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na/Desktop/Data Analytics Boot Camp Feb-Aug 2019/HomeWorks /Excel Homeworks/"/>
    </mc:Choice>
  </mc:AlternateContent>
  <xr:revisionPtr revIDLastSave="0" documentId="13_ncr:1_{B03FE1EB-E1C7-3840-B8DE-54CE944A5098}" xr6:coauthVersionLast="41" xr6:coauthVersionMax="41" xr10:uidLastSave="{00000000-0000-0000-0000-000000000000}"/>
  <bookViews>
    <workbookView xWindow="360" yWindow="960" windowWidth="25240" windowHeight="14080" activeTab="4" xr2:uid="{00000000-000D-0000-FFFF-FFFF00000000}"/>
  </bookViews>
  <sheets>
    <sheet name="Bonus" sheetId="10" r:id="rId1"/>
    <sheet name="PivotTable of Category" sheetId="4" r:id="rId2"/>
    <sheet name="PivotTable of Sub-Category" sheetId="5" r:id="rId3"/>
    <sheet name="PivotTable of Creation_Date" sheetId="9" r:id="rId4"/>
    <sheet name="Sheet1" sheetId="1" r:id="rId5"/>
  </sheets>
  <calcPr calcId="191029"/>
  <pivotCaches>
    <pivotCache cacheId="45" r:id="rId6"/>
    <pivotCache cacheId="4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2" i="10" l="1"/>
  <c r="H3" i="10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2" i="10"/>
  <c r="B13" i="10"/>
  <c r="B12" i="10"/>
  <c r="B11" i="10"/>
  <c r="B10" i="10"/>
  <c r="B9" i="10"/>
  <c r="B8" i="10"/>
  <c r="B7" i="10"/>
  <c r="B6" i="10"/>
  <c r="B5" i="10"/>
  <c r="B4" i="10"/>
  <c r="B3" i="10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<sst xmlns="http://schemas.openxmlformats.org/spreadsheetml/2006/main" count="33049" uniqueCount="8400">
  <si>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</si>
  <si>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</si>
  <si>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</si>
  <si>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</si>
  <si>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</si>
  <si>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</si>
  <si>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</si>
  <si>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</si>
  <si>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</si>
  <si>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</si>
  <si>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</si>
  <si>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</si>
  <si>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</si>
  <si>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</si>
  <si>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</si>
  <si>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</si>
  <si>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</si>
  <si>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</si>
  <si>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</si>
  <si>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</si>
  <si>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</si>
  <si>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</si>
  <si>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</si>
  <si>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</si>
  <si>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</si>
  <si>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</si>
  <si>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</si>
  <si>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</si>
  <si>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</si>
  <si>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</si>
  <si>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</si>
  <si>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</si>
  <si>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</si>
  <si>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</si>
  <si>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</si>
  <si>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</si>
  <si>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</si>
  <si>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</si>
  <si>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</si>
  <si>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</si>
  <si>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</si>
  <si>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</si>
  <si>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</si>
  <si>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</si>
  <si>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</si>
  <si>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</si>
  <si>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</si>
  <si>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</si>
  <si>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</si>
  <si>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</si>
  <si>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</si>
  <si>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</si>
  <si>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</si>
  <si>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</si>
  <si>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</si>
  <si>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</si>
  <si>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</si>
  <si>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</si>
  <si>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</si>
  <si>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</si>
  <si>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</si>
  <si>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</si>
  <si>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</si>
  <si>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</si>
  <si>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</si>
  <si>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</si>
  <si>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</si>
  <si>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</si>
  <si>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</si>
  <si>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</si>
  <si>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</si>
  <si>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</si>
  <si>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</si>
  <si>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</si>
  <si>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</si>
  <si>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</si>
  <si>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</si>
  <si>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</si>
  <si>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</si>
  <si>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</si>
  <si>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</si>
  <si>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</si>
  <si>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</si>
  <si>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</si>
  <si>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</si>
  <si>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</si>
  <si>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</si>
  <si>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</si>
  <si>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</si>
  <si>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</si>
  <si>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</si>
  <si>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</si>
  <si>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</si>
  <si>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</si>
  <si>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</si>
  <si>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</si>
  <si>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</si>
  <si>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</si>
  <si>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</si>
  <si>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</si>
  <si>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</si>
  <si>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</si>
  <si>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</si>
  <si>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</si>
  <si>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</si>
  <si>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</si>
  <si>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</si>
  <si>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</si>
  <si>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</si>
  <si>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</si>
  <si>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</si>
  <si>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</si>
  <si>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</si>
  <si>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</si>
  <si>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</si>
  <si>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</si>
  <si>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</si>
  <si>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</si>
  <si>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</si>
  <si>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</si>
  <si>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</si>
  <si>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</si>
  <si>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</si>
  <si>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</si>
  <si>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</si>
  <si>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</si>
  <si>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</si>
  <si>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</si>
  <si>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</si>
  <si>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</si>
  <si>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</si>
  <si>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</si>
  <si>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</si>
  <si>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</si>
  <si>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</si>
  <si>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</si>
  <si>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</si>
  <si>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</si>
  <si>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</si>
  <si>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</si>
  <si>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</si>
  <si>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</si>
  <si>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</si>
  <si>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</si>
  <si>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</si>
  <si>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</si>
  <si>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</si>
  <si>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</si>
  <si>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</si>
  <si>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</si>
  <si>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</si>
  <si>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</si>
  <si>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</si>
  <si>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</si>
  <si>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</si>
  <si>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</si>
  <si>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</si>
  <si>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</si>
  <si>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</si>
  <si>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</si>
  <si>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</si>
  <si>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</si>
  <si>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</si>
  <si>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</si>
  <si>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</si>
  <si>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</si>
  <si>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</si>
  <si>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</si>
  <si>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</si>
  <si>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</si>
  <si>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</si>
  <si>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</si>
  <si>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</si>
  <si>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</si>
  <si>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</si>
  <si>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</si>
  <si>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</si>
  <si>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</si>
  <si>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</si>
  <si>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</si>
  <si>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</si>
  <si>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</si>
  <si>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</si>
  <si>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</si>
  <si>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</si>
  <si>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</si>
  <si>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</si>
  <si>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</si>
  <si>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</si>
  <si>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</si>
  <si>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</si>
  <si>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</si>
  <si>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</si>
  <si>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</si>
  <si>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</si>
  <si>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</si>
  <si>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</si>
  <si>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</si>
  <si>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</si>
  <si>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</si>
  <si>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</si>
  <si>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</si>
  <si>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</si>
  <si>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</si>
  <si>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</si>
  <si>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</si>
  <si>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</si>
  <si>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</si>
  <si>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</si>
  <si>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</si>
  <si>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</si>
  <si>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</si>
  <si>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</si>
  <si>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</si>
  <si>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</si>
  <si>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</si>
  <si>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</si>
  <si>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</si>
  <si>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</si>
  <si>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</si>
  <si>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</si>
  <si>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</si>
  <si>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</si>
  <si>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</si>
  <si>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</si>
  <si>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</si>
  <si>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</si>
  <si>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</si>
  <si>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</si>
  <si>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</si>
  <si>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</si>
  <si>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</si>
  <si>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</si>
  <si>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</si>
  <si>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</si>
  <si>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</si>
  <si>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</si>
  <si>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</si>
  <si>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</si>
  <si>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</si>
  <si>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</si>
  <si>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</si>
  <si>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</si>
  <si>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</si>
  <si>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</si>
  <si>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</si>
  <si>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</si>
  <si>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</si>
  <si>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</si>
  <si>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</si>
  <si>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</si>
  <si>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</si>
  <si>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</si>
  <si>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</si>
  <si>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</si>
  <si>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</si>
  <si>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</si>
  <si>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</si>
  <si>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</si>
  <si>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</si>
  <si>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</si>
  <si>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</si>
  <si>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</si>
  <si>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</si>
  <si>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</si>
  <si>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</si>
  <si>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</si>
  <si>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</si>
  <si>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</si>
  <si>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</si>
  <si>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</si>
  <si>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</si>
  <si>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</si>
  <si>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</si>
  <si>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</si>
  <si>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</si>
  <si>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</si>
  <si>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</si>
  <si>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</si>
  <si>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</si>
  <si>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</si>
  <si>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</si>
  <si>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</si>
  <si>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</si>
  <si>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</si>
  <si>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</si>
  <si>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</si>
  <si>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</si>
  <si>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</si>
  <si>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</si>
  <si>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</si>
  <si>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</si>
  <si>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</si>
  <si>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</si>
  <si>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</si>
  <si>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</si>
  <si>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</si>
  <si>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</si>
  <si>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</si>
  <si>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</si>
  <si>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</si>
  <si>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</si>
  <si>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</si>
  <si>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</si>
  <si>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</si>
  <si>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</si>
  <si>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</si>
  <si>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</si>
  <si>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</si>
  <si>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</si>
  <si>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</si>
  <si>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</si>
  <si>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</si>
  <si>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</si>
  <si>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</si>
  <si>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</si>
  <si>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</si>
  <si>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</si>
  <si>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</si>
  <si>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</si>
  <si>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</si>
  <si>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</si>
  <si>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</si>
  <si>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</si>
  <si>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</si>
  <si>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</si>
  <si>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</si>
  <si>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</si>
  <si>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</si>
  <si>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</si>
  <si>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</si>
  <si>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</si>
  <si>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</si>
  <si>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</si>
  <si>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</si>
  <si>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</si>
  <si>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</si>
  <si>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</si>
  <si>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</si>
  <si>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</si>
  <si>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</si>
  <si>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</si>
  <si>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</si>
  <si>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</si>
  <si>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</si>
  <si>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</si>
  <si>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</si>
  <si>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</si>
  <si>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</si>
  <si>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</si>
  <si>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</si>
  <si>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</si>
  <si>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</si>
  <si>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</si>
  <si>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</si>
  <si>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</si>
  <si>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</si>
  <si>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</si>
  <si>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</si>
  <si>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</si>
  <si>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</si>
  <si>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</si>
  <si>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</si>
  <si>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</si>
  <si>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</si>
  <si>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</si>
  <si>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</si>
  <si>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</si>
  <si>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</si>
  <si>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</si>
  <si>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</si>
  <si>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</si>
  <si>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</si>
  <si>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</si>
  <si>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</si>
  <si>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</si>
  <si>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</si>
  <si>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</si>
  <si>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</si>
  <si>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</si>
  <si>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</si>
  <si>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</si>
  <si>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</si>
  <si>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</si>
  <si>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</si>
  <si>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</si>
  <si>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</si>
  <si>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</si>
  <si>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</si>
  <si>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</si>
  <si>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</si>
  <si>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</si>
  <si>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</si>
  <si>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</si>
  <si>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</si>
  <si>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</si>
  <si>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</si>
  <si>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</si>
  <si>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</si>
  <si>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</si>
  <si>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</si>
  <si>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</si>
  <si>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</si>
  <si>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</si>
  <si>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</si>
  <si>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</si>
  <si>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</si>
  <si>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</si>
  <si>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</si>
  <si>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</si>
  <si>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</si>
  <si>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</si>
  <si>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</si>
  <si>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</si>
  <si>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</si>
  <si>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</si>
  <si>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</si>
  <si>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</si>
  <si>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</si>
  <si>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</si>
  <si>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</si>
  <si>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</si>
  <si>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</si>
  <si>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</si>
  <si>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</si>
  <si>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</si>
  <si>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</si>
  <si>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</si>
  <si>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</si>
  <si>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</si>
  <si>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</si>
  <si>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</si>
  <si>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</si>
  <si>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</si>
  <si>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</si>
  <si>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</si>
  <si>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</si>
  <si>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</si>
  <si>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</si>
  <si>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</si>
  <si>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</si>
  <si>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</si>
  <si>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</si>
  <si>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</si>
  <si>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</si>
  <si>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</si>
  <si>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</si>
  <si>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</si>
  <si>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</si>
  <si>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</si>
  <si>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</si>
  <si>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</si>
  <si>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</si>
  <si>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</si>
  <si>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</si>
  <si>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</si>
  <si>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</si>
  <si>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</si>
  <si>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</si>
  <si>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</si>
  <si>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</si>
  <si>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</si>
  <si>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</si>
  <si>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</si>
  <si>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</si>
  <si>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</si>
  <si>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</si>
  <si>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</si>
  <si>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</si>
  <si>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</si>
  <si>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</si>
  <si>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</si>
  <si>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</si>
  <si>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</si>
  <si>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</si>
  <si>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</si>
  <si>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</si>
  <si>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</si>
  <si>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</si>
  <si>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</si>
  <si>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</si>
  <si>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</si>
  <si>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</si>
  <si>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</si>
  <si>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</si>
  <si>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</si>
  <si>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</si>
  <si>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</si>
  <si>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</si>
  <si>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</si>
  <si>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</si>
  <si>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</si>
  <si>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</si>
  <si>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</si>
  <si>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</si>
  <si>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</si>
  <si>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</si>
  <si>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</si>
  <si>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</si>
  <si>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</si>
  <si>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</si>
  <si>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</si>
  <si>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</si>
  <si>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</si>
  <si>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</si>
  <si>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</si>
  <si>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</si>
  <si>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</si>
  <si>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</si>
  <si>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</si>
  <si>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</si>
  <si>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</si>
  <si>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</si>
  <si>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</si>
  <si>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</si>
  <si>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</si>
  <si>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</si>
  <si>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</si>
  <si>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</si>
  <si>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</si>
  <si>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</si>
  <si>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</si>
  <si>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</si>
  <si>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</si>
  <si>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</si>
  <si>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</si>
  <si>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</si>
  <si>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</si>
  <si>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</si>
  <si>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</si>
  <si>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</si>
  <si>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</si>
  <si>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</si>
  <si>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</si>
  <si>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</si>
  <si>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</si>
  <si>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</si>
  <si>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</si>
  <si>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</si>
  <si>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</si>
  <si>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</si>
  <si>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</si>
  <si>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</si>
  <si>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</si>
  <si>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</si>
  <si>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</si>
  <si>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</si>
  <si>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</si>
  <si>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</si>
  <si>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</si>
  <si>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</si>
  <si>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</si>
  <si>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</si>
  <si>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</si>
  <si>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</si>
  <si>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</si>
  <si>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</si>
  <si>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</si>
  <si>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</si>
  <si>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</si>
  <si>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</si>
  <si>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</si>
  <si>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</si>
  <si>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</si>
  <si>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</si>
  <si>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</si>
  <si>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</si>
  <si>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</si>
  <si>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</si>
  <si>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</si>
  <si>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</si>
  <si>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</si>
  <si>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</si>
  <si>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</si>
  <si>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</si>
  <si>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</si>
  <si>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</si>
  <si>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</si>
  <si>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</si>
  <si>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</si>
  <si>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</si>
  <si>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</si>
  <si>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</si>
  <si>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</si>
  <si>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</si>
  <si>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</si>
  <si>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</si>
  <si>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</si>
  <si>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</si>
  <si>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</si>
  <si>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</si>
  <si>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</si>
  <si>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</si>
  <si>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</si>
  <si>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</si>
  <si>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</si>
  <si>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</si>
  <si>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</si>
  <si>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</si>
  <si>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</si>
  <si>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</si>
  <si>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</si>
  <si>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</si>
  <si>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</si>
  <si>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</si>
  <si>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</si>
  <si>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</si>
  <si>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</si>
  <si>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</si>
  <si>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</si>
  <si>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</si>
  <si>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</si>
  <si>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</si>
  <si>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</si>
  <si>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</si>
  <si>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</si>
  <si>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</si>
  <si>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</si>
  <si>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</si>
  <si>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</si>
  <si>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</si>
  <si>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</si>
  <si>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</si>
  <si>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</si>
  <si>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</si>
  <si>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</si>
  <si>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</si>
  <si>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</si>
  <si>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</si>
  <si>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</si>
  <si>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</si>
  <si>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</si>
  <si>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</si>
  <si>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</si>
  <si>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</si>
  <si>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</si>
  <si>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</si>
  <si>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</si>
  <si>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</si>
  <si>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</si>
  <si>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</si>
  <si>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</si>
  <si>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</si>
  <si>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</si>
  <si>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</si>
  <si>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</si>
  <si>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</si>
  <si>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</si>
  <si>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</si>
  <si>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</si>
  <si>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</si>
  <si>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</si>
  <si>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</si>
  <si>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</si>
  <si>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</si>
  <si>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</si>
  <si>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</si>
  <si>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</si>
  <si>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</si>
  <si>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</si>
  <si>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</si>
  <si>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</si>
  <si>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</si>
  <si>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</si>
  <si>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</si>
  <si>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</si>
  <si>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</si>
  <si>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</si>
  <si>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</si>
  <si>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</si>
  <si>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</si>
  <si>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</si>
  <si>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</si>
  <si>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</si>
  <si>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</si>
  <si>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</si>
  <si>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</si>
  <si>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</si>
  <si>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</si>
  <si>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</si>
  <si>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</si>
  <si>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</si>
  <si>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</si>
  <si>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</si>
  <si>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</si>
  <si>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</si>
  <si>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</si>
  <si>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</si>
  <si>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</si>
  <si>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</si>
  <si>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</si>
  <si>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</si>
  <si>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</si>
  <si>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</si>
  <si>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</si>
  <si>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</si>
  <si>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</si>
  <si>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</si>
  <si>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</si>
  <si>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</si>
  <si>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</si>
  <si>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</si>
  <si>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</si>
  <si>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</si>
  <si>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</si>
  <si>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</si>
  <si>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</si>
  <si>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</si>
  <si>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</si>
  <si>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</si>
  <si>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</si>
  <si>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</si>
  <si>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</si>
  <si>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</si>
  <si>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</si>
  <si>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</si>
  <si>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</si>
  <si>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</si>
  <si>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</si>
  <si>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</si>
  <si>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</si>
  <si>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</si>
  <si>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</si>
  <si>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</si>
  <si>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</si>
  <si>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</si>
  <si>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</si>
  <si>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</si>
  <si>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</si>
  <si>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</si>
  <si>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</si>
  <si>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</si>
  <si>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</si>
  <si>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</si>
  <si>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</si>
  <si>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</si>
  <si>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</si>
  <si>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</si>
  <si>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</si>
  <si>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</si>
  <si>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</si>
  <si>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</si>
  <si>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</si>
  <si>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</si>
  <si>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</si>
  <si>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</si>
  <si>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</si>
  <si>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</si>
  <si>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</si>
  <si>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</si>
  <si>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</si>
  <si>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</si>
  <si>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</si>
  <si>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</si>
  <si>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</si>
  <si>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</si>
  <si>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</si>
  <si>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</si>
  <si>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</si>
  <si>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</si>
  <si>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</si>
  <si>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</si>
  <si>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</si>
  <si>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</si>
  <si>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</si>
  <si>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</si>
  <si>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</si>
  <si>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</si>
  <si>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</si>
  <si>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</si>
  <si>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</si>
  <si>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</si>
  <si>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</si>
  <si>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</si>
  <si>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</si>
  <si>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</si>
  <si>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</si>
  <si>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</si>
  <si>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</si>
  <si>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</si>
  <si>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</si>
  <si>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</si>
  <si>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</si>
  <si>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</si>
  <si>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</si>
  <si>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</si>
  <si>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</si>
  <si>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</si>
  <si>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</si>
  <si>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</si>
  <si>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</si>
  <si>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</si>
  <si>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</si>
  <si>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</si>
  <si>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</si>
  <si>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</si>
  <si>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</si>
  <si>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</si>
  <si>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</si>
  <si>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</si>
  <si>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</si>
  <si>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</si>
  <si>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</si>
  <si>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</si>
  <si>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</si>
  <si>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</si>
  <si>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</si>
  <si>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</si>
  <si>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</si>
  <si>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</si>
  <si>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</si>
  <si>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</si>
  <si>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</si>
  <si>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</si>
  <si>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</si>
  <si>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</si>
  <si>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</si>
  <si>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</si>
  <si>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</si>
  <si>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</si>
  <si>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</si>
  <si>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</si>
  <si>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</si>
  <si>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</si>
  <si>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</si>
  <si>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</si>
  <si>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</si>
  <si>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</si>
  <si>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</si>
  <si>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</si>
  <si>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</si>
  <si>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</si>
  <si>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</si>
  <si>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</si>
  <si>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</si>
  <si>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</si>
  <si>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</si>
  <si>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</si>
  <si>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</si>
  <si>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</si>
  <si>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</si>
  <si>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</si>
  <si>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</si>
  <si>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</si>
  <si>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</si>
  <si>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</si>
  <si>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</si>
  <si>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</si>
  <si>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</si>
  <si>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</si>
  <si>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</si>
  <si>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</si>
  <si>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</si>
  <si>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</si>
  <si>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</si>
  <si>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</si>
  <si>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</si>
  <si>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</si>
  <si>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</si>
  <si>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</si>
  <si>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</si>
  <si>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</si>
  <si>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</si>
  <si>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</si>
  <si>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</si>
  <si>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</si>
  <si>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</si>
  <si>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</si>
  <si>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</si>
  <si>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</si>
  <si>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</si>
  <si>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</si>
  <si>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</si>
  <si>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</si>
  <si>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</si>
  <si>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</si>
  <si>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</si>
  <si>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</si>
  <si>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</si>
  <si>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</si>
  <si>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</si>
  <si>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</si>
  <si>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</si>
  <si>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</si>
  <si>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</si>
  <si>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</si>
  <si>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</si>
  <si>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</si>
  <si>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</si>
  <si>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</si>
  <si>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</si>
  <si>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</si>
  <si>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</si>
  <si>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</si>
  <si>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</si>
  <si>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</si>
  <si>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</si>
  <si>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</si>
  <si>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</si>
  <si>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</si>
  <si>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</si>
  <si>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</si>
  <si>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</si>
  <si>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</si>
  <si>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</si>
  <si>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</si>
  <si>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</si>
  <si>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</si>
  <si>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</si>
  <si>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</si>
  <si>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</si>
  <si>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</si>
  <si>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</si>
  <si>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</si>
  <si>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</si>
  <si>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</si>
  <si>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</si>
  <si>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</si>
  <si>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</si>
  <si>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</si>
  <si>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</si>
  <si>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</si>
  <si>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</si>
  <si>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</si>
  <si>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</si>
  <si>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</si>
  <si>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</si>
  <si>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</si>
  <si>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</si>
  <si>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</si>
  <si>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</si>
  <si>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</si>
  <si>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</si>
  <si>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</si>
  <si>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</si>
  <si>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</si>
  <si>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</si>
  <si>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</si>
  <si>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</si>
  <si>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</si>
  <si>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</si>
  <si>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</si>
  <si>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</si>
  <si>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</si>
  <si>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</si>
  <si>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</si>
  <si>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</si>
  <si>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</si>
  <si>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</si>
  <si>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</si>
  <si>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</si>
  <si>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</si>
  <si>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</si>
  <si>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</si>
  <si>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</si>
  <si>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</si>
  <si>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</si>
  <si>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</si>
  <si>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</si>
  <si>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</si>
  <si>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</si>
  <si>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</si>
  <si>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</si>
  <si>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</si>
  <si>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</si>
  <si>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</si>
  <si>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</si>
  <si>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</si>
  <si>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</si>
  <si>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</si>
  <si>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</si>
  <si>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</si>
  <si>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</si>
  <si>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</si>
  <si>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</si>
  <si>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</si>
  <si>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</si>
  <si>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</si>
  <si>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</si>
  <si>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</si>
  <si>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</si>
  <si>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</si>
  <si>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</si>
  <si>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</si>
  <si>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</si>
  <si>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</si>
  <si>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</si>
  <si>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</si>
  <si>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</si>
  <si>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</si>
  <si>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</si>
  <si>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</si>
  <si>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</si>
  <si>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</si>
  <si>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</si>
  <si>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</si>
  <si>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</si>
  <si>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</si>
  <si>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</si>
  <si>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</si>
  <si>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</si>
  <si>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</si>
  <si>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</si>
  <si>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</si>
  <si>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</si>
  <si>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</si>
  <si>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</si>
  <si>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</si>
  <si>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</si>
  <si>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</si>
  <si>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</si>
  <si>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</si>
  <si>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</si>
  <si>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</si>
  <si>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</si>
  <si>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</si>
  <si>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</si>
  <si>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</si>
  <si>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</si>
  <si>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</si>
  <si>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</si>
  <si>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</si>
  <si>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</si>
  <si>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</si>
  <si>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</si>
  <si>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</si>
  <si>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</si>
  <si>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</si>
  <si>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</si>
  <si>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</si>
  <si>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</si>
  <si>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</si>
  <si>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</si>
  <si>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</si>
  <si>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</si>
  <si>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</si>
  <si>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</si>
  <si>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</si>
  <si>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</si>
  <si>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</si>
  <si>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</si>
  <si>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</si>
  <si>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</si>
  <si>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</si>
  <si>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</si>
  <si>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</si>
  <si>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</si>
  <si>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</si>
  <si>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</si>
  <si>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</si>
  <si>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</si>
  <si>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</si>
  <si>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</si>
  <si>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</si>
  <si>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</si>
  <si>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</si>
  <si>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</si>
  <si>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</si>
  <si>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</si>
  <si>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</si>
  <si>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</si>
  <si>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</si>
  <si>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</si>
  <si>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</si>
  <si>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</si>
  <si>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</si>
  <si>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</si>
  <si>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</si>
  <si>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</si>
  <si>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</si>
  <si>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</si>
  <si>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</si>
  <si>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</si>
  <si>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</si>
  <si>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</si>
  <si>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</si>
  <si>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</si>
  <si>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</si>
  <si>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</si>
  <si>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</si>
  <si>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</si>
  <si>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</si>
  <si>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</si>
  <si>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</si>
  <si>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</si>
  <si>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</si>
  <si>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</si>
  <si>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</si>
  <si>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</si>
  <si>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</si>
  <si>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</si>
  <si>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</si>
  <si>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</si>
  <si>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</si>
  <si>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</si>
  <si>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</si>
  <si>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</si>
  <si>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</si>
  <si>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</si>
  <si>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</si>
  <si>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</si>
  <si>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</si>
  <si>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</si>
  <si>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</si>
  <si>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</si>
  <si>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</si>
  <si>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</si>
  <si>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</si>
  <si>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</si>
  <si>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</si>
  <si>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</si>
  <si>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</si>
  <si>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</si>
  <si>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</si>
  <si>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</si>
  <si>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</si>
  <si>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</si>
  <si>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</si>
  <si>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</si>
  <si>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</si>
  <si>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</si>
  <si>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</si>
  <si>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</si>
  <si>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</si>
  <si>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</si>
  <si>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</si>
  <si>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</si>
  <si>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</si>
  <si>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</si>
  <si>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</si>
  <si>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</si>
  <si>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</si>
  <si>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</si>
  <si>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</si>
  <si>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</si>
  <si>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</si>
  <si>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</si>
  <si>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</si>
  <si>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</si>
  <si>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</si>
  <si>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</si>
  <si>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</si>
  <si>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</si>
  <si>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</si>
  <si>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</si>
  <si>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</si>
  <si>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</si>
  <si>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</si>
  <si>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</si>
  <si>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</si>
  <si>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</si>
  <si>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</si>
  <si>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</si>
  <si>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</si>
  <si>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</si>
  <si>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</si>
  <si>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</si>
  <si>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</si>
  <si>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</si>
  <si>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</si>
  <si>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</si>
  <si>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</si>
  <si>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</si>
  <si>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</si>
  <si>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</si>
  <si>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</si>
  <si>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</si>
  <si>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</si>
  <si>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</si>
  <si>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</si>
  <si>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</si>
  <si>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</si>
  <si>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</si>
  <si>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</si>
  <si>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</si>
  <si>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</si>
  <si>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</si>
  <si>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</si>
  <si>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</si>
  <si>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</si>
  <si>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</si>
  <si>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</si>
  <si>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</si>
  <si>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</si>
  <si>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</si>
  <si>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</si>
  <si>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</si>
  <si>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</si>
  <si>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</si>
  <si>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</si>
  <si>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</si>
  <si>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</si>
  <si>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</si>
  <si>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</si>
  <si>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</si>
  <si>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</si>
  <si>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</si>
  <si>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</si>
  <si>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</si>
  <si>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</si>
  <si>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</si>
  <si>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</si>
  <si>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</si>
  <si>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</si>
  <si>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</si>
  <si>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</si>
  <si>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</si>
  <si>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</si>
  <si>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</si>
  <si>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</si>
  <si>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</si>
  <si>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</si>
  <si>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</si>
  <si>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</si>
  <si>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</si>
  <si>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</si>
  <si>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</si>
  <si>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</si>
  <si>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</si>
  <si>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</si>
  <si>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</si>
  <si>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</si>
  <si>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</si>
  <si>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</si>
  <si>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</si>
  <si>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</si>
  <si>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</si>
  <si>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</si>
  <si>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</si>
  <si>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</si>
  <si>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</si>
  <si>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</si>
  <si>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</si>
  <si>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</si>
  <si>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</si>
  <si>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</si>
  <si>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</si>
  <si>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</si>
  <si>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</si>
  <si>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</si>
  <si>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</si>
  <si>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</si>
  <si>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</si>
  <si>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</si>
  <si>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</si>
  <si>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</si>
  <si>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</si>
  <si>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</si>
  <si>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</si>
  <si>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</si>
  <si>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</si>
  <si>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</si>
  <si>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</si>
  <si>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</si>
  <si>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</si>
  <si>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</si>
  <si>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</si>
  <si>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</si>
  <si>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</si>
  <si>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</si>
  <si>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</si>
  <si>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</si>
  <si>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</si>
  <si>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</si>
  <si>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</si>
  <si>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</si>
  <si>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</si>
  <si>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</si>
  <si>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</si>
  <si>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</si>
  <si>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</si>
  <si>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</si>
  <si>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</si>
  <si>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</si>
  <si>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</si>
  <si>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</si>
  <si>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</si>
  <si>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</si>
  <si>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</si>
  <si>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</si>
  <si>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</si>
  <si>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</si>
  <si>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</si>
  <si>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</si>
  <si>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</si>
  <si>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</si>
  <si>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</si>
  <si>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</si>
  <si>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</si>
  <si>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</si>
  <si>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</si>
  <si>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</si>
  <si>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</si>
  <si>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</si>
  <si>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</si>
  <si>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</si>
  <si>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</si>
  <si>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</si>
  <si>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</si>
  <si>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</si>
  <si>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</si>
  <si>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</si>
  <si>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</si>
  <si>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</si>
  <si>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</si>
  <si>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</si>
  <si>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</si>
  <si>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</si>
  <si>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</si>
  <si>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</si>
  <si>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</si>
  <si>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</si>
  <si>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</si>
  <si>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</si>
  <si>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</si>
  <si>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</si>
  <si>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</si>
  <si>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</si>
  <si>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</si>
  <si>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</si>
  <si>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</si>
  <si>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</si>
  <si>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</si>
  <si>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</si>
  <si>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</si>
  <si>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</si>
  <si>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</si>
  <si>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</si>
  <si>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</si>
  <si>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</si>
  <si>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</si>
  <si>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</si>
  <si>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</si>
  <si>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</si>
  <si>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</si>
  <si>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</si>
  <si>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</si>
  <si>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</si>
  <si>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</si>
  <si>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</si>
  <si>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</si>
  <si>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</si>
  <si>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</si>
  <si>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</si>
  <si>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</si>
  <si>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</si>
  <si>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</si>
  <si>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</si>
  <si>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</si>
  <si>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</si>
  <si>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</si>
  <si>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</si>
  <si>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</si>
  <si>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</si>
  <si>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</si>
  <si>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</si>
  <si>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</si>
  <si>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</si>
  <si>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</si>
  <si>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</si>
  <si>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</si>
  <si>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</si>
  <si>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</si>
  <si>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</si>
  <si>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</si>
  <si>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</si>
  <si>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</si>
  <si>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</si>
  <si>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</si>
  <si>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</si>
  <si>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</si>
  <si>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</si>
  <si>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</si>
  <si>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</si>
  <si>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</si>
  <si>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</si>
  <si>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</si>
  <si>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</si>
  <si>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</si>
  <si>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</si>
  <si>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</si>
  <si>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</si>
  <si>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</si>
  <si>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</si>
  <si>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</si>
  <si>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</si>
  <si>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</si>
  <si>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</si>
  <si>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</si>
  <si>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</si>
  <si>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</si>
  <si>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</si>
  <si>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</si>
  <si>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</si>
  <si>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</si>
  <si>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</si>
  <si>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</si>
  <si>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</si>
  <si>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</si>
  <si>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</si>
  <si>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</si>
  <si>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</si>
  <si>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</si>
  <si>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</si>
  <si>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</si>
  <si>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</si>
  <si>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</si>
  <si>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</si>
  <si>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</si>
  <si>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</si>
  <si>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</si>
  <si>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</si>
  <si>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</si>
  <si>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</si>
  <si>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</si>
  <si>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</si>
  <si>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</si>
  <si>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</si>
  <si>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</si>
  <si>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</si>
  <si>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</si>
  <si>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</si>
  <si>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</si>
  <si>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</si>
  <si>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</si>
  <si>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</si>
  <si>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</si>
  <si>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</si>
  <si>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</si>
  <si>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</si>
  <si>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</si>
  <si>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</si>
  <si>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</si>
  <si>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</si>
  <si>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</si>
  <si>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</si>
  <si>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</si>
  <si>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</si>
  <si>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</si>
  <si>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</si>
  <si>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</si>
  <si>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</si>
  <si>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</si>
  <si>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</si>
  <si>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</si>
  <si>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</si>
  <si>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</si>
  <si>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</si>
  <si>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</si>
  <si>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</si>
  <si>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</si>
  <si>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</si>
  <si>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</si>
  <si>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</si>
  <si>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</si>
  <si>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</si>
  <si>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</si>
  <si>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</si>
  <si>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</si>
  <si>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</si>
  <si>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</si>
  <si>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</si>
  <si>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</si>
  <si>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</si>
  <si>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</si>
  <si>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</si>
  <si>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</si>
  <si>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</si>
  <si>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</si>
  <si>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</si>
  <si>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</si>
  <si>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</si>
  <si>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</si>
  <si>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</si>
  <si>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</si>
  <si>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</si>
  <si>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</si>
  <si>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</si>
  <si>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</si>
  <si>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</si>
  <si>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</si>
  <si>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</si>
  <si>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</si>
  <si>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</si>
  <si>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</si>
  <si>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</si>
  <si>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</si>
  <si>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</si>
  <si>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</si>
  <si>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</si>
  <si>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</si>
  <si>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</si>
  <si>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</si>
  <si>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</si>
  <si>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</si>
  <si>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</si>
  <si>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</si>
  <si>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</si>
  <si>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</si>
  <si>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</si>
  <si>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</si>
  <si>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</si>
  <si>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</si>
  <si>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</si>
  <si>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</si>
  <si>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</si>
  <si>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</si>
  <si>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</si>
  <si>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</si>
  <si>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</si>
  <si>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</si>
  <si>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</si>
  <si>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</si>
  <si>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</si>
  <si>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</si>
  <si>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</si>
  <si>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</si>
  <si>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</si>
  <si>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</si>
  <si>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</si>
  <si>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</si>
  <si>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</si>
  <si>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</si>
  <si>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</si>
  <si>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</si>
  <si>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</si>
  <si>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</si>
  <si>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</si>
  <si>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</si>
  <si>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</si>
  <si>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</si>
  <si>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</si>
  <si>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</si>
  <si>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</si>
  <si>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</si>
  <si>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</si>
  <si>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</si>
  <si>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</si>
  <si>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</si>
  <si>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</si>
  <si>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</si>
  <si>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</si>
  <si>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</si>
  <si>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</si>
  <si>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</si>
  <si>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</si>
  <si>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</si>
  <si>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</si>
  <si>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</si>
  <si>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</si>
  <si>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</si>
  <si>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</si>
  <si>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</si>
  <si>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</si>
  <si>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</si>
  <si>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</si>
  <si>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</si>
  <si>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</si>
  <si>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</si>
  <si>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</si>
  <si>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</si>
  <si>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</si>
  <si>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</si>
  <si>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</si>
  <si>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</si>
  <si>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</si>
  <si>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</si>
  <si>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</si>
  <si>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</si>
  <si>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</si>
  <si>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</si>
  <si>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</si>
  <si>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</si>
  <si>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</si>
  <si>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</si>
  <si>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</si>
  <si>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</si>
  <si>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</si>
  <si>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</si>
  <si>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</si>
  <si>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</si>
  <si>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</si>
  <si>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</si>
  <si>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</si>
  <si>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</si>
  <si>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</si>
  <si>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</si>
  <si>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</si>
  <si>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</si>
  <si>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</si>
  <si>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</si>
  <si>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</si>
  <si>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</si>
  <si>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</si>
  <si>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</si>
  <si>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</si>
  <si>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</si>
  <si>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</si>
  <si>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</si>
  <si>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</si>
  <si>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</si>
  <si>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</si>
  <si>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</si>
  <si>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</si>
  <si>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</si>
  <si>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</si>
  <si>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</si>
  <si>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</si>
  <si>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</si>
  <si>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</si>
  <si>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</si>
  <si>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</si>
  <si>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</si>
  <si>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</si>
  <si>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</si>
  <si>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</si>
  <si>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</si>
  <si>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</si>
  <si>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</si>
  <si>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</si>
  <si>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</si>
  <si>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</si>
  <si>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</si>
  <si>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</si>
  <si>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</si>
  <si>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</si>
  <si>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</si>
  <si>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</si>
  <si>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</si>
  <si>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</si>
  <si>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</si>
  <si>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</si>
  <si>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</si>
  <si>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</si>
  <si>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</si>
  <si>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</si>
  <si>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</si>
  <si>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</si>
  <si>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</si>
  <si>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</si>
  <si>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</si>
  <si>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</si>
  <si>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</si>
  <si>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</si>
  <si>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</si>
  <si>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</si>
  <si>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</si>
  <si>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</si>
  <si>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</si>
  <si>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</si>
  <si>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</si>
  <si>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</si>
  <si>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</si>
  <si>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</si>
  <si>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</si>
  <si>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</si>
  <si>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</si>
  <si>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</si>
  <si>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</si>
  <si>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</si>
  <si>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</si>
  <si>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</si>
  <si>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</si>
  <si>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</si>
  <si>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</si>
  <si>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</si>
  <si>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</si>
  <si>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</si>
  <si>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</si>
  <si>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</si>
  <si>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</si>
  <si>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</si>
  <si>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</si>
  <si>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</si>
  <si>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</si>
  <si>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</si>
  <si>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</si>
  <si>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</si>
  <si>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</si>
  <si>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</si>
  <si>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</si>
  <si>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</si>
  <si>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</si>
  <si>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</si>
  <si>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</si>
  <si>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</si>
  <si>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</si>
  <si>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</si>
  <si>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</si>
  <si>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</si>
  <si>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</si>
  <si>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</si>
  <si>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</si>
  <si>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</si>
  <si>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</si>
  <si>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</si>
  <si>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</si>
  <si>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</si>
  <si>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</si>
  <si>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</si>
  <si>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</si>
  <si>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</si>
  <si>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</si>
  <si>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</si>
  <si>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</si>
  <si>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</si>
  <si>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</si>
  <si>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</si>
  <si>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</si>
  <si>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</si>
  <si>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</si>
  <si>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</si>
  <si>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</si>
  <si>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</si>
  <si>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</si>
  <si>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</si>
  <si>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</si>
  <si>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</si>
  <si>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</si>
  <si>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</si>
  <si>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</si>
  <si>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</si>
  <si>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</si>
  <si>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</si>
  <si>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</si>
  <si>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</si>
  <si>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</si>
  <si>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</si>
  <si>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</si>
  <si>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</si>
  <si>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</si>
  <si>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</si>
  <si>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</si>
  <si>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</si>
  <si>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</si>
  <si>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</si>
  <si>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</si>
  <si>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</si>
  <si>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</si>
  <si>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</si>
  <si>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</si>
  <si>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</si>
  <si>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</si>
  <si>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</si>
  <si>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</si>
  <si>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</si>
  <si>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</si>
  <si>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</si>
  <si>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</si>
  <si>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</si>
  <si>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</si>
  <si>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</si>
  <si>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</si>
  <si>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</si>
  <si>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</si>
  <si>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</si>
  <si>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</si>
  <si>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</si>
  <si>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</si>
  <si>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</si>
  <si>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</si>
  <si>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</si>
  <si>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</si>
  <si>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</si>
  <si>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</si>
  <si>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</si>
  <si>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</si>
  <si>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</si>
  <si>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</si>
  <si>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</si>
  <si>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</si>
  <si>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</si>
  <si>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</si>
  <si>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</si>
  <si>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</si>
  <si>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</si>
  <si>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</si>
  <si>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</si>
  <si>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</si>
  <si>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</si>
  <si>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</si>
  <si>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</si>
  <si>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</si>
  <si>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</si>
  <si>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</si>
  <si>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</si>
  <si>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</si>
  <si>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</si>
  <si>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</si>
  <si>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</si>
  <si>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</si>
  <si>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</si>
  <si>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</si>
  <si>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</si>
  <si>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</si>
  <si>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</si>
  <si>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</si>
  <si>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</si>
  <si>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</si>
  <si>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</si>
  <si>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</si>
  <si>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</si>
  <si>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</si>
  <si>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</si>
  <si>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</si>
  <si>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</si>
  <si>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</si>
  <si>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</si>
  <si>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</si>
  <si>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</si>
  <si>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</si>
  <si>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</si>
  <si>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</si>
  <si>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</si>
  <si>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</si>
  <si>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</si>
  <si>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</si>
  <si>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</si>
  <si>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</si>
  <si>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</si>
  <si>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</si>
  <si>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</si>
  <si>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</si>
  <si>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</si>
  <si>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</si>
  <si>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</si>
  <si>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</si>
  <si>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</si>
  <si>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</si>
  <si>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</si>
  <si>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</si>
  <si>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</si>
  <si>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</si>
  <si>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</si>
  <si>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</si>
  <si>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</si>
  <si>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</si>
  <si>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</si>
  <si>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</si>
  <si>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</si>
  <si>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</si>
  <si>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</si>
  <si>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</si>
  <si>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</si>
  <si>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</si>
  <si>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</si>
  <si>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</si>
  <si>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</si>
  <si>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</si>
  <si>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</si>
  <si>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</si>
  <si>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</si>
  <si>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</si>
  <si>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</si>
  <si>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</si>
  <si>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</si>
  <si>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</si>
  <si>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</si>
  <si>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</si>
  <si>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</si>
  <si>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</si>
  <si>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</si>
  <si>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</si>
  <si>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</si>
  <si>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</si>
  <si>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</si>
  <si>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</si>
  <si>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</si>
  <si>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</si>
  <si>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</si>
  <si>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</si>
  <si>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</si>
  <si>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</si>
  <si>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</si>
  <si>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</si>
  <si>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</si>
  <si>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</si>
  <si>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</si>
  <si>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</si>
  <si>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</si>
  <si>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</si>
  <si>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</si>
  <si>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</si>
  <si>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</si>
  <si>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</si>
  <si>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</si>
  <si>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</si>
  <si>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</si>
  <si>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</si>
  <si>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</si>
  <si>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</si>
  <si>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</si>
  <si>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</si>
  <si>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</si>
  <si>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</si>
  <si>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</si>
  <si>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</si>
  <si>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</si>
  <si>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</si>
  <si>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</si>
  <si>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</si>
  <si>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</si>
  <si>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</si>
  <si>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</si>
  <si>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</si>
  <si>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</si>
  <si>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</si>
  <si>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</si>
  <si>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</si>
  <si>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</si>
  <si>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</si>
  <si>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</si>
  <si>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</si>
  <si>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</si>
  <si>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</si>
  <si>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</si>
  <si>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</si>
  <si>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</si>
  <si>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</si>
  <si>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</si>
  <si>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</si>
  <si>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</si>
  <si>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</si>
  <si>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</si>
  <si>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</si>
  <si>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</si>
  <si>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</si>
  <si>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</si>
  <si>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</si>
  <si>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</si>
  <si>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</si>
  <si>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</si>
  <si>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</si>
  <si>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</si>
  <si>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</si>
  <si>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</si>
  <si>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</si>
  <si>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</si>
  <si>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</si>
  <si>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</si>
  <si>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</si>
  <si>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</si>
  <si>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</si>
  <si>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</si>
  <si>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</si>
  <si>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</si>
  <si>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</si>
  <si>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</si>
  <si>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</si>
  <si>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</si>
  <si>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</si>
  <si>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</si>
  <si>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</si>
  <si>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</si>
  <si>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</si>
  <si>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</si>
  <si>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</si>
  <si>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</si>
  <si>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</si>
  <si>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</si>
  <si>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</si>
  <si>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</si>
  <si>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</si>
  <si>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</si>
  <si>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</si>
  <si>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</si>
  <si>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</si>
  <si>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</si>
  <si>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</si>
  <si>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</si>
  <si>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</si>
  <si>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</si>
  <si>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</si>
  <si>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</si>
  <si>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</si>
  <si>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</si>
  <si>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</si>
  <si>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</si>
  <si>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</si>
  <si>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</si>
  <si>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</si>
  <si>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</si>
  <si>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</si>
  <si>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</si>
  <si>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</si>
  <si>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</si>
  <si>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</si>
  <si>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</si>
  <si>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</si>
  <si>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</si>
  <si>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</si>
  <si>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</si>
  <si>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</si>
  <si>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</si>
  <si>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</si>
  <si>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</si>
  <si>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</si>
  <si>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</si>
  <si>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</si>
  <si>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</si>
  <si>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</si>
  <si>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</si>
  <si>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</si>
  <si>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</si>
  <si>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</si>
  <si>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</si>
  <si>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</si>
  <si>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</si>
  <si>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</si>
  <si>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</si>
  <si>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</si>
  <si>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</si>
  <si>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</si>
  <si>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</si>
  <si>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</si>
  <si>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</si>
  <si>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</si>
  <si>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</si>
  <si>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</si>
  <si>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</si>
  <si>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</si>
  <si>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</si>
  <si>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</si>
  <si>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</si>
  <si>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</si>
  <si>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</si>
  <si>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</si>
  <si>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</si>
  <si>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</si>
  <si>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</si>
  <si>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</si>
  <si>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</si>
  <si>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</si>
  <si>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</si>
  <si>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</si>
  <si>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</si>
  <si>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</si>
  <si>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</si>
  <si>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</si>
  <si>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</si>
  <si>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</si>
  <si>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</si>
  <si>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</si>
  <si>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</si>
  <si>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</si>
  <si>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</si>
  <si>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</si>
  <si>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</si>
  <si>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</si>
  <si>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</si>
  <si>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</si>
  <si>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</si>
  <si>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</si>
  <si>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</si>
  <si>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</si>
  <si>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</si>
  <si>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</si>
  <si>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</si>
  <si>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</si>
  <si>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</si>
  <si>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</si>
  <si>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</si>
  <si>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</si>
  <si>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</si>
  <si>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</si>
  <si>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</si>
  <si>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</si>
  <si>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</si>
  <si>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</si>
  <si>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</si>
  <si>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</si>
  <si>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</si>
  <si>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</si>
  <si>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</si>
  <si>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</si>
  <si>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</si>
  <si>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</si>
  <si>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</si>
  <si>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</si>
  <si>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</si>
  <si>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</si>
  <si>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</si>
  <si>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</si>
  <si>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</si>
  <si>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</si>
  <si>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</si>
  <si>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</si>
  <si>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</si>
  <si>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</si>
  <si>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</si>
  <si>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</si>
  <si>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</si>
  <si>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</si>
  <si>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</si>
  <si>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</si>
  <si>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</si>
  <si>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</si>
  <si>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</si>
  <si>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</si>
  <si>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</si>
  <si>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</si>
  <si>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</si>
  <si>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</si>
  <si>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</si>
  <si>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</si>
  <si>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</si>
  <si>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</si>
  <si>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</si>
  <si>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</si>
  <si>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</si>
  <si>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</si>
  <si>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</si>
  <si>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</si>
  <si>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</si>
  <si>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</si>
  <si>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</si>
  <si>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</si>
  <si>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</si>
  <si>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</si>
  <si>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</si>
  <si>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</si>
  <si>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</si>
  <si>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</si>
  <si>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</si>
  <si>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</si>
  <si>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</si>
  <si>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</si>
  <si>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</si>
  <si>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</si>
  <si>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</si>
  <si>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</si>
  <si>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</si>
  <si>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</si>
  <si>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</si>
  <si>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</si>
  <si>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</si>
  <si>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</si>
  <si>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</si>
  <si>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</si>
  <si>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</si>
  <si>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</si>
  <si>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</si>
  <si>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</si>
  <si>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</si>
  <si>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</si>
  <si>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</si>
  <si>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</si>
  <si>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</si>
  <si>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</si>
  <si>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</si>
  <si>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</si>
  <si>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</si>
  <si>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</si>
  <si>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</si>
  <si>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</si>
  <si>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</si>
  <si>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</si>
  <si>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</si>
  <si>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</si>
  <si>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</si>
  <si>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</si>
  <si>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</si>
  <si>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</si>
  <si>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</si>
  <si>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</si>
  <si>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</si>
  <si>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</si>
  <si>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</si>
  <si>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</si>
  <si>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</si>
  <si>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</si>
  <si>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</si>
  <si>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</si>
  <si>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</si>
  <si>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</si>
  <si>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</si>
  <si>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</si>
  <si>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</si>
  <si>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</si>
  <si>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</si>
  <si>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</si>
  <si>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</si>
  <si>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</si>
  <si>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</si>
  <si>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</si>
  <si>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</si>
  <si>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</si>
  <si>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</si>
  <si>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</si>
  <si>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</si>
  <si>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</si>
  <si>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</si>
  <si>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</si>
  <si>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</si>
  <si>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</si>
  <si>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</si>
  <si>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</si>
  <si>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</si>
  <si>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</si>
  <si>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</si>
  <si>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</si>
  <si>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</si>
  <si>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</si>
  <si>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</si>
  <si>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</si>
  <si>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</si>
  <si>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</si>
  <si>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</si>
  <si>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</si>
  <si>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</si>
  <si>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</si>
  <si>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</si>
  <si>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</si>
  <si>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</si>
  <si>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</si>
  <si>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</si>
  <si>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</si>
  <si>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</si>
  <si>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</si>
  <si>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</si>
  <si>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</si>
  <si>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</si>
  <si>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</si>
  <si>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</si>
  <si>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</si>
  <si>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</si>
  <si>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</si>
  <si>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</si>
  <si>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</si>
  <si>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</si>
  <si>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</si>
  <si>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</si>
  <si>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</si>
  <si>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</si>
  <si>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</si>
  <si>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</si>
  <si>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</si>
  <si>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</si>
  <si>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</si>
  <si>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</si>
  <si>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</si>
  <si>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</si>
  <si>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</si>
  <si>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</si>
  <si>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</si>
  <si>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</si>
  <si>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</si>
  <si>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</si>
  <si>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</si>
  <si>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</si>
  <si>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</si>
  <si>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</si>
  <si>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</si>
  <si>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</si>
  <si>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</si>
  <si>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</si>
  <si>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</si>
  <si>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</si>
  <si>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</si>
  <si>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</si>
  <si>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</si>
  <si>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</si>
  <si>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</si>
  <si>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</si>
  <si>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</si>
  <si>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</si>
  <si>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</si>
  <si>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</si>
  <si>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</si>
  <si>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</si>
  <si>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</si>
  <si>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</si>
  <si>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</si>
  <si>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</si>
  <si>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</si>
  <si>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</si>
  <si>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</si>
  <si>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</si>
  <si>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</si>
  <si>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</si>
  <si>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</si>
  <si>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</si>
  <si>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</si>
  <si>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</si>
  <si>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</si>
  <si>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</si>
  <si>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</si>
  <si>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</si>
  <si>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</si>
  <si>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</si>
  <si>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</si>
  <si>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</si>
  <si>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</si>
  <si>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</si>
  <si>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</si>
  <si>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</si>
  <si>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</si>
  <si>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</si>
  <si>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</si>
  <si>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</si>
  <si>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</si>
  <si>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</si>
  <si>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</si>
  <si>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</si>
  <si>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</si>
  <si>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</si>
  <si>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</si>
  <si>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</si>
  <si>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</si>
  <si>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</si>
  <si>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</si>
  <si>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</si>
  <si>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</si>
  <si>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</si>
  <si>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</si>
  <si>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</si>
  <si>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</si>
  <si>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</si>
  <si>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</si>
  <si>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</si>
  <si>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</si>
  <si>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</si>
  <si>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</si>
  <si>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</si>
  <si>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</si>
  <si>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</si>
  <si>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</si>
  <si>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</si>
  <si>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</si>
  <si>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</si>
  <si>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</si>
  <si>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</si>
  <si>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</si>
  <si>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</si>
  <si>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</si>
  <si>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</si>
  <si>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</si>
  <si>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</si>
  <si>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</si>
  <si>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</si>
  <si>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</si>
  <si>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</si>
  <si>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</si>
  <si>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</si>
  <si>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</si>
  <si>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</si>
  <si>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</si>
  <si>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</si>
  <si>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</si>
  <si>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</si>
  <si>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</si>
  <si>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</si>
  <si>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</si>
  <si>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</si>
  <si>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</si>
  <si>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</si>
  <si>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</si>
  <si>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</si>
  <si>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</si>
  <si>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</si>
  <si>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</si>
  <si>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</si>
  <si>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</si>
  <si>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</si>
  <si>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</si>
  <si>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</si>
  <si>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</si>
  <si>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</si>
  <si>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</si>
  <si>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</si>
  <si>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</si>
  <si>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</si>
  <si>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</si>
  <si>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</si>
  <si>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</si>
  <si>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</si>
  <si>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</si>
  <si>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</si>
  <si>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</si>
  <si>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</si>
  <si>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</si>
  <si>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</si>
  <si>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</si>
  <si>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</si>
  <si>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</si>
  <si>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</si>
  <si>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</si>
  <si>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</si>
  <si>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</si>
  <si>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</si>
  <si>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</si>
  <si>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</si>
  <si>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</si>
  <si>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</si>
  <si>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</si>
  <si>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</si>
  <si>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</si>
  <si>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</si>
  <si>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</si>
  <si>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</si>
  <si>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</si>
  <si>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</si>
  <si>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</si>
  <si>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</si>
  <si>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</si>
  <si>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</si>
  <si>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</si>
  <si>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</si>
  <si>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</si>
  <si>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</si>
  <si>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</si>
  <si>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</si>
  <si>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</si>
  <si>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</si>
  <si>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</si>
  <si>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</si>
  <si>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</si>
  <si>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</si>
  <si>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</si>
  <si>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</si>
  <si>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</si>
  <si>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</si>
  <si>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</si>
  <si>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</si>
  <si>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</si>
  <si>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</si>
  <si>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</si>
  <si>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</si>
  <si>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</si>
  <si>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</si>
  <si>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</si>
  <si>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</si>
  <si>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</si>
  <si>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</si>
  <si>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</si>
  <si>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</si>
  <si>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</si>
  <si>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</si>
  <si>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</si>
  <si>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</si>
  <si>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</si>
  <si>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</si>
  <si>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</si>
  <si>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</si>
  <si>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</si>
  <si>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</si>
  <si>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</si>
  <si>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</si>
  <si>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</si>
  <si>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</si>
  <si>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</si>
  <si>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</si>
  <si>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</si>
  <si>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</si>
  <si>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</si>
  <si>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</si>
  <si>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</si>
  <si>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</si>
  <si>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</si>
  <si>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</si>
  <si>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</si>
  <si>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</si>
  <si>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</si>
  <si>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</si>
  <si>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</si>
  <si>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</si>
  <si>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</si>
  <si>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</si>
  <si>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</si>
  <si>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</si>
  <si>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</si>
  <si>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</si>
  <si>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</si>
  <si>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</si>
  <si>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</si>
  <si>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</si>
  <si>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</si>
  <si>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</si>
  <si>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</si>
  <si>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</si>
  <si>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</si>
  <si>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</si>
  <si>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</si>
  <si>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</si>
  <si>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</si>
  <si>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</si>
  <si>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</si>
  <si>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</si>
  <si>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</si>
  <si>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</si>
  <si>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</si>
  <si>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</si>
  <si>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</si>
  <si>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</si>
  <si>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</si>
  <si>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</si>
  <si>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</si>
  <si>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</si>
  <si>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</si>
  <si>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</si>
  <si>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</si>
  <si>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</si>
  <si>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</si>
  <si>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</si>
  <si>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</si>
  <si>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</si>
  <si>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</si>
  <si>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</si>
  <si>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</si>
  <si>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</si>
  <si>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</si>
  <si>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</si>
  <si>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</si>
  <si>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</si>
  <si>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</si>
  <si>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</si>
  <si>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</si>
  <si>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</si>
  <si>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</si>
  <si>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</si>
  <si>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</si>
  <si>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</si>
  <si>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</si>
  <si>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</si>
  <si>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</si>
  <si>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</si>
  <si>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</si>
  <si>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</si>
  <si>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</si>
  <si>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</si>
  <si>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</si>
  <si>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</si>
  <si>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</si>
  <si>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</si>
  <si>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</si>
  <si>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</si>
  <si>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</si>
  <si>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</si>
  <si>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</si>
  <si>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</si>
  <si>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</si>
  <si>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</si>
  <si>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</si>
  <si>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</si>
  <si>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</si>
  <si>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</si>
  <si>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</si>
  <si>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</si>
  <si>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</si>
  <si>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</si>
  <si>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</si>
  <si>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</si>
  <si>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</si>
  <si>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</si>
  <si>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</si>
  <si>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</si>
  <si>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</si>
  <si>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</si>
  <si>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</si>
  <si>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</si>
  <si>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</si>
  <si>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</si>
  <si>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</si>
  <si>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</si>
  <si>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</si>
  <si>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</si>
  <si>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</si>
  <si>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</si>
  <si>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</si>
  <si>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</si>
  <si>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</si>
  <si>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</si>
  <si>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</si>
  <si>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</si>
  <si>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</si>
  <si>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</si>
  <si>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</si>
  <si>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</si>
  <si>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</si>
  <si>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</si>
  <si>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</si>
  <si>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</si>
  <si>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</si>
  <si>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</si>
  <si>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</si>
  <si>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</si>
  <si>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</si>
  <si>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</si>
  <si>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</si>
  <si>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</si>
  <si>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</si>
  <si>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</si>
  <si>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</si>
  <si>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</si>
  <si>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</si>
  <si>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</si>
  <si>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</si>
  <si>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</si>
  <si>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</si>
  <si>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</si>
  <si>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</si>
  <si>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</si>
  <si>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</si>
  <si>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</si>
  <si>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</si>
  <si>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</si>
  <si>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</si>
  <si>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</si>
  <si>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</si>
  <si>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</si>
  <si>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</si>
  <si>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</si>
  <si>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</si>
  <si>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</si>
  <si>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</si>
  <si>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</si>
  <si>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</si>
  <si>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</si>
  <si>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</si>
  <si>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</si>
  <si>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</si>
  <si>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</si>
  <si>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</si>
  <si>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</si>
  <si>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</si>
  <si>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</si>
  <si>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</si>
  <si>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</si>
  <si>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</si>
  <si>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</si>
  <si>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</si>
  <si>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</si>
  <si>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</si>
  <si>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</si>
  <si>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</si>
  <si>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</si>
  <si>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</si>
  <si>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</si>
  <si>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</si>
  <si>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</si>
  <si>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</si>
  <si>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</si>
  <si>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</si>
  <si>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</si>
  <si>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</si>
  <si>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</si>
  <si>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</si>
  <si>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</si>
  <si>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</si>
  <si>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</si>
  <si>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</si>
  <si>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</si>
  <si>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</si>
  <si>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</si>
  <si>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</si>
  <si>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</si>
  <si>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</si>
  <si>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</si>
  <si>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</si>
  <si>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</si>
  <si>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</si>
  <si>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</si>
  <si>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</si>
  <si>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</si>
  <si>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</si>
  <si>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</si>
  <si>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</si>
  <si>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</si>
  <si>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</si>
  <si>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</si>
  <si>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</si>
  <si>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</si>
  <si>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</si>
  <si>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</si>
  <si>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</si>
  <si>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</si>
  <si>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</si>
  <si>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</si>
  <si>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</si>
  <si>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</si>
  <si>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</si>
  <si>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</si>
  <si>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</si>
  <si>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</si>
  <si>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</si>
  <si>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</si>
  <si>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</si>
  <si>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</si>
  <si>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</si>
  <si>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</si>
  <si>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</si>
  <si>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</si>
  <si>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</si>
  <si>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</si>
  <si>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</si>
  <si>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</si>
  <si>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</si>
  <si>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</si>
  <si>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</si>
  <si>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</si>
  <si>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</si>
  <si>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</si>
  <si>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</si>
  <si>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</si>
  <si>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</si>
  <si>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</si>
  <si>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</si>
  <si>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</si>
  <si>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</si>
  <si>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</si>
  <si>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</si>
  <si>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</si>
  <si>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</si>
  <si>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</si>
  <si>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</si>
  <si>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</si>
  <si>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</si>
  <si>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</si>
  <si>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</si>
  <si>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</si>
  <si>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</si>
  <si>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</si>
  <si>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</si>
  <si>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</si>
  <si>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</si>
  <si>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</si>
  <si>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</si>
  <si>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</si>
  <si>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</si>
  <si>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</si>
  <si>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</si>
  <si>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</si>
  <si>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</si>
  <si>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</si>
  <si>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</si>
  <si>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</si>
  <si>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</si>
  <si>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</si>
  <si>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</si>
  <si>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</si>
  <si>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</si>
  <si>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</si>
  <si>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</si>
  <si>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</si>
  <si>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</si>
  <si>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</si>
  <si>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</si>
  <si>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</si>
  <si>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</si>
  <si>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</si>
  <si>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</si>
  <si>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</si>
  <si>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</si>
  <si>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</si>
  <si>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</si>
  <si>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</si>
  <si>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</si>
  <si>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</si>
  <si>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</si>
  <si>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</si>
  <si>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</si>
  <si>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</si>
  <si>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</si>
  <si>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</si>
  <si>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</si>
  <si>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</si>
  <si>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</si>
  <si>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</si>
  <si>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</si>
  <si>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</si>
  <si>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</si>
  <si>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</si>
  <si>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</si>
  <si>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</si>
  <si>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</si>
  <si>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</si>
  <si>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</si>
  <si>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</si>
  <si>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</si>
  <si>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</si>
  <si>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</si>
  <si>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</si>
  <si>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</si>
  <si>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</si>
  <si>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</si>
  <si>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</si>
  <si>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</si>
  <si>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</si>
  <si>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</si>
  <si>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</si>
  <si>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</si>
  <si>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</si>
  <si>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</si>
  <si>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</si>
  <si>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</si>
  <si>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</si>
  <si>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</si>
  <si>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</si>
  <si>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</si>
  <si>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</si>
  <si>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</si>
  <si>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</si>
  <si>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</si>
  <si>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</si>
  <si>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</si>
  <si>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</si>
  <si>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</si>
  <si>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</si>
  <si>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</si>
  <si>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</si>
  <si>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</si>
  <si>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</si>
  <si>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</si>
  <si>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</si>
  <si>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</si>
  <si>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</si>
  <si>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</si>
  <si>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</si>
  <si>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</si>
  <si>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</si>
  <si>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</si>
  <si>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</si>
  <si>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</si>
  <si>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</si>
  <si>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</si>
  <si>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</si>
  <si>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</si>
  <si>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</si>
  <si>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</si>
  <si>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</si>
  <si>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</si>
  <si>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</si>
  <si>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</si>
  <si>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</si>
  <si>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</si>
  <si>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</si>
  <si>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</si>
  <si>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</si>
  <si>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</si>
  <si>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</si>
  <si>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</si>
  <si>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</si>
  <si>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</si>
  <si>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</si>
  <si>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</si>
  <si>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</si>
  <si>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</si>
  <si>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</si>
  <si>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</si>
  <si>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</si>
  <si>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</si>
  <si>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</si>
  <si>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</si>
  <si>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</si>
  <si>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</si>
  <si>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</si>
  <si>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</si>
  <si>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</si>
  <si>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</si>
  <si>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</si>
  <si>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</si>
  <si>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</si>
  <si>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</si>
  <si>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</si>
  <si>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</si>
  <si>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</si>
  <si>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</si>
  <si>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</si>
  <si>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</si>
  <si>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</si>
  <si>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</si>
  <si>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</si>
  <si>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</si>
  <si>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</si>
  <si>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</si>
  <si>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</si>
  <si>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</si>
  <si>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</si>
  <si>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</si>
  <si>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</si>
  <si>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</si>
  <si>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</si>
  <si>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</si>
  <si>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</si>
  <si>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</si>
  <si>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</si>
  <si>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</si>
  <si>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</si>
  <si>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</si>
  <si>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</si>
  <si>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</si>
  <si>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</si>
  <si>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</si>
  <si>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</si>
  <si>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</si>
  <si>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</si>
  <si>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</si>
  <si>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</si>
  <si>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</si>
  <si>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</si>
  <si>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</si>
  <si>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</si>
  <si>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</si>
  <si>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</si>
  <si>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</si>
  <si>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</si>
  <si>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</si>
  <si>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</si>
  <si>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</si>
  <si>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</si>
  <si>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</si>
  <si>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</si>
  <si>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</si>
  <si>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</si>
  <si>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</si>
  <si>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</si>
  <si>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</si>
  <si>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</si>
  <si>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</si>
  <si>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</si>
  <si>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</si>
  <si>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</si>
  <si>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</si>
  <si>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</si>
  <si>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</si>
  <si>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</si>
  <si>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</si>
  <si>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</si>
  <si>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</si>
  <si>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</si>
  <si>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</si>
  <si>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</si>
  <si>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</si>
  <si>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</si>
  <si>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</si>
  <si>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</si>
  <si>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</si>
  <si>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</si>
  <si>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</si>
  <si>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</si>
  <si>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</si>
  <si>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</si>
  <si>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</si>
  <si>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</si>
  <si>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</si>
  <si>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</si>
  <si>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</si>
  <si>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</si>
  <si>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</si>
  <si>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</si>
  <si>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</si>
  <si>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</si>
  <si>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</si>
  <si>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</si>
  <si>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</si>
  <si>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</si>
  <si>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</si>
  <si>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</si>
  <si>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</si>
  <si>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</si>
  <si>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</si>
  <si>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</si>
  <si>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</si>
  <si>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</si>
  <si>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</si>
  <si>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</si>
  <si>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</si>
  <si>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</si>
  <si>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</si>
  <si>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</si>
  <si>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</si>
  <si>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</si>
  <si>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</si>
  <si>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</si>
  <si>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</si>
  <si>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</si>
  <si>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</si>
  <si>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</si>
  <si>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</si>
  <si>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</si>
  <si>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</si>
  <si>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</si>
  <si>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</si>
  <si>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</si>
  <si>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</si>
  <si>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</si>
  <si>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</si>
  <si>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</si>
  <si>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</si>
  <si>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</si>
  <si>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</si>
  <si>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</si>
  <si>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</si>
  <si>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</si>
  <si>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</si>
  <si>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</si>
  <si>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</si>
  <si>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</si>
  <si>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</si>
  <si>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</si>
  <si>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</si>
  <si>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</si>
  <si>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</si>
  <si>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</si>
  <si>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</si>
  <si>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</si>
  <si>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</si>
  <si>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</si>
  <si>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</si>
  <si>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</si>
  <si>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</si>
  <si>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</si>
  <si>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</si>
  <si>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</si>
  <si>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</si>
  <si>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</si>
  <si>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</si>
  <si>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</si>
  <si>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</si>
  <si>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</si>
  <si>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</si>
  <si>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</si>
  <si>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</si>
  <si>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</si>
  <si>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</si>
  <si>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</si>
  <si>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</si>
  <si>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</si>
  <si>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</si>
  <si>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</si>
  <si>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</si>
  <si>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</si>
  <si>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</si>
  <si>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</si>
  <si>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</si>
  <si>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</si>
  <si>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</si>
  <si>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</si>
  <si>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</si>
  <si>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</si>
  <si>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</si>
  <si>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</si>
  <si>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</si>
  <si>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</si>
  <si>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</si>
  <si>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</si>
  <si>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</si>
  <si>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</si>
  <si>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</si>
  <si>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</si>
  <si>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</si>
  <si>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</si>
  <si>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</si>
  <si>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</si>
  <si>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</si>
  <si>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</si>
  <si>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</si>
  <si>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</si>
  <si>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</si>
  <si>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</si>
  <si>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</si>
  <si>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</si>
  <si>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</si>
  <si>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</si>
  <si>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</si>
  <si>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</si>
  <si>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</si>
  <si>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</si>
  <si>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</si>
  <si>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</si>
  <si>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</si>
  <si>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</si>
  <si>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</si>
  <si>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</si>
  <si>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</si>
  <si>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</si>
  <si>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</si>
  <si>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</si>
  <si>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</si>
  <si>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</si>
  <si>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</si>
  <si>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</si>
  <si>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</si>
  <si>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</si>
  <si>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</si>
  <si>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</si>
  <si>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</si>
  <si>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</si>
  <si>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</si>
  <si>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</si>
  <si>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</si>
  <si>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</si>
  <si>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</si>
  <si>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</si>
  <si>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</si>
  <si>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</si>
  <si>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</si>
  <si>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</si>
  <si>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</si>
  <si>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</si>
  <si>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</si>
  <si>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</si>
  <si>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</si>
  <si>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</si>
  <si>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</si>
  <si>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</si>
  <si>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</si>
  <si>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</si>
  <si>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</si>
  <si>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</si>
  <si>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</si>
  <si>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</si>
  <si>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</si>
  <si>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</si>
  <si>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</si>
  <si>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</si>
  <si>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</si>
  <si>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</si>
  <si>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</si>
  <si>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</si>
  <si>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</si>
  <si>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</si>
  <si>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</si>
  <si>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</si>
  <si>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</si>
  <si>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</si>
  <si>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</si>
  <si>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</si>
  <si>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</si>
  <si>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</si>
  <si>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</si>
  <si>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</si>
  <si>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</si>
  <si>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</si>
  <si>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</si>
  <si>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</si>
  <si>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</si>
  <si>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</si>
  <si>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</si>
  <si>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</si>
  <si>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</si>
  <si>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</si>
  <si>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</si>
  <si>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</si>
  <si>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</si>
  <si>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</si>
  <si>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</si>
  <si>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</si>
  <si>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</si>
  <si>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</si>
  <si>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</si>
  <si>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</si>
  <si>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</si>
  <si>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</si>
  <si>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</si>
  <si>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</si>
  <si>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</si>
  <si>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</si>
  <si>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</si>
  <si>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</si>
  <si>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</si>
  <si>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</si>
  <si>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</si>
  <si>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</si>
  <si>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</si>
  <si>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</si>
  <si>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</si>
  <si>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</si>
  <si>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</si>
  <si>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</si>
  <si>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</si>
  <si>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</si>
  <si>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</si>
  <si>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</si>
  <si>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</si>
  <si>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</si>
  <si>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</si>
  <si>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</si>
  <si>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</si>
  <si>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</si>
  <si>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</si>
  <si>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</si>
  <si>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</si>
  <si>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</si>
  <si>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</si>
  <si>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</si>
  <si>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</si>
  <si>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</si>
  <si>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</si>
  <si>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</si>
  <si>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</si>
  <si>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</si>
  <si>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</si>
  <si>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</si>
  <si>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</si>
  <si>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</si>
  <si>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</si>
  <si>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</si>
  <si>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</si>
  <si>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</si>
  <si>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</si>
  <si>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</si>
  <si>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</si>
  <si>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</si>
  <si>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</si>
  <si>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</si>
  <si>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</si>
  <si>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</si>
  <si>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</si>
  <si>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</si>
  <si>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</si>
  <si>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</si>
  <si>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</si>
  <si>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</si>
  <si>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</si>
  <si>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</si>
  <si>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</si>
  <si>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</si>
  <si>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</si>
  <si>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</si>
  <si>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</si>
  <si>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</si>
  <si>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</si>
  <si>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</si>
  <si>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</si>
  <si>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</si>
  <si>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</si>
  <si>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</si>
  <si>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</si>
  <si>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</si>
  <si>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</si>
  <si>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</si>
  <si>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</si>
  <si>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</si>
  <si>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</si>
  <si>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</si>
  <si>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</si>
  <si>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</si>
  <si>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</si>
  <si>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</si>
  <si>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</si>
  <si>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</si>
  <si>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</si>
  <si>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</si>
  <si>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</si>
  <si>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</si>
  <si>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</si>
  <si>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</si>
  <si>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</si>
  <si>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</si>
  <si>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</si>
  <si>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</si>
  <si>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</si>
  <si>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</si>
  <si>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</si>
  <si>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</si>
  <si>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</si>
  <si>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</si>
  <si>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</si>
  <si>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</si>
  <si>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</si>
  <si>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</si>
  <si>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</si>
  <si>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</si>
  <si>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</si>
  <si>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</si>
  <si>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</si>
  <si>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</si>
  <si>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</si>
  <si>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</si>
  <si>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</si>
  <si>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</si>
  <si>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</si>
  <si>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</si>
  <si>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</si>
  <si>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</si>
  <si>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</si>
  <si>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</si>
  <si>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</si>
  <si>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</si>
  <si>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</si>
  <si>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</si>
  <si>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</si>
  <si>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</si>
  <si>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</si>
  <si>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</si>
  <si>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</si>
  <si>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</si>
  <si>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</si>
  <si>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</si>
  <si>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</si>
  <si>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</si>
  <si>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</si>
  <si>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</si>
  <si>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</si>
  <si>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</si>
  <si>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</si>
  <si>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</si>
  <si>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</si>
  <si>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</si>
  <si>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</si>
  <si>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</si>
  <si>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</si>
  <si>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</si>
  <si>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</si>
  <si>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</si>
  <si>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</si>
  <si>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</si>
  <si>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</si>
  <si>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</si>
  <si>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</si>
  <si>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</si>
  <si>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</si>
  <si>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</si>
  <si>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</si>
  <si>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</si>
  <si>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</si>
  <si>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</si>
  <si>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</si>
  <si>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</si>
  <si>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</si>
  <si>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</si>
  <si>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</si>
  <si>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</si>
  <si>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</si>
  <si>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</si>
  <si>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</si>
  <si>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</si>
  <si>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</si>
  <si>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</si>
  <si>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</si>
  <si>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</si>
  <si>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</si>
  <si>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</si>
  <si>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</si>
  <si>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</si>
  <si>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</si>
  <si>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</si>
  <si>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</si>
  <si>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</si>
  <si>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</si>
  <si>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</si>
  <si>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</si>
  <si>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</si>
  <si>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</si>
  <si>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</si>
  <si>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</si>
  <si>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</si>
  <si>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</si>
  <si>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</si>
  <si>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</si>
  <si>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</si>
  <si>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</si>
  <si>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</si>
  <si>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</si>
  <si>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</si>
  <si>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</si>
  <si>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</si>
  <si>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</si>
  <si>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</si>
  <si>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</si>
  <si>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</si>
  <si>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</si>
  <si>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</si>
  <si>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</si>
  <si>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</si>
  <si>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</si>
  <si>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</si>
  <si>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</si>
  <si>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</si>
  <si>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</si>
  <si>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</si>
  <si>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</si>
  <si>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</si>
  <si>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</si>
  <si>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</si>
  <si>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</si>
  <si>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</si>
  <si>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</si>
  <si>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</si>
  <si>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</si>
  <si>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</si>
  <si>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</si>
  <si>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</si>
  <si>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</si>
  <si>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</si>
  <si>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</si>
  <si>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</si>
  <si>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</si>
  <si>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</si>
  <si>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</si>
  <si>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</si>
  <si>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</si>
  <si>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</si>
  <si>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</si>
  <si>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</si>
  <si>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</si>
  <si>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</si>
  <si>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</si>
  <si>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</si>
  <si>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</si>
  <si>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</si>
  <si>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</si>
  <si>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</si>
  <si>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</si>
  <si>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</si>
  <si>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</si>
  <si>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</si>
  <si>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</si>
  <si>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</si>
  <si>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</si>
  <si>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</si>
  <si>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</si>
  <si>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</si>
  <si>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</si>
  <si>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</si>
  <si>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</si>
  <si>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</si>
  <si>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</si>
  <si>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</si>
  <si>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</si>
  <si>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</si>
  <si>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</si>
  <si>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</si>
  <si>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</si>
  <si>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</si>
  <si>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</si>
  <si>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</si>
  <si>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</si>
  <si>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</si>
  <si>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</si>
  <si>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</si>
  <si>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</si>
  <si>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</si>
  <si>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</si>
  <si>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</si>
  <si>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</si>
  <si>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</si>
  <si>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</si>
  <si>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</si>
  <si>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</si>
  <si>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</si>
  <si>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</si>
  <si>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</si>
  <si>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</si>
  <si>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</si>
  <si>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</si>
  <si>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</si>
  <si>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</si>
  <si>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</si>
  <si>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</si>
  <si>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</si>
  <si>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</si>
  <si>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</si>
  <si>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</si>
  <si>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</si>
  <si>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</si>
  <si>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</si>
  <si>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</si>
  <si>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</si>
  <si>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</si>
  <si>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</si>
  <si>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</si>
  <si>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</si>
  <si>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</si>
  <si>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</si>
  <si>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</si>
  <si>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</si>
  <si>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</si>
  <si>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</si>
  <si>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</si>
  <si>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</si>
  <si>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</si>
  <si>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</si>
  <si>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</si>
  <si>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</si>
  <si>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</si>
  <si>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</si>
  <si>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</si>
  <si>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</si>
  <si>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</si>
  <si>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</si>
  <si>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</si>
  <si>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</si>
  <si>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</si>
  <si>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</si>
  <si>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</si>
  <si>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</si>
  <si>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</si>
  <si>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</si>
  <si>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</si>
  <si>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</si>
  <si>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</si>
  <si>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</si>
  <si>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</si>
  <si>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</si>
  <si>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</si>
  <si>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</si>
  <si>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</si>
  <si>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</si>
  <si>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</si>
  <si>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</si>
  <si>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</si>
  <si>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</si>
  <si>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</si>
  <si>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</si>
  <si>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</si>
  <si>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</si>
  <si>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</si>
  <si>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</si>
  <si>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</si>
  <si>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</si>
  <si>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</si>
  <si>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</si>
  <si>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</si>
  <si>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</si>
  <si>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</si>
  <si>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</si>
  <si>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</si>
  <si>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</si>
  <si>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</si>
  <si>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</si>
  <si>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</si>
  <si>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</si>
  <si>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</si>
  <si>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</si>
  <si>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</si>
  <si>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</si>
  <si>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</si>
  <si>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</si>
  <si>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</si>
  <si>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</si>
  <si>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</si>
  <si>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</si>
  <si>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</si>
  <si>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</si>
  <si>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</si>
  <si>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</si>
  <si>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</si>
  <si>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</si>
  <si>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</si>
  <si>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</si>
  <si>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</si>
  <si>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</si>
  <si>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</si>
  <si>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</si>
  <si>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</si>
  <si>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</si>
  <si>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</si>
  <si>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</si>
  <si>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</si>
  <si>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</si>
  <si>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</si>
  <si>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</si>
  <si>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</si>
  <si>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</si>
  <si>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</si>
  <si>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</si>
  <si>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</si>
  <si>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</si>
  <si>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</si>
  <si>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</si>
  <si>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</si>
  <si>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</si>
  <si>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</si>
  <si>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</si>
  <si>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</si>
  <si>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</si>
  <si>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</si>
  <si>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</si>
  <si>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</si>
  <si>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</si>
  <si>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</si>
  <si>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</si>
  <si>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</si>
  <si>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</si>
  <si>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</si>
  <si>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</si>
  <si>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</si>
  <si>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</si>
  <si>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</si>
  <si>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</si>
  <si>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</si>
  <si>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</si>
  <si>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</si>
  <si>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</si>
  <si>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</si>
  <si>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</si>
  <si>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</si>
  <si>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</si>
  <si>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</si>
  <si>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</si>
  <si>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</si>
  <si>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</si>
  <si>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</si>
  <si>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</si>
  <si>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</si>
  <si>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</si>
  <si>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</si>
  <si>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</si>
  <si>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</si>
  <si>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</si>
  <si>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</si>
  <si>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</si>
  <si>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</si>
  <si>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</si>
  <si>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</si>
  <si>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</si>
  <si>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</si>
  <si>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</si>
  <si>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</si>
  <si>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</si>
  <si>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</si>
  <si>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</si>
  <si>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</si>
  <si>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</si>
  <si>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</si>
  <si>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</si>
  <si>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</si>
  <si>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</si>
  <si>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</si>
  <si>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</si>
  <si>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</si>
  <si>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</si>
  <si>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</si>
  <si>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</si>
  <si>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</si>
  <si>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</si>
  <si>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</si>
  <si>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</si>
  <si>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</si>
  <si>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</si>
  <si>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</si>
  <si>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</si>
  <si>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</si>
  <si>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</si>
  <si>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</si>
  <si>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</si>
  <si>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</si>
  <si>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</si>
  <si>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</si>
  <si>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</si>
  <si>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</si>
  <si>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</si>
  <si>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</si>
  <si>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</si>
  <si>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</si>
  <si>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</si>
  <si>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</si>
  <si>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</si>
  <si>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</si>
  <si>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</si>
  <si>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</si>
  <si>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</si>
  <si>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</si>
  <si>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</si>
  <si>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</si>
  <si>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</si>
  <si>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</si>
  <si>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</si>
  <si>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</si>
  <si>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</si>
  <si>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</si>
  <si>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</si>
  <si>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</si>
  <si>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</si>
  <si>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</si>
  <si>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</si>
  <si>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</si>
  <si>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</si>
  <si>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</si>
  <si>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</si>
  <si>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</si>
  <si>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</si>
  <si>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</si>
  <si>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</si>
  <si>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</si>
  <si>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</si>
  <si>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</si>
  <si>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</si>
  <si>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</si>
  <si>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</si>
  <si>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</si>
  <si>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</si>
  <si>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</si>
  <si>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</si>
  <si>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</si>
  <si>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</si>
  <si>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</si>
  <si>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</si>
  <si>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</si>
  <si>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</si>
  <si>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</si>
  <si>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</si>
  <si>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</si>
  <si>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</si>
  <si>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</si>
  <si>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</si>
  <si>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</si>
  <si>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</si>
  <si>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</si>
  <si>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</si>
  <si>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</si>
  <si>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</si>
  <si>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</si>
  <si>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</si>
  <si>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</si>
  <si>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</si>
  <si>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</si>
  <si>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</si>
  <si>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</si>
  <si>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</si>
  <si>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</si>
  <si>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</si>
  <si>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</si>
  <si>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</si>
  <si>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</si>
  <si>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</si>
  <si>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</si>
  <si>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</si>
  <si>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</si>
  <si>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</si>
  <si>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</si>
  <si>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</si>
  <si>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</si>
  <si>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</si>
  <si>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</si>
  <si>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</si>
  <si>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</si>
  <si>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</si>
  <si>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</si>
  <si>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</si>
  <si>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</si>
  <si>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</si>
  <si>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</si>
  <si>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</si>
  <si>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</si>
  <si>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</si>
  <si>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</si>
  <si>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</si>
  <si>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</si>
  <si>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</si>
  <si>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</si>
  <si>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</si>
  <si>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</si>
  <si>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</si>
  <si>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</si>
  <si>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</si>
  <si>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</si>
  <si>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</si>
  <si>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</si>
  <si>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</si>
  <si>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</si>
  <si>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</si>
  <si>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</si>
  <si>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</si>
  <si>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</si>
  <si>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</si>
  <si>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</si>
  <si>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</si>
  <si>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</si>
  <si>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</si>
  <si>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</si>
  <si>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</si>
  <si>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</si>
  <si>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</si>
  <si>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</si>
  <si>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</si>
  <si>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</si>
  <si>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</si>
  <si>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</si>
  <si>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</si>
  <si>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</si>
  <si>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</si>
  <si>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</si>
  <si>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</si>
  <si>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</si>
  <si>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</si>
  <si>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</si>
  <si>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</si>
  <si>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</si>
  <si>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</si>
  <si>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</si>
  <si>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</si>
  <si>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</si>
  <si>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</si>
  <si>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</si>
  <si>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</si>
  <si>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</si>
  <si>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</si>
  <si>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</si>
  <si>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</si>
  <si>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</si>
  <si>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</si>
  <si>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</si>
  <si>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</si>
  <si>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</si>
  <si>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</si>
  <si>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</si>
  <si>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</si>
  <si>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</si>
  <si>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</si>
  <si>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</si>
  <si>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</si>
  <si>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</si>
  <si>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</si>
  <si>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</si>
  <si>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</si>
  <si>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</si>
  <si>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</si>
  <si>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</si>
  <si>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</si>
  <si>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</si>
  <si>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</si>
  <si>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</si>
  <si>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</si>
  <si>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</si>
  <si>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</si>
  <si>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</si>
  <si>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</si>
  <si>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</si>
  <si>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</si>
  <si>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</si>
  <si>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</si>
  <si>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</si>
  <si>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</si>
  <si>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</si>
  <si>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</si>
  <si>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</si>
  <si>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</si>
  <si>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</si>
  <si>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</si>
  <si>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</si>
  <si>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</si>
  <si>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</si>
  <si>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</si>
  <si>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</si>
  <si>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</si>
  <si>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</si>
  <si>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</si>
  <si>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</si>
  <si>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</si>
  <si>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</si>
  <si>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</si>
  <si>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</si>
  <si>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</si>
  <si>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</si>
  <si>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</si>
  <si>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</si>
  <si>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</si>
  <si>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</si>
  <si>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</si>
  <si>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</si>
  <si>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</si>
  <si>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</si>
  <si>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</si>
  <si>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</si>
  <si>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</si>
  <si>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</si>
  <si>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</si>
  <si>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</si>
  <si>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</si>
  <si>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</si>
  <si>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</si>
  <si>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</si>
  <si>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</si>
  <si>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</si>
  <si>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</si>
  <si>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</si>
  <si>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</si>
  <si>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</si>
  <si>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</si>
  <si>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</si>
  <si>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</si>
  <si>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</si>
  <si>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</si>
  <si>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</si>
  <si>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</si>
  <si>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</si>
  <si>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</si>
  <si>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</si>
  <si>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</si>
  <si>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</si>
  <si>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</si>
  <si>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</si>
  <si>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</si>
  <si>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</si>
  <si>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</si>
  <si>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</si>
  <si>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</si>
  <si>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</si>
  <si>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</si>
  <si>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</si>
  <si>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</si>
  <si>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</si>
  <si>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</si>
  <si>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</si>
  <si>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</si>
  <si>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</si>
  <si>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</si>
  <si>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</si>
  <si>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</si>
  <si>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</si>
  <si>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</si>
  <si>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</si>
  <si>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</si>
  <si>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</si>
  <si>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</si>
  <si>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</si>
  <si>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</si>
  <si>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</si>
  <si>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</si>
  <si>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</si>
  <si>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</si>
  <si>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</si>
  <si>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</si>
  <si>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</si>
  <si>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</si>
  <si>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</si>
  <si>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</si>
  <si>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</si>
  <si>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</si>
  <si>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</si>
  <si>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</si>
  <si>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</si>
  <si>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</si>
  <si>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</si>
  <si>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</si>
  <si>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</si>
  <si>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</si>
  <si>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</si>
  <si>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</si>
  <si>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</si>
  <si>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</si>
  <si>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</si>
  <si>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</si>
  <si>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</si>
  <si>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</si>
  <si>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</si>
  <si>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</si>
  <si>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</si>
  <si>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</si>
  <si>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</si>
  <si>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</si>
  <si>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</si>
  <si>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</si>
  <si>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</si>
  <si>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</si>
  <si>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</si>
  <si>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</si>
  <si>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</si>
  <si>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</si>
  <si>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</si>
  <si>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</si>
  <si>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</si>
  <si>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</si>
  <si>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</si>
  <si>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</si>
  <si>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</si>
  <si>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</si>
  <si>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</si>
  <si>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</si>
  <si>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</si>
  <si>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</si>
  <si>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</si>
  <si>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</si>
  <si>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</si>
  <si>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</si>
  <si>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</si>
  <si>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</si>
  <si>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</si>
  <si>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</si>
  <si>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</si>
  <si>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</si>
  <si>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</si>
  <si>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</si>
  <si>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</si>
  <si>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</si>
  <si>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</si>
  <si>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</si>
  <si>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</si>
  <si>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</si>
  <si>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</si>
  <si>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</si>
  <si>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</si>
  <si>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</si>
  <si>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</si>
  <si>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</si>
  <si>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</si>
  <si>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</si>
  <si>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</si>
  <si>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</si>
  <si>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</si>
  <si>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</si>
  <si>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</si>
  <si>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</si>
  <si>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</si>
  <si>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</si>
  <si>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</si>
  <si>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</si>
  <si>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</si>
  <si>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</si>
  <si>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</si>
  <si>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</si>
  <si>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</si>
  <si>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</si>
  <si>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</si>
  <si>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</si>
  <si>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</si>
  <si>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</si>
  <si>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</si>
  <si>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</si>
  <si>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</si>
  <si>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</si>
  <si>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</si>
  <si>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</si>
  <si>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</si>
  <si>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</si>
  <si>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</si>
  <si>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</si>
  <si>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</si>
  <si>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</si>
  <si>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</si>
  <si>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</si>
  <si>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</si>
  <si>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</si>
  <si>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</si>
  <si>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</si>
  <si>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</si>
  <si>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</si>
  <si>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</si>
  <si>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</si>
  <si>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</si>
  <si>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</si>
  <si>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</si>
  <si>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</si>
  <si>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</si>
  <si>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</si>
  <si>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</si>
  <si>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</si>
  <si>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</si>
  <si>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</si>
  <si>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</si>
  <si>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</si>
  <si>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</si>
  <si>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</si>
  <si>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</si>
  <si>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</si>
  <si>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</si>
  <si>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</si>
  <si>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</si>
  <si>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</si>
  <si>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</si>
  <si>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</si>
  <si>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</si>
  <si>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</si>
  <si>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</si>
  <si>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</si>
  <si>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</si>
  <si>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</si>
  <si>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</si>
  <si>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</si>
  <si>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</si>
  <si>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</si>
  <si>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</si>
  <si>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</si>
  <si>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</si>
  <si>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</si>
  <si>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</si>
  <si>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</si>
  <si>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</si>
  <si>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</si>
  <si>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</si>
  <si>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</si>
  <si>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</si>
  <si>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</si>
  <si>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</si>
  <si>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</si>
  <si>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</si>
  <si>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</si>
  <si>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</si>
  <si>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</si>
  <si>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</si>
  <si>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</si>
  <si>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</si>
  <si>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</si>
  <si>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</si>
  <si>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</si>
  <si>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</si>
  <si>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</si>
  <si>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</si>
  <si>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</si>
  <si>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</si>
  <si>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</si>
  <si>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</si>
  <si>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</si>
  <si>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</si>
  <si>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</si>
  <si>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</si>
  <si>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</si>
  <si>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</si>
  <si>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</si>
  <si>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</si>
  <si>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</si>
  <si>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</si>
  <si>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</si>
  <si>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</si>
  <si>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</si>
  <si>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</si>
  <si>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</si>
  <si>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</si>
  <si>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</si>
  <si>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</si>
  <si>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</si>
  <si>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</si>
  <si>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</si>
  <si>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</si>
  <si>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</si>
  <si>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</si>
  <si>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</si>
  <si>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</si>
  <si>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</si>
  <si>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</si>
  <si>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</si>
  <si>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</si>
  <si>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</si>
  <si>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</si>
  <si>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</si>
  <si>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</si>
  <si>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</si>
  <si>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</si>
  <si>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</si>
  <si>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</si>
  <si>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</si>
  <si>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</si>
  <si>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</si>
  <si>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</si>
  <si>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</si>
  <si>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</si>
  <si>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</si>
  <si>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</si>
  <si>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</si>
  <si>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</si>
  <si>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</si>
  <si>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</si>
  <si>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</si>
  <si>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</si>
  <si>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</si>
  <si>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</si>
  <si>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</si>
  <si>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</si>
  <si>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</si>
  <si>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</si>
  <si>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</si>
  <si>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</si>
  <si>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</si>
  <si>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</si>
  <si>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</si>
  <si>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</si>
  <si>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</si>
  <si>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</si>
  <si>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</si>
  <si>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</si>
  <si>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</si>
  <si>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</si>
  <si>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</si>
  <si>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</si>
  <si>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</si>
  <si>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</si>
  <si>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</si>
  <si>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</si>
  <si>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</si>
  <si>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</si>
  <si>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</si>
  <si>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</si>
  <si>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</si>
  <si>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</si>
  <si>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</si>
  <si>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</si>
  <si>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</si>
  <si>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</si>
  <si>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</si>
  <si>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</si>
  <si>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</si>
  <si>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</si>
  <si>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</si>
  <si>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</si>
  <si>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</si>
  <si>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</si>
  <si>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</si>
  <si>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</si>
  <si>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</si>
  <si>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</si>
  <si>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</si>
  <si>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</si>
  <si>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</si>
  <si>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</si>
  <si>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</si>
  <si>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</si>
  <si>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</si>
  <si>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</si>
  <si>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</si>
  <si>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</si>
  <si>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</si>
  <si>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</si>
  <si>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</si>
  <si>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</si>
  <si>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</si>
  <si>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</si>
  <si>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</si>
  <si>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</si>
  <si>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</si>
  <si>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</si>
  <si>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</si>
  <si>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</si>
  <si>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</si>
  <si>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</si>
  <si>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</si>
  <si>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</si>
  <si>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</si>
  <si>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</si>
  <si>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</si>
  <si>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</si>
  <si>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</si>
  <si>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</si>
  <si>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</si>
  <si>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</si>
  <si>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</si>
  <si>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</si>
  <si>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</si>
  <si>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</si>
  <si>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</si>
  <si>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</si>
  <si>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</si>
  <si>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</si>
  <si>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</si>
  <si>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</si>
  <si>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</si>
  <si>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</si>
  <si>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</si>
  <si>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</si>
  <si>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</si>
  <si>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</si>
  <si>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</si>
  <si>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</si>
  <si>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</si>
  <si>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</si>
  <si>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</si>
  <si>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</si>
  <si>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</si>
  <si>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</si>
  <si>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</si>
  <si>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</si>
  <si>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</si>
  <si>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</si>
  <si>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</si>
  <si>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</si>
  <si>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</si>
  <si>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</si>
  <si>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</si>
  <si>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</si>
  <si>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</si>
  <si>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</si>
  <si>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</si>
  <si>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</si>
  <si>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</si>
  <si>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</si>
  <si>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</si>
  <si>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</si>
  <si>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</si>
  <si>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</si>
  <si>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</si>
  <si>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</si>
  <si>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</si>
  <si>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</si>
  <si>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</si>
  <si>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</si>
  <si>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</si>
  <si>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</si>
  <si>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</si>
  <si>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</si>
  <si>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</si>
  <si>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</si>
  <si>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</si>
  <si>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</si>
  <si>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</si>
  <si>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</si>
  <si>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</si>
  <si>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</si>
  <si>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</si>
  <si>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</si>
  <si>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</si>
  <si>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</si>
  <si>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</si>
  <si>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</si>
  <si>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</si>
  <si>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</si>
  <si>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</si>
  <si>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</si>
  <si>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</si>
  <si>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</si>
  <si>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</si>
  <si>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</si>
  <si>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</si>
  <si>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</si>
  <si>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</si>
  <si>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</si>
  <si>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</si>
  <si>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</si>
  <si>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</si>
  <si>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</si>
  <si>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</si>
  <si>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</si>
  <si>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</si>
  <si>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</si>
  <si>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</si>
  <si>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</si>
  <si>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</si>
  <si>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</si>
  <si>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</si>
  <si>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</si>
  <si>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</si>
  <si>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</si>
  <si>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</si>
  <si>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</si>
  <si>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</si>
  <si>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</si>
  <si>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</si>
  <si>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</si>
  <si>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</si>
  <si>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</si>
  <si>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</si>
  <si>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</si>
  <si>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</si>
  <si>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</si>
  <si>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</si>
  <si>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</si>
  <si>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</si>
  <si>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</si>
  <si>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</si>
  <si>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</si>
  <si>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</si>
  <si>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</si>
  <si>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</si>
  <si>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</si>
  <si>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</si>
  <si>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</si>
  <si>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</si>
  <si>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</si>
  <si>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</si>
  <si>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</si>
  <si>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</si>
  <si>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</si>
  <si>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</si>
  <si>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</si>
  <si>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</si>
  <si>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</si>
  <si>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</si>
  <si>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</si>
  <si>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</si>
  <si>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</si>
  <si>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</si>
  <si>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</si>
  <si>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</si>
  <si>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</si>
  <si>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</si>
  <si>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</si>
  <si>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</si>
  <si>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</si>
  <si>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</si>
  <si>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</si>
  <si>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</si>
  <si>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</si>
  <si>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</si>
  <si>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</si>
  <si>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</si>
  <si>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</si>
  <si>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</si>
  <si>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</si>
  <si>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</si>
  <si>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</si>
  <si>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</si>
  <si>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</si>
  <si>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</si>
  <si>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</si>
  <si>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</si>
  <si>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</si>
  <si>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</si>
  <si>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</si>
  <si>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</si>
  <si>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</si>
  <si>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</si>
  <si>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</si>
  <si>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</si>
  <si>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</si>
  <si>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</si>
  <si>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</si>
  <si>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</si>
  <si>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</si>
  <si>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</si>
  <si>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</si>
  <si>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</si>
  <si>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</si>
  <si>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</si>
  <si>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</si>
  <si>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</si>
  <si>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</si>
  <si>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</si>
  <si>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</si>
  <si>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</si>
  <si>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</si>
  <si>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</si>
  <si>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</si>
  <si>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</si>
  <si>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</si>
  <si>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</si>
  <si>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</si>
  <si>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</si>
  <si>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</si>
  <si>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</si>
  <si>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</si>
  <si>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</si>
  <si>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</si>
  <si>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</si>
  <si>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</si>
  <si>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</si>
  <si>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</si>
  <si>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</si>
  <si>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</si>
  <si>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</si>
  <si>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</si>
  <si>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</si>
  <si>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</si>
  <si>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</si>
  <si>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</si>
  <si>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</si>
  <si>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</si>
  <si>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</si>
  <si>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</si>
  <si>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</si>
  <si>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</si>
  <si>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</si>
  <si>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</si>
  <si>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</si>
  <si>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</si>
  <si>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</si>
  <si>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</si>
  <si>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</si>
  <si>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</si>
  <si>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</si>
  <si>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</si>
  <si>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</si>
  <si>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</si>
  <si>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</si>
  <si>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</si>
  <si>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</si>
  <si>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</si>
  <si>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</si>
  <si>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</si>
  <si>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</si>
  <si>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</si>
  <si>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</si>
  <si>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</si>
  <si>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</si>
  <si>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</si>
  <si>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</si>
  <si>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</si>
  <si>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</si>
  <si>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</si>
  <si>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</si>
  <si>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</si>
  <si>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</si>
  <si>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</si>
  <si>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</si>
  <si>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</si>
  <si>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</si>
  <si>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</si>
  <si>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</si>
  <si>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</si>
  <si>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</si>
  <si>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</si>
  <si>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</si>
  <si>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</si>
  <si>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</si>
  <si>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</si>
  <si>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</si>
  <si>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</si>
  <si>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</si>
  <si>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</si>
  <si>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</si>
  <si>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</si>
  <si>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</si>
  <si>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</si>
  <si>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</si>
  <si>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</si>
  <si>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</si>
  <si>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</si>
  <si>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</si>
  <si>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</si>
  <si>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</si>
  <si>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</si>
  <si>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</si>
  <si>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</si>
  <si>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</si>
  <si>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</si>
  <si>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</si>
  <si>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</si>
  <si>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</si>
  <si>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</si>
  <si>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</si>
  <si>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</si>
  <si>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</si>
  <si>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</si>
  <si>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</si>
  <si>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</si>
  <si>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</si>
  <si>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</si>
  <si>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</si>
  <si>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</si>
  <si>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</si>
  <si>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</si>
  <si>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</si>
  <si>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</si>
  <si>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</si>
  <si>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</si>
  <si>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</si>
  <si>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</si>
  <si>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</si>
  <si>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</si>
  <si>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</si>
  <si>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</si>
  <si>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</si>
  <si>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</si>
  <si>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</si>
  <si>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</si>
  <si>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</si>
  <si>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</si>
  <si>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</si>
  <si>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</si>
  <si>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</si>
  <si>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</si>
  <si>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</si>
  <si>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</si>
  <si>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</si>
  <si>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</si>
  <si>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</si>
  <si>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</si>
  <si>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</si>
  <si>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</si>
  <si>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</si>
  <si>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</si>
  <si>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</si>
  <si>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</si>
  <si>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</si>
  <si>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</si>
  <si>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</si>
  <si>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</si>
  <si>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</si>
  <si>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</si>
  <si>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</si>
  <si>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</si>
  <si>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</si>
  <si>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</si>
  <si>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</si>
  <si>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</si>
  <si>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</si>
  <si>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</si>
  <si>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</si>
  <si>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</si>
  <si>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</si>
  <si>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</si>
  <si>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</si>
  <si>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</si>
  <si>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</si>
  <si>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</si>
  <si>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</si>
  <si>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</si>
  <si>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</si>
  <si>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</si>
  <si>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</si>
  <si>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</si>
  <si>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</si>
  <si>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</si>
  <si>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</si>
  <si>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</si>
  <si>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</si>
  <si>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</si>
  <si>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</si>
  <si>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</si>
  <si>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</si>
  <si>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</si>
  <si>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</si>
  <si>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</si>
  <si>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</si>
  <si>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</si>
  <si>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</si>
  <si>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</si>
  <si>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</si>
  <si>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</si>
  <si>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</si>
  <si>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</si>
  <si>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</si>
  <si>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</si>
  <si>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</si>
  <si>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</si>
  <si>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</si>
  <si>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</si>
  <si>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</si>
  <si>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</si>
  <si>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</si>
  <si>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</si>
  <si>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</si>
  <si>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</si>
  <si>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</si>
  <si>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</si>
  <si>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</si>
  <si>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</si>
  <si>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</si>
  <si>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</si>
  <si>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</si>
  <si>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</si>
  <si>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</si>
  <si>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</si>
  <si>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</si>
  <si>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</si>
  <si>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</si>
  <si>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</si>
  <si>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</si>
  <si>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</si>
  <si>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</si>
  <si>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</si>
  <si>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</si>
  <si>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</si>
  <si>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</si>
  <si>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</si>
  <si>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</si>
  <si>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</si>
  <si>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</si>
  <si>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</si>
  <si>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</si>
  <si>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</si>
  <si>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</si>
  <si>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</si>
  <si>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</si>
  <si>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</si>
  <si>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</si>
  <si>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</si>
  <si>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</si>
  <si>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</si>
  <si>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</si>
  <si>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</si>
  <si>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</si>
  <si>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</si>
  <si>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</si>
  <si>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</si>
  <si>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</si>
  <si>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</si>
  <si>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</si>
  <si>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</si>
  <si>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</si>
  <si>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</si>
  <si>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</si>
  <si>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</si>
  <si>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</si>
  <si>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</si>
  <si>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</si>
  <si>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</si>
  <si>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</si>
  <si>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</si>
  <si>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</si>
  <si>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</si>
  <si>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</si>
  <si>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</si>
  <si>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</si>
  <si>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</si>
  <si>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</si>
  <si>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</si>
  <si>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</si>
  <si>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</si>
  <si>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</si>
  <si>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</si>
  <si>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</si>
  <si>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</si>
  <si>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</si>
  <si>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</si>
  <si>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</si>
  <si>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</si>
  <si>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</si>
  <si>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</si>
  <si>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</si>
  <si>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</si>
  <si>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</si>
  <si>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</si>
  <si>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</si>
  <si>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</si>
  <si>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</si>
  <si>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</si>
  <si>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</si>
  <si>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</si>
  <si>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</si>
  <si>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</si>
  <si>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</si>
  <si>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</si>
  <si>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</si>
  <si>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</si>
  <si>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</si>
  <si>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</si>
  <si>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</si>
  <si>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</si>
  <si>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</si>
  <si>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</si>
  <si>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</si>
  <si>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</si>
  <si>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</si>
  <si>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</si>
  <si>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</si>
  <si>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</si>
  <si>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</si>
  <si>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</si>
  <si>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</si>
  <si>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</si>
  <si>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</si>
  <si>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</si>
  <si>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</si>
  <si>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</si>
  <si>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</si>
  <si>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</si>
  <si>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</si>
  <si>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</si>
  <si>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</si>
  <si>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</si>
  <si>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</si>
  <si>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</si>
  <si>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</si>
  <si>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</si>
  <si>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</si>
  <si>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</si>
  <si>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</si>
  <si>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</si>
  <si>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</si>
  <si>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</si>
  <si>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</si>
  <si>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</si>
  <si>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</si>
  <si>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</si>
  <si>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</si>
  <si>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</si>
  <si>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</si>
  <si>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</si>
  <si>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</si>
  <si>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</si>
  <si>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</si>
  <si>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</si>
  <si>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</si>
  <si>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</si>
  <si>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</si>
  <si>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</si>
  <si>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</si>
  <si>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</si>
  <si>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</si>
  <si>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</si>
  <si>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</si>
  <si>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</si>
  <si>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</si>
  <si>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</si>
  <si>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</si>
  <si>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</si>
  <si>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</si>
  <si>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</si>
  <si>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</si>
  <si>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</si>
  <si>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</si>
  <si>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</si>
  <si>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</si>
  <si>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</si>
  <si>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</si>
  <si>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</si>
  <si>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</si>
  <si>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</si>
  <si>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</si>
  <si>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</si>
  <si>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</si>
  <si>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</si>
  <si>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</si>
  <si>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</si>
  <si>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</si>
  <si>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</si>
  <si>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</si>
  <si>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</si>
  <si>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</si>
  <si>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</si>
  <si>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</si>
  <si>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</si>
  <si>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</si>
  <si>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</si>
  <si>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</si>
  <si>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</si>
  <si>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</si>
  <si>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</si>
  <si>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</si>
  <si>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</si>
  <si>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</si>
  <si>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</si>
  <si>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</si>
  <si>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</si>
  <si>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</si>
  <si>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</si>
  <si>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</si>
  <si>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</si>
  <si>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</si>
  <si>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</si>
  <si>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</si>
  <si>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</si>
  <si>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</si>
  <si>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</si>
  <si>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</si>
  <si>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</si>
  <si>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</si>
  <si>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</si>
  <si>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</si>
  <si>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</si>
  <si>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</si>
  <si>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</si>
  <si>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</si>
  <si>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</si>
  <si>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</si>
  <si>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</si>
  <si>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</si>
  <si>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</si>
  <si>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</si>
  <si>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</si>
  <si>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</si>
  <si>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</si>
  <si>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</si>
  <si>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</si>
  <si>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</si>
  <si>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</si>
  <si>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</si>
  <si>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</si>
  <si>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</si>
  <si>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</si>
  <si>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</si>
  <si>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</si>
  <si>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</si>
  <si>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</si>
  <si>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</si>
  <si>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</si>
  <si>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</si>
  <si>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</si>
  <si>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</si>
  <si>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</si>
  <si>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</si>
  <si>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</si>
  <si>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</si>
  <si>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</si>
  <si>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</si>
  <si>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</si>
  <si>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</si>
  <si>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</si>
  <si>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</si>
  <si>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</si>
  <si>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</si>
  <si>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</si>
  <si>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</si>
  <si>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</si>
  <si>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</si>
  <si>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</si>
  <si>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</si>
  <si>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</si>
  <si>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</si>
  <si>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</si>
  <si>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</si>
  <si>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</si>
  <si>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</si>
  <si>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</si>
  <si>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</si>
  <si>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</si>
  <si>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</si>
  <si>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</si>
  <si>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</si>
  <si>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</si>
  <si>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</si>
  <si>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</si>
  <si>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</si>
  <si>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</si>
  <si>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</si>
  <si>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</si>
  <si>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</si>
  <si>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</si>
  <si>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</si>
  <si>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</si>
  <si>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</si>
  <si>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</si>
  <si>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</si>
  <si>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</si>
  <si>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</si>
  <si>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</si>
  <si>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</si>
  <si>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</si>
  <si>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</si>
  <si>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</si>
  <si>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</si>
  <si>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</si>
  <si>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</si>
  <si>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</si>
  <si>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</si>
  <si>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</si>
  <si>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</si>
  <si>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</si>
  <si>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</si>
  <si>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</si>
  <si>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</si>
  <si>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</si>
  <si>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</si>
  <si>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</si>
  <si>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</si>
  <si>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</si>
  <si>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</si>
  <si>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</si>
  <si>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</si>
  <si>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</si>
  <si>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</si>
  <si>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</si>
  <si>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</si>
  <si>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</si>
  <si>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</si>
  <si>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</si>
  <si>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</si>
  <si>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</si>
  <si>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</si>
  <si>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</si>
  <si>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</si>
  <si>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</si>
  <si>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</si>
  <si>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</si>
  <si>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</si>
  <si>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</si>
  <si>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</si>
  <si>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</si>
  <si>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</si>
  <si>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</si>
  <si>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</si>
  <si>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</si>
  <si>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</si>
  <si>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</si>
  <si>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</si>
  <si>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</si>
  <si>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</si>
  <si>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</si>
  <si>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</si>
  <si>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</si>
  <si>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</si>
  <si>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</si>
  <si>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</si>
  <si>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</si>
  <si>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</si>
  <si>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</si>
  <si>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</si>
  <si>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</si>
  <si>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</si>
  <si>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</si>
  <si>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</si>
  <si>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</si>
  <si>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</si>
  <si>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</si>
  <si>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</si>
  <si>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</si>
  <si>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</si>
  <si>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</si>
  <si>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</si>
  <si>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</si>
  <si>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</si>
  <si>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</si>
  <si>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</si>
  <si>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</si>
  <si>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</si>
  <si>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</si>
  <si>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</si>
  <si>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</si>
  <si>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</si>
  <si>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</si>
  <si>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</si>
  <si>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</si>
  <si>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</si>
  <si>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</si>
  <si>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</si>
  <si>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</si>
  <si>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</si>
  <si>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</si>
  <si>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</si>
  <si>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</si>
  <si>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</si>
  <si>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</si>
  <si>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</si>
  <si>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</si>
  <si>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</si>
  <si>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</si>
  <si>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</si>
  <si>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</si>
  <si>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</si>
  <si>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</si>
  <si>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</si>
  <si>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</si>
  <si>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</si>
  <si>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</si>
  <si>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</si>
  <si>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</si>
  <si>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</si>
  <si>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</si>
  <si>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</si>
  <si>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</si>
  <si>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</si>
  <si>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</si>
  <si>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</si>
  <si>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</si>
  <si>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</si>
  <si>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</si>
  <si>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</si>
  <si>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</si>
  <si>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</si>
  <si>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</si>
  <si>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</si>
  <si>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</si>
  <si>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</si>
  <si>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</si>
  <si>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</si>
  <si>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</si>
  <si>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</si>
  <si>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</si>
  <si>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</si>
  <si>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</si>
  <si>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</si>
  <si>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</si>
  <si>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</si>
  <si>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</si>
  <si>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</si>
  <si>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</si>
  <si>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</si>
  <si>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</si>
  <si>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</si>
  <si>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</si>
  <si>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</si>
  <si>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</si>
  <si>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</si>
  <si>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</si>
  <si>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</si>
  <si>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</si>
  <si>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</si>
  <si>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</si>
  <si>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</si>
  <si>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</si>
  <si>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</si>
  <si>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</si>
  <si>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</si>
  <si>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</si>
  <si>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</si>
  <si>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</si>
  <si>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</si>
  <si>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</si>
  <si>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</si>
  <si>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</si>
  <si>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</si>
  <si>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</si>
  <si>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</si>
  <si>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</si>
  <si>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</si>
  <si>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</si>
  <si>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</si>
  <si>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</si>
  <si>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</si>
  <si>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</si>
  <si>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</si>
  <si>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</si>
  <si>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</si>
  <si>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</si>
  <si>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</si>
  <si>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</si>
  <si>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</si>
  <si>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</si>
  <si>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</si>
  <si>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</si>
  <si>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</si>
  <si>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</si>
  <si>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</si>
  <si>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</si>
  <si>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</si>
  <si>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</si>
  <si>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</si>
  <si>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</si>
  <si>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</si>
  <si>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</si>
  <si>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</si>
  <si>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</si>
  <si>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</si>
  <si>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</si>
  <si>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</si>
  <si>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</si>
  <si>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</si>
  <si>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</si>
  <si>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</si>
  <si>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</si>
  <si>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</si>
  <si>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</si>
  <si>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</si>
  <si>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</si>
  <si>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</si>
  <si>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</si>
  <si>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</si>
  <si>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</si>
  <si>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</si>
  <si>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</si>
  <si>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</si>
  <si>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</si>
  <si>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</si>
  <si>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</si>
  <si>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</si>
  <si>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</si>
  <si>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</si>
  <si>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</si>
  <si>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</si>
  <si>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</si>
  <si>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</si>
  <si>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</si>
  <si>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</si>
  <si>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</si>
  <si>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</si>
  <si>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</si>
  <si>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</si>
  <si>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</si>
  <si>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</si>
  <si>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</si>
  <si>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</si>
  <si>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</si>
  <si>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</si>
  <si>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</si>
  <si>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</si>
  <si>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</si>
  <si>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</si>
  <si>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</si>
  <si>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</si>
  <si>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</si>
  <si>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</si>
  <si>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</si>
  <si>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</si>
  <si>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</si>
  <si>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</si>
  <si>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</si>
  <si>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</si>
  <si>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</si>
  <si>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</si>
  <si>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</si>
  <si>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</si>
  <si>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</si>
  <si>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</si>
  <si>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</si>
  <si>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</si>
  <si>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</si>
  <si>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</si>
  <si>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</si>
  <si>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</si>
  <si>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</si>
  <si>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</si>
  <si>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</si>
  <si>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</si>
  <si>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</si>
  <si>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</si>
  <si>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</si>
  <si>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</si>
  <si>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</si>
  <si>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</si>
  <si>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</si>
  <si>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</si>
  <si>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</si>
  <si>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</si>
  <si>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</si>
  <si>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</si>
  <si>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</si>
  <si>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</si>
  <si>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</si>
  <si>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</si>
  <si>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</si>
  <si>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</si>
  <si>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</si>
  <si>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</si>
  <si>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</si>
  <si>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</si>
  <si>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</si>
  <si>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</si>
  <si>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</si>
  <si>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</si>
  <si>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</si>
  <si>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</si>
  <si>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</si>
  <si>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</si>
  <si>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</si>
  <si>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</si>
  <si>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</si>
  <si>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</si>
  <si>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</si>
  <si>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</si>
  <si>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</si>
  <si>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</si>
  <si>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</si>
  <si>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</si>
  <si>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</si>
  <si>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</si>
  <si>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</si>
  <si>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</si>
  <si>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</si>
  <si>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</si>
  <si>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</si>
  <si>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</si>
  <si>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</si>
  <si>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</si>
  <si>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</si>
  <si>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</si>
  <si>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</si>
  <si>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</si>
  <si>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</si>
  <si>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</si>
  <si>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</si>
  <si>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</si>
  <si>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</si>
  <si>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</si>
  <si>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</si>
  <si>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</si>
  <si>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</si>
  <si>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</si>
  <si>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</si>
  <si>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</si>
  <si>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</si>
  <si>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</si>
  <si>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</si>
  <si>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</si>
  <si>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</si>
  <si>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</si>
  <si>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</si>
  <si>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</si>
  <si>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</si>
  <si>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</si>
  <si>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</si>
  <si>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</si>
  <si>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</si>
  <si>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</si>
  <si>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</si>
  <si>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</si>
  <si>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</si>
  <si>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</si>
  <si>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</si>
  <si>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</si>
  <si>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</si>
  <si>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</si>
  <si>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</si>
  <si>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</si>
  <si>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</si>
  <si>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</si>
  <si>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</si>
  <si>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</si>
  <si>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</si>
  <si>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</si>
  <si>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</si>
  <si>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</si>
  <si>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</si>
  <si>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</si>
  <si>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</si>
  <si>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</si>
  <si>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</si>
  <si>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</si>
  <si>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</si>
  <si>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</si>
  <si>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</si>
  <si>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</si>
  <si>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</si>
  <si>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</si>
  <si>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</si>
  <si>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</si>
  <si>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</si>
  <si>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</si>
  <si>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</si>
  <si>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</si>
  <si>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</si>
  <si>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</si>
  <si>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</si>
  <si>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</si>
  <si>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</si>
  <si>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</si>
  <si>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</si>
  <si>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</si>
  <si>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</si>
  <si>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</si>
  <si>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</si>
  <si>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</si>
  <si>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</si>
  <si>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</si>
  <si>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</si>
  <si>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</si>
  <si>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</si>
  <si>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</si>
  <si>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</si>
  <si>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</si>
  <si>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</si>
  <si>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</si>
  <si>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</si>
  <si>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</si>
  <si>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</si>
  <si>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</si>
  <si>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</si>
  <si>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</si>
  <si>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</si>
  <si>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</si>
  <si>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</si>
  <si>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</si>
  <si>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</si>
  <si>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</si>
  <si>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</si>
  <si>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</si>
  <si>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</si>
  <si>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</si>
  <si>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</si>
  <si>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</si>
  <si>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</si>
  <si>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</si>
  <si>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</si>
  <si>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</si>
  <si>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</si>
  <si>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</si>
  <si>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</si>
  <si>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</si>
  <si>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</si>
  <si>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</si>
  <si>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</si>
  <si>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</si>
  <si>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</si>
  <si>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</si>
  <si>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</si>
  <si>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</si>
  <si>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</si>
  <si>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</si>
  <si>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</si>
  <si>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</si>
  <si>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</si>
  <si>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</si>
  <si>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</si>
  <si>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</si>
  <si>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</si>
  <si>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</si>
  <si>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</si>
  <si>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</si>
  <si>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</si>
  <si>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</si>
  <si>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</si>
  <si>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</si>
  <si>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</si>
  <si>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</si>
  <si>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</si>
  <si>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</si>
  <si>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</si>
  <si>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</si>
  <si>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</si>
  <si>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</si>
  <si>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</si>
  <si>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</si>
  <si>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</si>
  <si>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</si>
  <si>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</si>
  <si>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</si>
  <si>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</si>
  <si>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</si>
  <si>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</si>
  <si>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</si>
  <si>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</si>
  <si>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</si>
  <si>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</si>
  <si>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</si>
  <si>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</si>
  <si>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</si>
  <si>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</si>
  <si>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</si>
  <si>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</si>
  <si>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</si>
  <si>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</si>
  <si>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</si>
  <si>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</si>
  <si>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</si>
  <si>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</si>
  <si>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</si>
  <si>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</si>
  <si>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</si>
  <si>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</si>
  <si>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</si>
  <si>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</si>
  <si>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</si>
  <si>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</si>
  <si>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</si>
  <si>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</si>
  <si>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</si>
  <si>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</si>
  <si>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</si>
  <si>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</si>
  <si>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</si>
  <si>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</si>
  <si>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</si>
  <si>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</si>
  <si>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</si>
  <si>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</si>
  <si>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</si>
  <si>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</si>
  <si>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</si>
  <si>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</si>
  <si>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</si>
  <si>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</si>
  <si>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</si>
  <si>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</si>
  <si>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</si>
  <si>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</si>
  <si>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</si>
  <si>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</si>
  <si>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</si>
  <si>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</si>
  <si>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</si>
  <si>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</si>
  <si>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</si>
  <si>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</si>
  <si>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</si>
  <si>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</si>
  <si>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</si>
  <si>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</si>
  <si>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</si>
  <si>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</si>
  <si>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</si>
  <si>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</si>
  <si>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</si>
  <si>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</si>
  <si>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</si>
  <si>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</si>
  <si>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</si>
  <si>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</si>
  <si>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</si>
  <si>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</si>
  <si>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</si>
  <si>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</si>
  <si>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</si>
  <si>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</si>
  <si>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</si>
  <si>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</si>
  <si>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</si>
  <si>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</si>
  <si>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</si>
  <si>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</si>
  <si>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</si>
  <si>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</si>
  <si>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</si>
  <si>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</si>
  <si>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</si>
  <si>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</si>
  <si>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</si>
  <si>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</si>
  <si>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</si>
  <si>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</si>
  <si>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</si>
  <si>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</si>
  <si>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</si>
  <si>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</si>
  <si>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</si>
  <si>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</si>
  <si>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</si>
  <si>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</si>
  <si>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</si>
  <si>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</si>
  <si>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</si>
  <si>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</si>
  <si>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</si>
  <si>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</si>
  <si>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</si>
  <si>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</si>
  <si>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</si>
  <si>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</si>
  <si>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</si>
  <si>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</si>
  <si>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</si>
  <si>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</si>
  <si>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</si>
  <si>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</si>
  <si>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</si>
  <si>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</si>
  <si>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</si>
  <si>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</si>
  <si>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</si>
  <si>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</si>
  <si>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</si>
  <si>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</si>
  <si>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</si>
  <si>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</si>
  <si>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</si>
  <si>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</si>
  <si>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</si>
  <si>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</si>
  <si>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</si>
  <si>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</si>
  <si>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</si>
  <si>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</si>
  <si>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</si>
  <si>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</si>
  <si>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</si>
  <si>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</si>
  <si>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</si>
  <si>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</si>
  <si>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</si>
  <si>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</si>
  <si>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</si>
  <si>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</si>
  <si>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</si>
  <si>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</si>
  <si>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</si>
  <si>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</si>
  <si>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</si>
  <si>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</si>
  <si>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</si>
  <si>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</si>
  <si>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</si>
  <si>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</si>
  <si>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</si>
  <si>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</si>
  <si>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</si>
  <si>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</si>
  <si>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</si>
  <si>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</si>
  <si>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</si>
  <si>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</si>
  <si>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</si>
  <si>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</si>
  <si>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</si>
  <si>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</si>
  <si>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</si>
  <si>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</si>
  <si>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</si>
  <si>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</si>
  <si>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</si>
  <si>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</si>
  <si>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</si>
  <si>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</si>
  <si>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</si>
  <si>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</si>
  <si>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</si>
  <si>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</si>
  <si>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</si>
  <si>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</si>
  <si>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</si>
  <si>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</si>
  <si>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</si>
  <si>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</si>
  <si>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</si>
  <si>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</si>
  <si>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</si>
  <si>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</si>
  <si>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</si>
  <si>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</si>
  <si>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</si>
  <si>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</si>
  <si>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</si>
  <si>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</si>
  <si>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</si>
  <si>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</si>
  <si>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</si>
  <si>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</si>
  <si>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</si>
  <si>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</si>
  <si>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</si>
  <si>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</si>
  <si>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</si>
  <si>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</si>
  <si>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</si>
  <si>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</si>
  <si>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</si>
  <si>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</si>
  <si>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</si>
  <si>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</si>
  <si>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</si>
  <si>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</si>
  <si>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</si>
  <si>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</si>
  <si>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</si>
  <si>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</si>
  <si>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</si>
  <si>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</si>
  <si>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</si>
  <si>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</si>
  <si>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</si>
  <si>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</si>
  <si>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</si>
  <si>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</si>
  <si>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</si>
  <si>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</si>
  <si>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</si>
  <si>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</si>
  <si>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</si>
  <si>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</si>
  <si>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</si>
  <si>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</si>
  <si>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</si>
  <si>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</si>
  <si>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</si>
  <si>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</si>
  <si>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</si>
  <si>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</si>
  <si>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</si>
  <si>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</si>
  <si>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</si>
  <si>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</si>
  <si>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</si>
  <si>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</si>
  <si>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</si>
  <si>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</si>
  <si>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</si>
  <si>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</si>
  <si>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</si>
  <si>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</si>
  <si>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</si>
  <si>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</si>
  <si>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</si>
  <si>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</si>
  <si>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</si>
  <si>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</si>
  <si>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</si>
  <si>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</si>
  <si>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</si>
  <si>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</si>
  <si>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</si>
  <si>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</si>
  <si>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</si>
  <si>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</si>
  <si>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</si>
  <si>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</si>
  <si>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</si>
  <si>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</si>
  <si>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</si>
  <si>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</si>
  <si>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</si>
  <si>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</si>
  <si>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</si>
  <si>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</si>
  <si>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</si>
  <si>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</si>
  <si>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</si>
  <si>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</si>
  <si>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</si>
  <si>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</si>
  <si>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</si>
  <si>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</si>
  <si>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</si>
  <si>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</si>
  <si>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</si>
  <si>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</si>
  <si>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</si>
  <si>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</si>
  <si>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</si>
  <si>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</si>
  <si>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</si>
  <si>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</si>
  <si>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</si>
  <si>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</si>
  <si>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</si>
  <si>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</si>
  <si>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</si>
  <si>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</si>
  <si>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</si>
  <si>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</si>
  <si>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</si>
  <si>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</si>
  <si>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</si>
  <si>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</si>
  <si>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</si>
  <si>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</si>
  <si>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</si>
  <si>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</si>
  <si>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</si>
  <si>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</si>
  <si>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</si>
  <si>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</si>
  <si>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</si>
  <si>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</si>
  <si>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</si>
  <si>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</si>
  <si>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</si>
  <si>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</si>
  <si>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</si>
  <si>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</si>
  <si>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</si>
  <si>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</si>
  <si>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</si>
  <si>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</si>
  <si>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</si>
  <si>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</si>
  <si>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</si>
  <si>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</si>
  <si>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</si>
  <si>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</si>
  <si>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</si>
  <si>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</si>
  <si>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</si>
  <si>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</si>
  <si>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</si>
  <si>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</si>
  <si>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</si>
  <si>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</si>
  <si>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</si>
  <si>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</si>
  <si>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</si>
  <si>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</si>
  <si>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</si>
  <si>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</si>
  <si>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</si>
  <si>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</si>
  <si>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</si>
  <si>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</si>
  <si>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</si>
  <si>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</si>
  <si>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</si>
  <si>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</si>
  <si>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</si>
  <si>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</si>
  <si>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</si>
  <si>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</si>
  <si>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</si>
  <si>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</si>
  <si>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</si>
  <si>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</si>
  <si>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</si>
  <si>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</si>
  <si>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</si>
  <si>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</si>
  <si>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</si>
  <si>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</si>
  <si>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</si>
  <si>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</si>
  <si>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</si>
  <si>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</si>
  <si>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</si>
  <si>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</si>
  <si>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</si>
  <si>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</si>
  <si>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</si>
  <si>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</si>
  <si>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</si>
  <si>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</si>
  <si>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</si>
  <si>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</si>
  <si>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</si>
  <si>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</si>
  <si>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</si>
  <si>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</si>
  <si>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</si>
  <si>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</si>
  <si>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</si>
  <si>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</si>
  <si>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</si>
  <si>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</si>
  <si>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</si>
  <si>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</si>
  <si>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</si>
  <si>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</si>
  <si>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</si>
  <si>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</si>
  <si>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</si>
  <si>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</si>
  <si>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</si>
  <si>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</si>
  <si>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</si>
  <si>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</si>
  <si>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</si>
  <si>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</si>
  <si>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</si>
  <si>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</si>
  <si>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</si>
  <si>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</si>
  <si>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</si>
  <si>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</si>
  <si>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</si>
  <si>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</si>
  <si>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</si>
  <si>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</si>
  <si>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</si>
  <si>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</si>
  <si>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</si>
  <si>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</si>
  <si>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</si>
  <si>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</si>
  <si>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</si>
  <si>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</si>
  <si>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</si>
  <si>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</si>
  <si>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</si>
  <si>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</si>
  <si>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</si>
  <si>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</si>
  <si>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</si>
  <si>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</si>
  <si>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</si>
  <si>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</si>
  <si>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</si>
  <si>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</si>
  <si>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</si>
  <si>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</si>
  <si>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</si>
  <si>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</si>
  <si>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</si>
  <si>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</si>
  <si>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</si>
  <si>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</si>
  <si>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</si>
  <si>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</si>
  <si>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</si>
  <si>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</si>
  <si>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</si>
  <si>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</si>
  <si>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</si>
  <si>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</si>
  <si>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</si>
  <si>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</si>
  <si>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</si>
  <si>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</si>
  <si>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</si>
  <si>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</si>
  <si>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</si>
  <si>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</si>
  <si>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</si>
  <si>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</si>
  <si>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</si>
  <si>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</si>
  <si>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</si>
  <si>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</si>
  <si>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</si>
  <si>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</si>
  <si>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</si>
  <si>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</si>
  <si>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</si>
  <si>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</si>
  <si>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</si>
  <si>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</si>
  <si>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</si>
  <si>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</si>
  <si>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</si>
  <si>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</si>
  <si>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</si>
  <si>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</si>
  <si>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</si>
  <si>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</si>
  <si>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</si>
  <si>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</si>
  <si>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</si>
  <si>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</si>
  <si>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</si>
  <si>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</si>
  <si>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</si>
  <si>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</si>
  <si>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</si>
  <si>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</si>
  <si>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</si>
  <si>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</si>
  <si>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</si>
  <si>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</si>
  <si>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</si>
  <si>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</si>
  <si>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</si>
  <si>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</si>
  <si>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</si>
  <si>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</si>
  <si>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</si>
  <si>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</si>
  <si>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</si>
  <si>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</si>
  <si>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</si>
  <si>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</si>
  <si>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</si>
  <si>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</si>
  <si>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</si>
  <si>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</si>
  <si>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</si>
  <si>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</si>
  <si>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</si>
  <si>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</si>
  <si>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</si>
  <si>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</si>
  <si>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</si>
  <si>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</si>
  <si>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</si>
  <si>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</si>
  <si>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</si>
  <si>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</si>
  <si>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</si>
  <si>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</si>
  <si>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</si>
  <si>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</si>
  <si>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</si>
  <si>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</si>
  <si>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</si>
  <si>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</si>
  <si>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</si>
  <si>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</si>
  <si>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</si>
  <si>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</si>
  <si>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</si>
  <si>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</si>
  <si>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</si>
  <si>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</si>
  <si>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</si>
  <si>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</si>
  <si>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</si>
  <si>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</si>
  <si>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</si>
  <si>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</si>
  <si>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</si>
  <si>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</si>
  <si>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</si>
  <si>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</si>
  <si>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</si>
  <si>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</si>
  <si>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</si>
  <si>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</si>
  <si>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</si>
  <si>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</si>
  <si>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</si>
  <si>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</si>
  <si>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</si>
  <si>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</si>
  <si>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</si>
  <si>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</si>
  <si>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</si>
  <si>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</si>
  <si>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</si>
  <si>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</si>
  <si>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</si>
  <si>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</si>
  <si>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</si>
  <si>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</si>
  <si>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</si>
  <si>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</si>
  <si>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</si>
  <si>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</si>
  <si>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</si>
  <si>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</si>
  <si>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</si>
  <si>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</si>
  <si>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</si>
  <si>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</si>
  <si>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</si>
  <si>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</si>
  <si>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</si>
  <si>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</si>
  <si>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</si>
  <si>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</si>
  <si>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</si>
  <si>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</si>
  <si>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</si>
  <si>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</si>
  <si>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</si>
  <si>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</si>
  <si>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</si>
  <si>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</si>
  <si>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</si>
  <si>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</si>
  <si>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</si>
  <si>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</si>
  <si>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</si>
  <si>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</si>
  <si>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</si>
  <si>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</si>
  <si>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</si>
  <si>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</si>
  <si>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</si>
  <si>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</si>
  <si>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</si>
  <si>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</si>
  <si>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</si>
  <si>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</si>
  <si>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</si>
  <si>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</si>
  <si>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</si>
  <si>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</si>
  <si>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</si>
  <si>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</si>
  <si>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</si>
  <si>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</si>
  <si>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</si>
  <si>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</si>
  <si>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</si>
  <si>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</si>
  <si>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</si>
  <si>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</si>
  <si>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</si>
  <si>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</si>
  <si>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</si>
  <si>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</si>
  <si>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</si>
  <si>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</si>
  <si>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</si>
  <si>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</si>
  <si>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</si>
  <si>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</si>
  <si>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</si>
  <si>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</si>
  <si>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</si>
  <si>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</si>
  <si>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</si>
  <si>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</si>
  <si>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</si>
  <si>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</si>
  <si>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</si>
  <si>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</si>
  <si>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</si>
  <si>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</si>
  <si>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</si>
  <si>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</si>
  <si>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</si>
  <si>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</si>
  <si>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</si>
  <si>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</si>
  <si>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</si>
  <si>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</si>
  <si>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</si>
  <si>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</si>
  <si>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</si>
  <si>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</si>
  <si>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</si>
  <si>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</si>
  <si>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</si>
  <si>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</si>
  <si>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</si>
  <si>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</si>
  <si>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</si>
  <si>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</si>
  <si>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</si>
  <si>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</si>
  <si>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</si>
  <si>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</si>
  <si>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</si>
  <si>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</si>
  <si>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</si>
  <si>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</si>
  <si>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</si>
  <si>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</si>
  <si>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</si>
  <si>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</si>
  <si>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</si>
  <si>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</si>
  <si>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</si>
  <si>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</si>
  <si>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</si>
  <si>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</si>
  <si>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</si>
  <si>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</si>
  <si>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</si>
  <si>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</si>
  <si>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</si>
  <si>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</si>
  <si>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</si>
  <si>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</si>
  <si>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</si>
  <si>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</si>
  <si>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</si>
  <si>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</si>
  <si>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</si>
  <si>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</si>
  <si>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</si>
  <si>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</si>
  <si>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</si>
  <si>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</si>
  <si>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</si>
  <si>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</si>
  <si>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</si>
  <si>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</si>
  <si>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</si>
  <si>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</si>
  <si>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</si>
  <si>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</si>
  <si>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</si>
  <si>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</si>
  <si>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</si>
  <si>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</si>
  <si>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</si>
  <si>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</si>
  <si>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</si>
  <si>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</si>
  <si>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</si>
  <si>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</si>
  <si>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</si>
  <si>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</si>
  <si>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</si>
  <si>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</si>
  <si>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</si>
  <si>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</si>
  <si>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</si>
  <si>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</si>
  <si>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</si>
  <si>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</si>
  <si>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</si>
  <si>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</si>
  <si>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</si>
  <si>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</si>
  <si>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</si>
  <si>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</si>
  <si>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</si>
  <si>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</si>
  <si>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</si>
  <si>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</si>
  <si>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</si>
  <si>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</si>
  <si>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</si>
  <si>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</si>
  <si>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</si>
  <si>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</si>
  <si>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</si>
  <si>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</si>
  <si>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</si>
  <si>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</si>
  <si>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</si>
  <si>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</si>
  <si>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</si>
  <si>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</si>
  <si>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</si>
  <si>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</si>
  <si>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</si>
  <si>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</si>
  <si>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</si>
  <si>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</si>
  <si>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</si>
  <si>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</si>
  <si>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</si>
  <si>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</si>
  <si>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</si>
  <si>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</si>
  <si>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</si>
  <si>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</si>
  <si>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</si>
  <si>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</si>
  <si>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</si>
  <si>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</si>
  <si>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</si>
  <si>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</si>
  <si>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</si>
  <si>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</si>
  <si>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</si>
  <si>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</si>
  <si>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</si>
  <si>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</si>
  <si>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</si>
  <si>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</si>
  <si>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</si>
  <si>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</si>
  <si>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</si>
  <si>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</si>
  <si>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</si>
  <si>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</si>
  <si>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</si>
  <si>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</si>
  <si>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</si>
  <si>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</si>
  <si>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</si>
  <si>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</si>
  <si>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</si>
  <si>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</si>
  <si>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</si>
  <si>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</si>
  <si>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</si>
  <si>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</si>
  <si>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</si>
  <si>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</si>
  <si>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</si>
  <si>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</si>
  <si>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</si>
  <si>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</si>
  <si>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</si>
  <si>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</si>
  <si>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</si>
  <si>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</si>
  <si>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</si>
  <si>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</si>
  <si>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</si>
  <si>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</si>
  <si>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</si>
  <si>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</si>
  <si>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</si>
  <si>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</si>
  <si>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</si>
  <si>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</si>
  <si>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</si>
  <si>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</si>
  <si>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</si>
  <si>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</si>
  <si>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</si>
  <si>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</si>
  <si>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</si>
  <si>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</si>
  <si>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</si>
  <si>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</si>
  <si>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</si>
  <si>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</si>
  <si>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</si>
  <si>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</si>
  <si>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</si>
  <si>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</si>
  <si>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</si>
  <si>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</si>
  <si>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</si>
  <si>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</si>
  <si>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</si>
  <si>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</si>
  <si>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</si>
  <si>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</si>
  <si>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</si>
  <si>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</si>
  <si>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</si>
  <si>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</si>
  <si>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</si>
  <si>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</si>
  <si>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</si>
  <si>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</si>
  <si>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</si>
  <si>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</si>
  <si>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</si>
  <si>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</si>
  <si>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</si>
  <si>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</si>
  <si>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</si>
  <si>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</si>
  <si>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</si>
  <si>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</si>
  <si>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</si>
  <si>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</si>
  <si>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</si>
  <si>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</si>
  <si>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</si>
  <si>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</si>
  <si>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</si>
  <si>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</si>
  <si>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</si>
  <si>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</si>
  <si>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</si>
  <si>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</si>
  <si>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</si>
  <si>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</si>
  <si>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</si>
  <si>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</si>
  <si>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</si>
  <si>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</si>
  <si>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</si>
  <si>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</si>
  <si>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</si>
  <si>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</si>
  <si>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</si>
  <si>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</si>
  <si>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</si>
  <si>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</si>
  <si>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</si>
  <si>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</si>
  <si>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</si>
  <si>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</si>
  <si>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</si>
  <si>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</si>
  <si>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</si>
  <si>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</si>
  <si>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</si>
  <si>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</si>
  <si>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</si>
  <si>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</si>
  <si>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</si>
  <si>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</si>
  <si>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</si>
  <si>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</si>
  <si>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</si>
  <si>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</si>
  <si>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</si>
  <si>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</si>
  <si>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</si>
  <si>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</si>
  <si>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</si>
  <si>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</si>
  <si>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</si>
  <si>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</si>
  <si>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</si>
  <si>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</si>
  <si>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</si>
  <si>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</si>
  <si>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</si>
  <si>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</si>
  <si>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</si>
  <si>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</si>
  <si>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</si>
  <si>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</si>
  <si>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</si>
  <si>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</si>
  <si>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</si>
  <si>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</si>
  <si>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</si>
  <si>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</si>
  <si>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</si>
  <si>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</si>
  <si>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</si>
  <si>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</si>
  <si>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</si>
  <si>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</si>
  <si>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</si>
  <si>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</si>
  <si>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</si>
  <si>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</si>
  <si>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</si>
  <si>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</si>
  <si>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</si>
  <si>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</si>
  <si>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</si>
  <si>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</si>
  <si>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</si>
  <si>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</si>
  <si>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</si>
  <si>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</si>
  <si>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</si>
  <si>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</si>
  <si>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</si>
  <si>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</si>
  <si>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</si>
  <si>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</si>
  <si>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</si>
  <si>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</si>
  <si>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</si>
  <si>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</si>
  <si>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</si>
  <si>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</si>
  <si>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</si>
  <si>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</si>
  <si>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</si>
  <si>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</si>
  <si>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</si>
  <si>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</si>
  <si>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</si>
  <si>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</si>
  <si>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</si>
  <si>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</si>
  <si>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</si>
  <si>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</si>
  <si>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</si>
  <si>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</si>
  <si>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</si>
  <si>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</si>
  <si>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</si>
  <si>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</si>
  <si>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</si>
  <si>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</si>
  <si>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</si>
  <si>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</si>
  <si>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</si>
  <si>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</si>
  <si>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</si>
  <si>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</si>
  <si>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</si>
  <si>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</si>
  <si>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</si>
  <si>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</si>
  <si>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</si>
  <si>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</si>
  <si>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</si>
  <si>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</si>
  <si>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</si>
  <si>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</si>
  <si>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</si>
  <si>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</si>
  <si>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</si>
  <si>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</si>
  <si>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</si>
  <si>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</si>
  <si>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</si>
  <si>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</si>
  <si>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</si>
  <si>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</si>
  <si>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</si>
  <si>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</si>
  <si>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</si>
  <si>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</si>
  <si>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</si>
  <si>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</si>
  <si>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</si>
  <si>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</si>
  <si>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</si>
  <si>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</si>
  <si>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</si>
  <si>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</si>
  <si>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</si>
  <si>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</si>
  <si>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</si>
  <si>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</si>
  <si>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</si>
  <si>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</si>
  <si>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</si>
  <si>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</si>
  <si>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</si>
  <si>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</si>
  <si>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</si>
  <si>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</si>
  <si>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</si>
  <si>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</si>
  <si>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</si>
  <si>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</si>
  <si>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</si>
  <si>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</si>
  <si>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</si>
  <si>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</si>
  <si>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</si>
  <si>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</si>
  <si>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</si>
  <si>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</si>
  <si>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</si>
  <si>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</si>
  <si>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</si>
  <si>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</si>
  <si>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</si>
  <si>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</si>
  <si>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</si>
  <si>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</si>
  <si>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</si>
  <si>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</si>
  <si>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</si>
  <si>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</si>
  <si>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</si>
  <si>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</si>
  <si>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</si>
  <si>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</si>
  <si>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</si>
  <si>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</si>
  <si>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</si>
  <si>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</si>
  <si>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</si>
  <si>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</si>
  <si>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</si>
  <si>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</si>
  <si>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</si>
  <si>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</si>
  <si>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</si>
  <si>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</si>
  <si>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</si>
  <si>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</si>
  <si>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</si>
  <si>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</si>
  <si>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</si>
  <si>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</si>
  <si>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</si>
  <si>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</si>
  <si>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</si>
  <si>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</si>
  <si>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</si>
  <si>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</si>
  <si>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</si>
  <si>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</si>
  <si>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</si>
  <si>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</si>
  <si>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</si>
  <si>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</si>
  <si>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</si>
  <si>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</si>
  <si>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</si>
  <si>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</si>
  <si>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</si>
  <si>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</si>
  <si>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</si>
  <si>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</si>
  <si>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</si>
  <si>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</si>
  <si>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</si>
  <si>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</si>
  <si>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</si>
  <si>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</si>
  <si>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</si>
  <si>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</si>
  <si>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</si>
  <si>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</si>
  <si>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</si>
  <si>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</si>
  <si>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</si>
  <si>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</si>
  <si>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</si>
  <si>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</si>
  <si>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</si>
  <si>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</si>
  <si>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</si>
  <si>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</si>
  <si>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</si>
  <si>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</si>
  <si>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</si>
  <si>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</si>
  <si>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</si>
  <si>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</si>
  <si>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</si>
  <si>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</si>
  <si>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</si>
  <si>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</si>
  <si>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</si>
  <si>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</si>
  <si>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</si>
  <si>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</si>
  <si>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</si>
  <si>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</si>
  <si>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</si>
  <si>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</si>
  <si>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</si>
  <si>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</si>
  <si>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</si>
  <si>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</si>
  <si>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</si>
  <si>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</si>
  <si>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</si>
  <si>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</si>
  <si>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</si>
  <si>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</si>
  <si>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</si>
  <si>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</si>
  <si>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</si>
  <si>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</si>
  <si>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</si>
  <si>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</si>
  <si>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</si>
  <si>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</si>
  <si>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</si>
  <si>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</si>
  <si>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</si>
  <si>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</si>
  <si>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</si>
  <si>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</si>
  <si>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</si>
  <si>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</si>
  <si>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</si>
  <si>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</si>
  <si>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</si>
  <si>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</si>
  <si>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</si>
  <si>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</si>
  <si>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</si>
  <si>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</si>
  <si>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</si>
  <si>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</si>
  <si>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</si>
  <si>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</si>
  <si>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</si>
  <si>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</si>
  <si>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</si>
  <si>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</si>
  <si>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</si>
  <si>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</si>
  <si>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</si>
  <si>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</si>
  <si>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</si>
  <si>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</si>
  <si>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</si>
  <si>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</si>
  <si>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</si>
  <si>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</si>
  <si>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</si>
  <si>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</si>
  <si>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</si>
  <si>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</si>
  <si>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</si>
  <si>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</si>
  <si>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</si>
  <si>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</si>
  <si>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</si>
  <si>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</si>
  <si>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</si>
  <si>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</si>
  <si>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</si>
  <si>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</si>
  <si>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</si>
  <si>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</si>
  <si>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</si>
  <si>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</si>
  <si>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</si>
  <si>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</si>
  <si>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</si>
  <si>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</si>
  <si>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</si>
  <si>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</si>
  <si>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</si>
  <si>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</si>
  <si>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</si>
  <si>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</si>
  <si>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</si>
  <si>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</si>
  <si>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</si>
  <si>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</si>
  <si>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</si>
  <si>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</si>
  <si>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</si>
  <si>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</si>
  <si>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</si>
  <si>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</si>
  <si>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</si>
  <si>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</si>
  <si>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</si>
  <si>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</si>
  <si>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</si>
  <si>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</si>
  <si>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</si>
  <si>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</si>
  <si>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</si>
  <si>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</si>
  <si>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</si>
  <si>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</si>
  <si>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</si>
  <si>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</si>
  <si>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</si>
  <si>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</si>
  <si>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</si>
  <si>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</si>
  <si>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</si>
  <si>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</si>
  <si>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</si>
  <si>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</si>
  <si>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</si>
  <si>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</si>
  <si>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</si>
  <si>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</si>
  <si>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</si>
  <si>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</si>
  <si>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</si>
  <si>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</si>
  <si>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</si>
  <si>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</si>
  <si>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</si>
  <si>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</si>
  <si>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</si>
  <si>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</si>
  <si>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</si>
  <si>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</si>
  <si>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</si>
  <si>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</si>
  <si>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</si>
  <si>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</si>
  <si>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</si>
  <si>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</si>
  <si>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</si>
  <si>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</si>
  <si>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</si>
  <si>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</si>
  <si>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</si>
  <si>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</si>
  <si>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</si>
  <si>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</si>
  <si>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</si>
  <si>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</si>
  <si>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</si>
  <si>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</si>
  <si>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</si>
  <si>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</si>
  <si>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</si>
  <si>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</si>
  <si>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</si>
  <si>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</si>
  <si>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</si>
  <si>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</si>
  <si>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</si>
  <si>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</si>
  <si>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</si>
  <si>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</si>
  <si>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</si>
  <si>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</si>
  <si>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</si>
  <si>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</si>
  <si>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</si>
  <si>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</si>
  <si>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</si>
  <si>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</si>
  <si>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</si>
  <si>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</si>
  <si>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</si>
  <si>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</si>
  <si>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</si>
  <si>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</si>
  <si>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</si>
  <si>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</si>
  <si>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</si>
  <si>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</si>
  <si>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</si>
  <si>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</si>
  <si>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</si>
  <si>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</si>
  <si>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</si>
  <si>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</si>
  <si>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</si>
  <si>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</si>
  <si>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</si>
  <si>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</si>
  <si>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</si>
  <si>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</si>
  <si>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</si>
  <si>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</si>
  <si>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</si>
  <si>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</si>
  <si>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</si>
  <si>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</si>
  <si>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</si>
  <si>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</si>
  <si>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</si>
  <si>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</si>
  <si>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</si>
  <si>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</si>
  <si>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</si>
  <si>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</si>
  <si>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</si>
  <si>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</si>
  <si>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</si>
  <si>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</si>
  <si>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</si>
  <si>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</si>
  <si>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</si>
  <si>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</si>
  <si>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</si>
  <si>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</si>
  <si>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</si>
  <si>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</si>
  <si>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</si>
  <si>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</si>
  <si>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</si>
  <si>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</si>
  <si>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</si>
  <si>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</si>
  <si>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</si>
  <si>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</si>
  <si>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</si>
  <si>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</si>
  <si>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</si>
  <si>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</si>
  <si>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</si>
  <si>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</si>
  <si>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</si>
  <si>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</si>
  <si>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</si>
  <si>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</si>
  <si>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</si>
  <si>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</si>
  <si>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</si>
  <si>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</si>
  <si>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</si>
  <si>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</si>
  <si>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</si>
  <si>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</si>
  <si>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</si>
  <si>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</si>
  <si>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</si>
  <si>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</si>
  <si>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</si>
  <si>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</si>
  <si>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</si>
  <si>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</si>
  <si>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</si>
  <si>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</si>
  <si>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</si>
  <si>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</si>
  <si>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</si>
  <si>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</si>
  <si>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</si>
  <si>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</si>
  <si>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</si>
  <si>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</si>
  <si>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</si>
  <si>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</si>
  <si>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</si>
  <si>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</si>
  <si>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</si>
  <si>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</si>
  <si>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</si>
  <si>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</si>
  <si>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</si>
  <si>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</si>
  <si>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</si>
  <si>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</si>
  <si>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</si>
  <si>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</si>
  <si>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</si>
  <si>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</si>
  <si>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</si>
  <si>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</si>
  <si>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</si>
  <si>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</si>
  <si>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</si>
  <si>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</si>
  <si>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</si>
  <si>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</si>
  <si>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</si>
  <si>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</si>
  <si>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</si>
  <si>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</si>
  <si>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</si>
  <si>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</si>
  <si>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</si>
  <si>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</si>
  <si>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</si>
  <si>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</si>
  <si>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</si>
  <si>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</si>
  <si>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</si>
  <si>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</si>
  <si>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</si>
  <si>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</si>
  <si>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</si>
  <si>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</si>
  <si>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</si>
  <si>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</si>
  <si>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</si>
  <si>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</si>
  <si>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</si>
  <si>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</si>
  <si>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</si>
  <si>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</si>
  <si>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</si>
  <si>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</si>
  <si>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</si>
  <si>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</si>
  <si>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</si>
  <si>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</si>
  <si>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</si>
  <si>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</si>
  <si>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</si>
  <si>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</si>
  <si>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</si>
  <si>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</si>
  <si>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</si>
  <si>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</si>
  <si>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</si>
  <si>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</si>
  <si>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</si>
  <si>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</si>
  <si>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</si>
  <si>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</si>
  <si>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</si>
  <si>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</si>
  <si>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</si>
  <si>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</si>
  <si>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</si>
  <si>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</si>
  <si>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</si>
  <si>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</si>
  <si>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</si>
  <si>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</si>
  <si>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</si>
  <si>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</si>
  <si>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</si>
  <si>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</si>
  <si>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</si>
  <si>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</si>
  <si>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</si>
  <si>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</si>
  <si>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</si>
  <si>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</si>
  <si>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</si>
  <si>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</si>
  <si>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</si>
  <si>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</si>
  <si>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</si>
  <si>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</si>
  <si>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</si>
  <si>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</si>
  <si>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</si>
  <si>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</si>
  <si>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</si>
  <si>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</si>
  <si>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</si>
  <si>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</si>
  <si>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</si>
  <si>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</si>
  <si>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</si>
  <si>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</si>
  <si>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</si>
  <si>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</si>
  <si>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</si>
  <si>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</si>
  <si>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</si>
  <si>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</si>
  <si>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</si>
  <si>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</si>
  <si>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</si>
  <si>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</si>
  <si>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</si>
  <si>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</si>
  <si>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</si>
  <si>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</si>
  <si>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</si>
  <si>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</si>
  <si>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</si>
  <si>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</si>
  <si>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</si>
  <si>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</si>
  <si>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</si>
  <si>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</si>
  <si>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</si>
  <si>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</si>
  <si>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</si>
  <si>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</si>
  <si>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</si>
  <si>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</si>
  <si>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</si>
  <si>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</si>
  <si>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</si>
  <si>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</si>
  <si>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</si>
  <si>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</si>
  <si>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</si>
  <si>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</si>
  <si>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</si>
  <si>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</si>
  <si>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</si>
  <si>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</si>
  <si>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</si>
  <si>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</si>
  <si>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</si>
  <si>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</si>
  <si>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</si>
  <si>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</si>
  <si>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</si>
  <si>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</si>
  <si>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</si>
  <si>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</si>
  <si>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</si>
  <si>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</si>
  <si>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</si>
  <si>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</si>
  <si>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</si>
  <si>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</si>
  <si>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</si>
  <si>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</si>
  <si>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</si>
  <si>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</si>
  <si>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</si>
  <si>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</si>
  <si>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</si>
  <si>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</si>
  <si>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</si>
  <si>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</si>
  <si>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</si>
  <si>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</si>
  <si>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</si>
  <si>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</si>
  <si>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</si>
  <si>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</si>
  <si>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</si>
  <si>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</si>
  <si>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</si>
  <si>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</si>
  <si>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</si>
  <si>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</si>
  <si>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</si>
  <si>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</si>
  <si>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</si>
  <si>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</si>
  <si>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</si>
  <si>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</si>
  <si>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</si>
  <si>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</si>
  <si>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</si>
  <si>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</si>
  <si>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</si>
  <si>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</si>
  <si>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</si>
  <si>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</si>
  <si>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</si>
  <si>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</si>
  <si>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</si>
  <si>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</si>
  <si>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</si>
  <si>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</si>
  <si>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</si>
  <si>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</si>
  <si>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</si>
  <si>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</si>
  <si>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</si>
  <si>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</si>
  <si>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</si>
  <si>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</si>
  <si>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</si>
  <si>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</si>
  <si>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</si>
  <si>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</si>
  <si>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</si>
  <si>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</si>
  <si>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</si>
  <si>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</si>
  <si>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</si>
  <si>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</si>
  <si>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</si>
  <si>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</si>
  <si>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</si>
  <si>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</si>
  <si>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</si>
  <si>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</si>
  <si>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</si>
  <si>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</si>
  <si>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</si>
  <si>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</si>
  <si>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</si>
  <si>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</si>
  <si>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</si>
  <si>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</si>
  <si>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</si>
  <si>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</si>
  <si>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</si>
  <si>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</si>
  <si>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</si>
  <si>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</si>
  <si>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</si>
  <si>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</si>
  <si>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</si>
  <si>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</si>
  <si>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</si>
  <si>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</si>
  <si>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</si>
  <si>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</si>
  <si>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</si>
  <si>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</si>
  <si>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</si>
  <si>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</si>
  <si>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</si>
  <si>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</si>
  <si>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</si>
  <si>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</si>
  <si>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</si>
  <si>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</si>
  <si>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</si>
  <si>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</si>
  <si>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</si>
  <si>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</si>
  <si>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</si>
  <si>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</si>
  <si>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</si>
  <si>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</si>
  <si>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</si>
  <si>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</si>
  <si>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</si>
  <si>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</si>
  <si>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</si>
  <si>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</si>
  <si>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</si>
  <si>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</si>
  <si>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</si>
  <si>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</si>
  <si>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</si>
  <si>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</si>
  <si>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</si>
  <si>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</si>
  <si>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</si>
  <si>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</si>
  <si>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</si>
  <si>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</si>
  <si>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</si>
  <si>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</si>
  <si>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</si>
  <si>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</si>
  <si>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</si>
  <si>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</si>
  <si>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</si>
  <si>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</si>
  <si>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</si>
  <si>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</si>
  <si>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</si>
  <si>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</si>
  <si>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</si>
  <si>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</si>
  <si>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</si>
  <si>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</si>
  <si>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</si>
  <si>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</si>
  <si>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</si>
  <si>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</si>
  <si>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</si>
  <si>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</si>
  <si>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</si>
  <si>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</si>
  <si>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</si>
  <si>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</si>
  <si>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</si>
  <si>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</si>
  <si>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</si>
  <si>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</si>
  <si>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</si>
  <si>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</si>
  <si>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</si>
  <si>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</si>
  <si>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</si>
  <si>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</si>
  <si>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</si>
  <si>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</si>
  <si>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</si>
  <si>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</si>
  <si>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</si>
  <si>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</si>
  <si>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</si>
  <si>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</si>
  <si>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</si>
  <si>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</si>
  <si>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</si>
  <si>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</si>
  <si>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</si>
  <si>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</si>
  <si>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</si>
  <si>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</si>
  <si>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</si>
  <si>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</si>
  <si>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</si>
  <si>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</si>
  <si>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</si>
  <si>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</si>
  <si>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</si>
  <si>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</si>
  <si>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</si>
  <si>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</si>
  <si>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</si>
  <si>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</si>
  <si>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</si>
  <si>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</si>
  <si>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</si>
  <si>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</si>
  <si>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</si>
  <si>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</si>
  <si>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</si>
  <si>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</si>
  <si>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</si>
  <si>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</si>
  <si>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</si>
  <si>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</si>
  <si>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</si>
  <si>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</si>
  <si>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</si>
  <si>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</si>
  <si>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</si>
  <si>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</si>
  <si>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</si>
  <si>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</si>
  <si>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</si>
  <si>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</si>
  <si>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</si>
  <si>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</si>
  <si>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</si>
  <si>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</si>
  <si>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</si>
  <si>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</si>
  <si>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</si>
  <si>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</si>
  <si>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</si>
  <si>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</si>
  <si>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</si>
  <si>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</si>
  <si>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</si>
  <si>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</si>
  <si>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</si>
  <si>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</si>
  <si>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</si>
  <si>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</si>
  <si>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</si>
  <si>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</si>
  <si>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</si>
  <si>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</si>
  <si>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</si>
  <si>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</si>
  <si>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</si>
  <si>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</si>
  <si>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</si>
  <si>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</si>
  <si>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</si>
  <si>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</si>
  <si>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</si>
  <si>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</si>
  <si>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</si>
  <si>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</si>
  <si>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</si>
  <si>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</si>
  <si>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</si>
  <si>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</si>
  <si>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</si>
  <si>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</si>
  <si>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</si>
  <si>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</si>
  <si>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</si>
  <si>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</si>
  <si>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</si>
  <si>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</si>
  <si>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</si>
  <si>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</si>
  <si>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</si>
  <si>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</si>
  <si>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</si>
  <si>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</si>
  <si>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</si>
  <si>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</si>
  <si>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</si>
  <si>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</si>
  <si>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</si>
  <si>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</si>
  <si>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</si>
  <si>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</si>
  <si>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</si>
  <si>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</si>
  <si>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</si>
  <si>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</si>
  <si>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</si>
  <si>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</si>
  <si>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</si>
  <si>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</si>
  <si>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</si>
  <si>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</si>
  <si>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</si>
  <si>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</si>
  <si>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</si>
  <si>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</si>
  <si>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</si>
  <si>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</si>
  <si>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</si>
  <si>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</si>
  <si>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</si>
  <si>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</si>
  <si>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</si>
  <si>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</si>
  <si>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</si>
  <si>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</si>
  <si>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</si>
  <si>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</si>
  <si>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</si>
  <si>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</si>
  <si>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</si>
  <si>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</si>
  <si>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</si>
  <si>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</si>
  <si>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</si>
  <si>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</si>
  <si>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</si>
  <si>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</si>
  <si>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</si>
  <si>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</si>
  <si>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</si>
  <si>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</si>
  <si>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</si>
  <si>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</si>
  <si>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</si>
  <si>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</si>
  <si>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</si>
  <si>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</si>
  <si>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</si>
  <si>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</si>
  <si>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</si>
  <si>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</si>
  <si>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</si>
  <si>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</si>
  <si>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</si>
  <si>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</si>
  <si>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</si>
  <si>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</si>
  <si>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</si>
  <si>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</si>
  <si>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</si>
  <si>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</si>
  <si>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</si>
  <si>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</si>
  <si>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</si>
  <si>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</si>
  <si>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</si>
  <si>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</si>
  <si>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</si>
  <si>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</si>
  <si>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</si>
  <si>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</si>
  <si>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</si>
  <si>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</si>
  <si>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</si>
  <si>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</si>
  <si>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</si>
  <si>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</si>
  <si>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</si>
  <si>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</si>
  <si>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</si>
  <si>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</si>
  <si>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</si>
  <si>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</si>
  <si>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</si>
  <si>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</si>
  <si>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</si>
  <si>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</si>
  <si>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</si>
  <si>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</si>
  <si>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</si>
  <si>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</si>
  <si>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</si>
  <si>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</si>
  <si>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</si>
  <si>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</si>
  <si>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</si>
  <si>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</si>
  <si>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</si>
  <si>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</si>
  <si>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</si>
  <si>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</si>
  <si>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</si>
  <si>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</si>
  <si>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</si>
  <si>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</si>
  <si>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</si>
  <si>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</si>
  <si>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</si>
  <si>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</si>
  <si>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</si>
  <si>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</si>
  <si>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</si>
  <si>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</si>
  <si>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</si>
  <si>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</si>
  <si>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</si>
  <si>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</si>
  <si>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</si>
  <si>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</si>
  <si>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</si>
  <si>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</si>
  <si>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</si>
  <si>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</si>
  <si>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</si>
  <si>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</si>
  <si>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</si>
  <si>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</si>
  <si>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</si>
  <si>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</si>
  <si>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</si>
  <si>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</si>
  <si>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</si>
  <si>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</si>
  <si>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</si>
  <si>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</si>
  <si>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</si>
  <si>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</si>
  <si>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</si>
  <si>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</si>
  <si>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</si>
  <si>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</si>
  <si>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</si>
  <si>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</si>
  <si>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</si>
  <si>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</si>
  <si>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</si>
  <si>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</si>
  <si>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</si>
  <si>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</si>
  <si>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</si>
  <si>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</si>
  <si>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</si>
  <si>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</si>
  <si>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</si>
  <si>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</si>
  <si>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</si>
  <si>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</si>
  <si>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</si>
  <si>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</si>
  <si>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</si>
  <si>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</si>
  <si>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</si>
  <si>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</si>
  <si>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</si>
  <si>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</si>
  <si>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</si>
  <si>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</si>
  <si>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</si>
  <si>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</si>
  <si>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</si>
  <si>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</si>
  <si>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</si>
  <si>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</si>
  <si>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</si>
  <si>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</si>
  <si>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</si>
  <si>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</si>
  <si>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</si>
  <si>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</si>
  <si>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</si>
  <si>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</si>
  <si>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</si>
  <si>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</si>
  <si>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</si>
  <si>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</si>
  <si>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</si>
  <si>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</si>
  <si>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</si>
  <si>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</si>
  <si>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</si>
  <si>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</si>
  <si>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</si>
  <si>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</si>
  <si>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</si>
  <si>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</si>
  <si>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</si>
  <si>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</si>
  <si>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</si>
  <si>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</si>
  <si>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</si>
  <si>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</si>
  <si>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</si>
  <si>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</si>
  <si>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</si>
  <si>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</si>
  <si>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</si>
  <si>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</si>
  <si>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</si>
  <si>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</si>
  <si>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</si>
  <si>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</si>
  <si>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</si>
  <si>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</si>
  <si>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</si>
  <si>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</si>
  <si>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</si>
  <si>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</si>
  <si>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</si>
  <si>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</si>
  <si>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</si>
  <si>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</si>
  <si>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</si>
  <si>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</si>
  <si>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</si>
  <si>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</si>
  <si>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</si>
  <si>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</si>
  <si>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</si>
  <si>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</si>
  <si>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</si>
  <si>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</si>
  <si>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</si>
  <si>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</si>
  <si>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</si>
  <si>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</si>
  <si>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</si>
  <si>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</si>
  <si>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</si>
  <si>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</si>
  <si>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</si>
  <si>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</si>
  <si>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</si>
  <si>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</si>
  <si>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</si>
  <si>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</si>
  <si>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</si>
  <si>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</si>
  <si>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</si>
  <si>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</si>
  <si>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</si>
  <si>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</si>
  <si>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</si>
  <si>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</si>
  <si>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</si>
  <si>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</si>
  <si>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</si>
  <si>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</si>
  <si>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</si>
  <si>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</si>
  <si>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</si>
  <si>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</si>
  <si>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</si>
  <si>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</si>
  <si>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</si>
  <si>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</si>
  <si>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</si>
  <si>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</si>
  <si>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</si>
  <si>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</si>
  <si>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</si>
  <si>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</si>
  <si>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</si>
  <si>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</si>
  <si>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</si>
  <si>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</si>
  <si>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</si>
  <si>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</si>
  <si>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</si>
  <si>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</si>
  <si>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</si>
  <si>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</si>
  <si>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</si>
  <si>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</si>
  <si>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</si>
  <si>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</si>
  <si>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</si>
  <si>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</si>
  <si>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</si>
  <si>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</si>
  <si>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</si>
  <si>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</si>
  <si>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</si>
  <si>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</si>
  <si>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</si>
  <si>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</si>
  <si>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</si>
  <si>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</si>
  <si>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</si>
  <si>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</si>
  <si>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</si>
  <si>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</si>
  <si>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</si>
  <si>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</si>
  <si>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</si>
  <si>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</si>
  <si>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</si>
  <si>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</si>
  <si>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</si>
  <si>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</si>
  <si>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</si>
  <si>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</si>
  <si>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</si>
  <si>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</si>
  <si>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</si>
  <si>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</si>
  <si>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</si>
  <si>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</si>
  <si>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</si>
  <si>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</si>
  <si>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</si>
  <si>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</si>
  <si>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</si>
  <si>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</si>
  <si>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</si>
  <si>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</si>
  <si>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</si>
  <si>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</si>
  <si>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</si>
  <si>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</si>
  <si>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</si>
  <si>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</si>
  <si>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</si>
  <si>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</si>
  <si>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</si>
  <si>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</si>
  <si>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</si>
  <si>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</si>
  <si>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</si>
  <si>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</si>
  <si>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</si>
  <si>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</si>
  <si>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</si>
  <si>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</si>
  <si>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</si>
  <si>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</si>
  <si>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</si>
  <si>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</si>
  <si>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</si>
  <si>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</si>
  <si>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</si>
  <si>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</si>
  <si>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</si>
  <si>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</si>
  <si>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</si>
  <si>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</si>
  <si>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</si>
  <si>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</si>
  <si>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</si>
  <si>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</si>
  <si>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</si>
  <si>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</si>
  <si>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</si>
  <si>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</si>
  <si>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</si>
  <si>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</si>
  <si>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</si>
  <si>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</si>
  <si>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</si>
  <si>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</si>
  <si>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</si>
  <si>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</si>
  <si>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</si>
  <si>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</si>
  <si>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</si>
  <si>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</si>
  <si>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</si>
  <si>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</si>
  <si>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</si>
  <si>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</si>
  <si>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</si>
  <si>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</si>
  <si>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</si>
  <si>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</si>
  <si>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</si>
  <si>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</si>
  <si>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</si>
  <si>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</si>
  <si>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</si>
  <si>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</si>
  <si>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</si>
  <si>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</si>
  <si>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</si>
  <si>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</si>
  <si>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</si>
  <si>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</si>
  <si>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</si>
  <si>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</si>
  <si>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</si>
  <si>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</si>
  <si>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</si>
  <si>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</si>
  <si>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</si>
  <si>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</si>
  <si>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</si>
  <si>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</si>
  <si>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</si>
  <si>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</si>
  <si>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</si>
  <si>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</si>
  <si>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</si>
  <si>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</si>
  <si>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</si>
  <si>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</si>
  <si>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</si>
  <si>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</si>
  <si>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</si>
  <si>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</si>
  <si>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</si>
  <si>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</si>
  <si>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</si>
  <si>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</si>
  <si>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</si>
  <si>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</si>
  <si>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</si>
  <si>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</si>
  <si>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</si>
  <si>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</si>
  <si>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</si>
  <si>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</si>
  <si>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</si>
  <si>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</si>
  <si>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</si>
  <si>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</si>
  <si>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</si>
  <si>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</si>
  <si>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</si>
  <si>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</si>
  <si>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</si>
  <si>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</si>
  <si>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</si>
  <si>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</si>
  <si>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</si>
  <si>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</si>
  <si>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</si>
  <si>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</si>
  <si>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</si>
  <si>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</si>
  <si>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</si>
  <si>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</si>
  <si>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</si>
  <si>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</si>
  <si>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</si>
  <si>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</si>
  <si>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</si>
  <si>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</si>
  <si>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</si>
  <si>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</si>
  <si>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</si>
  <si>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</si>
  <si>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</si>
  <si>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</si>
  <si>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</si>
  <si>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</si>
  <si>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</si>
  <si>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</si>
  <si>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</si>
  <si>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</si>
  <si>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</si>
  <si>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</si>
  <si>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</si>
  <si>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</si>
  <si>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</si>
  <si>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</si>
  <si>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</si>
  <si>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</si>
  <si>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</si>
  <si>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</si>
  <si>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</si>
  <si>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</si>
  <si>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</si>
  <si>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</si>
  <si>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</si>
  <si>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</si>
  <si>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</si>
  <si>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</si>
  <si>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</si>
  <si>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</si>
  <si>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</si>
  <si>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</si>
  <si>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</si>
  <si>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</si>
  <si>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</si>
  <si>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</si>
  <si>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</si>
  <si>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</si>
  <si>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</si>
  <si>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</si>
  <si>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</si>
  <si>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</si>
  <si>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</si>
  <si>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</si>
  <si>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</si>
  <si>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</si>
  <si>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</si>
  <si>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</si>
  <si>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</si>
  <si>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</si>
  <si>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</si>
  <si>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</si>
  <si>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</si>
  <si>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</si>
  <si>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</si>
  <si>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</si>
  <si>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</si>
  <si>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</si>
  <si>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</si>
  <si>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</si>
  <si>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</si>
  <si>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</si>
  <si>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</si>
  <si>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</si>
  <si>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</si>
  <si>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</si>
  <si>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</si>
  <si>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</si>
  <si>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</si>
  <si>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</si>
  <si>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</si>
  <si>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</si>
  <si>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</si>
  <si>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</si>
  <si>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</si>
  <si>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</si>
  <si>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</si>
  <si>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</si>
  <si>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</si>
  <si>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</si>
  <si>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</si>
  <si>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</si>
  <si>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</si>
  <si>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</si>
  <si>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</si>
  <si>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</si>
  <si>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</si>
  <si>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</si>
  <si>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</si>
  <si>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</si>
  <si>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</si>
  <si>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</si>
  <si>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</si>
  <si>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</si>
  <si>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</si>
  <si>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</si>
  <si>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</si>
  <si>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</si>
  <si>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</si>
  <si>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</si>
  <si>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</si>
  <si>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</si>
  <si>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</si>
  <si>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</si>
  <si>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</si>
  <si>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</si>
  <si>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</si>
  <si>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</si>
  <si>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</si>
  <si>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</si>
  <si>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</si>
  <si>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</si>
  <si>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</si>
  <si>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</si>
  <si>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</si>
  <si>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</si>
  <si>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</si>
  <si>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</si>
  <si>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</si>
  <si>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</si>
  <si>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</si>
  <si>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</si>
  <si>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</si>
  <si>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</si>
  <si>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</si>
  <si>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</si>
  <si>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</si>
  <si>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</si>
  <si>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</si>
  <si>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</si>
  <si>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</si>
  <si>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</si>
  <si>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</si>
  <si>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</si>
  <si>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</si>
  <si>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</si>
  <si>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</si>
  <si>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</si>
  <si>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</si>
  <si>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</si>
  <si>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</si>
  <si>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</si>
  <si>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</si>
  <si>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</si>
  <si>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</si>
  <si>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</si>
  <si>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</si>
  <si>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</si>
  <si>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</si>
  <si>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</si>
  <si>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</si>
  <si>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</si>
  <si>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</si>
  <si>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</si>
  <si>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</si>
  <si>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</si>
  <si>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</si>
  <si>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</si>
  <si>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</si>
  <si>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</si>
  <si>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</si>
  <si>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</si>
  <si>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</si>
  <si>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</si>
  <si>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</si>
  <si>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</si>
  <si>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</si>
  <si>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</si>
  <si>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</si>
  <si>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</si>
  <si>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</si>
  <si>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</si>
  <si>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</si>
  <si>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</si>
  <si>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</si>
  <si>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</si>
  <si>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</si>
  <si>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</si>
  <si>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</si>
  <si>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</si>
  <si>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</si>
  <si>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</si>
  <si>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</si>
  <si>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</si>
  <si>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</si>
  <si>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</si>
  <si>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</si>
  <si>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</si>
  <si>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</si>
  <si>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</si>
  <si>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</si>
  <si>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</si>
  <si>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</si>
  <si>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</si>
  <si>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</si>
  <si>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</si>
  <si>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</si>
  <si>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</si>
  <si>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</si>
  <si>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</si>
  <si>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</si>
  <si>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</si>
  <si>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</si>
  <si>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</si>
  <si>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</si>
  <si>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</si>
  <si>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</si>
  <si>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</si>
  <si>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</si>
  <si>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</si>
  <si>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</si>
  <si>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</si>
  <si>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</si>
  <si>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</si>
  <si>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</si>
  <si>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</si>
  <si>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</si>
  <si>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</si>
  <si>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</si>
  <si>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</si>
  <si>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</si>
  <si>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</si>
  <si>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</si>
  <si>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</si>
  <si>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</si>
  <si>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</si>
  <si>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</si>
  <si>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</si>
  <si>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</si>
  <si>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</si>
  <si>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</si>
  <si>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</si>
  <si>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</si>
  <si>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</si>
  <si>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</si>
  <si>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</si>
  <si>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</si>
  <si>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</si>
  <si>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</si>
  <si>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</si>
  <si>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</si>
  <si>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</si>
  <si>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</si>
  <si>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</si>
  <si>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</si>
  <si>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</si>
  <si>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</si>
  <si>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</si>
  <si>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</si>
  <si>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</si>
  <si>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</si>
  <si>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</si>
  <si>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</si>
  <si>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</si>
  <si>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</si>
  <si>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</si>
  <si>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</si>
  <si>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</si>
  <si>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</si>
  <si>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</si>
  <si>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</si>
  <si>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</si>
  <si>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</si>
  <si>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</si>
  <si>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</si>
  <si>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</si>
  <si>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</si>
  <si>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</si>
  <si>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</si>
  <si>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</si>
  <si>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</si>
  <si>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</si>
  <si>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</si>
  <si>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</si>
  <si>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</si>
  <si>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</si>
  <si>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</si>
  <si>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</si>
  <si>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</si>
  <si>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</si>
  <si>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</si>
  <si>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</si>
  <si>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</si>
  <si>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</si>
  <si>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</si>
  <si>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</si>
  <si>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</si>
  <si>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</si>
  <si>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</si>
  <si>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</si>
  <si>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</si>
  <si>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</si>
  <si>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</si>
  <si>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</si>
  <si>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</si>
  <si>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</si>
  <si>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</si>
  <si>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</si>
  <si>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</si>
  <si>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</si>
  <si>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</si>
  <si>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</si>
  <si>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</si>
  <si>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</si>
  <si>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</si>
  <si>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</si>
  <si>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</si>
  <si>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</si>
  <si>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</si>
  <si>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</si>
  <si>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</si>
  <si>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</si>
  <si>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</si>
  <si>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</si>
  <si>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</si>
  <si>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</si>
  <si>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</si>
  <si>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</si>
  <si>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</si>
  <si>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</si>
  <si>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</si>
  <si>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</si>
  <si>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</si>
  <si>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</si>
  <si>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</si>
  <si>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</si>
  <si>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</si>
  <si>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</si>
  <si>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</si>
  <si>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</si>
  <si>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</si>
  <si>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</si>
  <si>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</si>
  <si>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</si>
  <si>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</si>
  <si>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</si>
  <si>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</si>
  <si>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</si>
  <si>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</si>
  <si>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</si>
  <si>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</si>
  <si>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</si>
  <si>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</si>
  <si>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</si>
  <si>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</si>
  <si>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</si>
  <si>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</si>
  <si>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</si>
  <si>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</si>
  <si>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</si>
  <si>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</si>
  <si>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</si>
  <si>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</si>
  <si>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</si>
  <si>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</si>
  <si>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</si>
  <si>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</si>
  <si>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</si>
  <si>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</si>
  <si>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</si>
  <si>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</si>
  <si>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</si>
  <si>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</si>
  <si>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</si>
  <si>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</si>
  <si>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</si>
  <si>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</si>
  <si>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</si>
  <si>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</si>
  <si>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</si>
  <si>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</si>
  <si>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</si>
  <si>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</si>
  <si>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</si>
  <si>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</si>
  <si>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</si>
  <si>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</si>
  <si>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</si>
  <si>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</si>
  <si>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</si>
  <si>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</si>
  <si>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</si>
  <si>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</si>
  <si>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</si>
  <si>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</si>
  <si>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</si>
  <si>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</si>
  <si>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</si>
  <si>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</si>
  <si>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</si>
  <si>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</si>
  <si>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</si>
  <si>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</si>
  <si>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</si>
  <si>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</si>
  <si>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</si>
  <si>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</si>
  <si>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</si>
  <si>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</si>
  <si>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</si>
  <si>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</si>
  <si>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</si>
  <si>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</si>
  <si>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</si>
  <si>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</si>
  <si>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</si>
  <si>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</si>
  <si>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</si>
  <si>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</si>
  <si>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</si>
  <si>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</si>
  <si>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</si>
  <si>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</si>
  <si>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</si>
  <si>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</si>
  <si>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</si>
  <si>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</si>
  <si>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</si>
  <si>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</si>
  <si>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</si>
  <si>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</si>
  <si>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</si>
  <si>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</si>
  <si>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</si>
  <si>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</si>
  <si>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</si>
  <si>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</si>
  <si>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</si>
  <si>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</si>
  <si>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</si>
  <si>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</si>
  <si>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</si>
  <si>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</si>
  <si>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</si>
  <si>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</si>
  <si>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</si>
  <si>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</si>
  <si>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</si>
  <si>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</si>
  <si>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</si>
  <si>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</si>
  <si>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</si>
  <si>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</si>
  <si>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</si>
  <si>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</si>
  <si>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</si>
  <si>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</si>
  <si>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</si>
  <si>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</si>
  <si>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</si>
  <si>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</si>
  <si>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</si>
  <si>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</si>
  <si>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</si>
  <si>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</si>
  <si>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</si>
  <si>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</si>
  <si>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</si>
  <si>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</si>
  <si>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</si>
  <si>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</si>
  <si>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</si>
  <si>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</si>
  <si>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</si>
  <si>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</si>
  <si>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</si>
  <si>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</si>
  <si>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</si>
  <si>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</si>
  <si>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</si>
  <si>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</si>
  <si>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</si>
  <si>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</si>
  <si>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</si>
  <si>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</si>
  <si>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</si>
  <si>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</si>
  <si>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</si>
  <si>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</si>
  <si>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</si>
  <si>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</si>
  <si>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</si>
  <si>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</si>
  <si>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</si>
  <si>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</si>
  <si>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</si>
  <si>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</si>
  <si>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</si>
  <si>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</si>
  <si>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</si>
  <si>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</si>
  <si>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</si>
  <si>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</si>
  <si>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</si>
  <si>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</si>
  <si>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</si>
  <si>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</si>
  <si>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</si>
  <si>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</si>
  <si>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</si>
  <si>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</si>
  <si>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</si>
  <si>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</si>
  <si>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</si>
  <si>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</si>
  <si>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</si>
  <si>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</si>
  <si>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</si>
  <si>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</si>
  <si>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</si>
  <si>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</si>
  <si>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</si>
  <si>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</si>
  <si>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</si>
  <si>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</si>
  <si>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</si>
  <si>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</si>
  <si>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</si>
  <si>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</si>
  <si>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</si>
  <si>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</si>
  <si>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</si>
  <si>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</si>
  <si>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</si>
  <si>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</si>
  <si>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</si>
  <si>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</si>
  <si>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</si>
  <si>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</si>
  <si>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</si>
  <si>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</si>
  <si>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</si>
  <si>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</si>
  <si>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</si>
  <si>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</si>
  <si>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</si>
  <si>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</si>
  <si>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</si>
  <si>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</si>
  <si>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</si>
  <si>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</si>
  <si>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</si>
  <si>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</si>
  <si>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</si>
  <si>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</si>
  <si>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</si>
  <si>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</si>
  <si>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</si>
  <si>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</si>
  <si>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</si>
  <si>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</si>
  <si>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</si>
  <si>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</si>
  <si>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</si>
  <si>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</si>
  <si>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</si>
  <si>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</si>
  <si>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</si>
  <si>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</si>
  <si>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</si>
  <si>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</si>
  <si>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</si>
  <si>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</si>
  <si>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</si>
  <si>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</si>
  <si>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</si>
  <si>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</si>
  <si>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</si>
  <si>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</si>
  <si>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</si>
  <si>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</si>
  <si>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</si>
  <si>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</si>
  <si>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</si>
  <si>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</si>
  <si>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</si>
  <si>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</si>
  <si>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</si>
  <si>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</si>
  <si>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</si>
  <si>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</si>
  <si>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</si>
  <si>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</si>
  <si>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</si>
  <si>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</si>
  <si>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</si>
  <si>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</si>
  <si>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</si>
  <si>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</si>
  <si>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</si>
  <si>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</si>
  <si>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</si>
  <si>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</si>
  <si>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</si>
  <si>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</si>
  <si>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</si>
  <si>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</si>
  <si>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</si>
  <si>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</si>
  <si>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</si>
  <si>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</si>
  <si>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</si>
  <si>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</si>
  <si>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</si>
  <si>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</si>
  <si>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</si>
  <si>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</si>
  <si>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</si>
  <si>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</si>
  <si>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</si>
  <si>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</si>
  <si>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</si>
  <si>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</si>
  <si>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</si>
  <si>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</si>
  <si>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</si>
  <si>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</si>
  <si>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</si>
  <si>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</si>
  <si>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</si>
  <si>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</si>
  <si>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</si>
  <si>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</si>
  <si>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</si>
  <si>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</si>
  <si>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</si>
  <si>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</si>
  <si>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</si>
  <si>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</si>
  <si>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</si>
  <si>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</si>
  <si>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</si>
  <si>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</si>
  <si>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</si>
  <si>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</si>
  <si>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</si>
  <si>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</si>
  <si>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</si>
  <si>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</si>
  <si>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</si>
  <si>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</si>
  <si>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</si>
  <si>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</si>
  <si>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</si>
  <si>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</si>
  <si>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</si>
  <si>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</si>
  <si>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</si>
  <si>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</si>
  <si>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</si>
  <si>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</si>
  <si>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</si>
  <si>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</si>
  <si>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</si>
  <si>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</si>
  <si>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</si>
  <si>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</si>
  <si>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</si>
  <si>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canceled</t>
  </si>
  <si>
    <t>Column Labels</t>
  </si>
  <si>
    <t>Grand Total</t>
  </si>
  <si>
    <t>(All)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</si>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</sst>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HelveticaNeue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14"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B3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BEA-A74A-98D6-229D8F9B50D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BEA-A74A-98D6-229D8F9B50D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BEA-A74A-98D6-229D8F9B5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268943"/>
        <c:axId val="563449471"/>
      </c:lineChart>
      <c:catAx>
        <c:axId val="37826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49471"/>
        <c:crosses val="autoZero"/>
        <c:auto val="1"/>
        <c:lblAlgn val="ctr"/>
        <c:lblOffset val="100"/>
        <c:noMultiLvlLbl val="0"/>
      </c:catAx>
      <c:valAx>
        <c:axId val="5634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6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702445089100706"/>
          <c:y val="0.93123381543834216"/>
          <c:w val="0.69230311388027499"/>
          <c:h val="5.6213883306427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of Category!CategoryPivotTable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of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'PivotTable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of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2-A645-8C22-F86D029B98B1}"/>
            </c:ext>
          </c:extLst>
        </c:ser>
        <c:ser>
          <c:idx val="1"/>
          <c:order val="1"/>
          <c:tx>
            <c:strRef>
              <c:f>'PivotTable of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'PivotTable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of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A2-A645-8C22-F86D029B98B1}"/>
            </c:ext>
          </c:extLst>
        </c:ser>
        <c:ser>
          <c:idx val="2"/>
          <c:order val="2"/>
          <c:tx>
            <c:strRef>
              <c:f>'PivotTable of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of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A2-A645-8C22-F86D029B98B1}"/>
            </c:ext>
          </c:extLst>
        </c:ser>
        <c:ser>
          <c:idx val="3"/>
          <c:order val="3"/>
          <c:tx>
            <c:strRef>
              <c:f>'PivotTable of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of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A2-A645-8C22-F86D029B9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981951"/>
        <c:axId val="479040271"/>
      </c:barChart>
      <c:catAx>
        <c:axId val="48098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40271"/>
        <c:crosses val="autoZero"/>
        <c:auto val="1"/>
        <c:lblAlgn val="ctr"/>
        <c:lblOffset val="100"/>
        <c:noMultiLvlLbl val="0"/>
      </c:catAx>
      <c:valAx>
        <c:axId val="47904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8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of Sub-Category!Sub-CategoryPivotTable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of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of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9D-2149-A942-97DE4B4FDA98}"/>
            </c:ext>
          </c:extLst>
        </c:ser>
        <c:ser>
          <c:idx val="1"/>
          <c:order val="1"/>
          <c:tx>
            <c:strRef>
              <c:f>'PivotTable of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of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D-2149-A942-97DE4B4FDA98}"/>
            </c:ext>
          </c:extLst>
        </c:ser>
        <c:ser>
          <c:idx val="2"/>
          <c:order val="2"/>
          <c:tx>
            <c:strRef>
              <c:f>'PivotTable of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of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9D-2149-A942-97DE4B4FDA98}"/>
            </c:ext>
          </c:extLst>
        </c:ser>
        <c:ser>
          <c:idx val="3"/>
          <c:order val="3"/>
          <c:tx>
            <c:strRef>
              <c:f>'PivotTable of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of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9D-2149-A942-97DE4B4FD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459311"/>
        <c:axId val="476358495"/>
      </c:barChart>
      <c:catAx>
        <c:axId val="47845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58495"/>
        <c:crosses val="autoZero"/>
        <c:auto val="1"/>
        <c:lblAlgn val="ctr"/>
        <c:lblOffset val="100"/>
        <c:noMultiLvlLbl val="0"/>
      </c:catAx>
      <c:valAx>
        <c:axId val="47635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5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of Creation_Date!DatePivotTable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of Creation_Date'!$B$4:$B$5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of Creation_Date'!$A$6:$A$18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of Creation_Date'!$B$6:$B$18</c:f>
              <c:numCache>
                <c:formatCode>General</c:formatCode>
                <c:ptCount val="12"/>
                <c:pt idx="0">
                  <c:v>181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167</c:v>
                </c:pt>
                <c:pt idx="8">
                  <c:v>147</c:v>
                </c:pt>
                <c:pt idx="9">
                  <c:v>182</c:v>
                </c:pt>
                <c:pt idx="10">
                  <c:v>182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E-4042-82B0-A088B6A31941}"/>
            </c:ext>
          </c:extLst>
        </c:ser>
        <c:ser>
          <c:idx val="1"/>
          <c:order val="1"/>
          <c:tx>
            <c:strRef>
              <c:f>'PivotTable of Creation_Date'!$C$4:$C$5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of Creation_Date'!$A$6:$A$18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of Creation_Date'!$C$6:$C$18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E-4042-82B0-A088B6A31941}"/>
            </c:ext>
          </c:extLst>
        </c:ser>
        <c:ser>
          <c:idx val="2"/>
          <c:order val="2"/>
          <c:tx>
            <c:strRef>
              <c:f>'PivotTable of Creation_Date'!$D$4:$D$5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of Creation_Date'!$A$6:$A$18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of Creation_Date'!$D$6:$D$18</c:f>
              <c:numCache>
                <c:formatCode>General</c:formatCode>
                <c:ptCount val="12"/>
                <c:pt idx="0">
                  <c:v>147</c:v>
                </c:pt>
                <c:pt idx="1">
                  <c:v>108</c:v>
                </c:pt>
                <c:pt idx="2">
                  <c:v>107</c:v>
                </c:pt>
                <c:pt idx="3">
                  <c:v>102</c:v>
                </c:pt>
                <c:pt idx="4">
                  <c:v>127</c:v>
                </c:pt>
                <c:pt idx="5">
                  <c:v>145</c:v>
                </c:pt>
                <c:pt idx="6">
                  <c:v>151</c:v>
                </c:pt>
                <c:pt idx="7">
                  <c:v>135</c:v>
                </c:pt>
                <c:pt idx="8">
                  <c:v>126</c:v>
                </c:pt>
                <c:pt idx="9">
                  <c:v>150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8E-4042-82B0-A088B6A31941}"/>
            </c:ext>
          </c:extLst>
        </c:ser>
        <c:ser>
          <c:idx val="3"/>
          <c:order val="3"/>
          <c:tx>
            <c:strRef>
              <c:f>'PivotTable of Creation_Date'!$E$4:$E$5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'PivotTable of Creation_Date'!$A$6:$A$18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of Creation_Date'!$E$6:$E$18</c:f>
              <c:numCache>
                <c:formatCode>General</c:formatCode>
                <c:ptCount val="12"/>
                <c:pt idx="0">
                  <c:v>33</c:v>
                </c:pt>
                <c:pt idx="1">
                  <c:v>28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45</c:v>
                </c:pt>
                <c:pt idx="7">
                  <c:v>32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8E-4042-82B0-A088B6A31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705871"/>
        <c:axId val="542762319"/>
      </c:lineChart>
      <c:catAx>
        <c:axId val="54270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62319"/>
        <c:crosses val="autoZero"/>
        <c:auto val="1"/>
        <c:lblAlgn val="ctr"/>
        <c:lblOffset val="100"/>
        <c:noMultiLvlLbl val="0"/>
      </c:catAx>
      <c:valAx>
        <c:axId val="54276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0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177800</xdr:rowOff>
    </xdr:from>
    <xdr:to>
      <xdr:col>8</xdr:col>
      <xdr:colOff>63500</xdr:colOff>
      <xdr:row>45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6FCF0-4D85-BA4F-905F-5F5FF2547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175327</xdr:colOff>
      <xdr:row>1</xdr:row>
      <xdr:rowOff>111940</xdr:rowOff>
    </xdr:from>
    <xdr:to>
      <xdr:col>12</xdr:col>
      <xdr:colOff>645114</xdr:colOff>
      <xdr:row>15</xdr:row>
      <xdr:rowOff>180273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6382A7-E65B-7549-9C43-77146126C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3</xdr:row>
      <xdr:rowOff>31750</xdr:rowOff>
    </xdr:from>
    <xdr:to>
      <xdr:col>14</xdr:col>
      <xdr:colOff>723900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13084-8D2E-6F41-BD8A-DB9197CB1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44450</xdr:rowOff>
    </xdr:from>
    <xdr:to>
      <xdr:col>11</xdr:col>
      <xdr:colOff>622300</xdr:colOff>
      <xdr:row>17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D66ADB-1F6F-4C4E-A5FF-E293C741A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a Sadeghinejad" refreshedDate="43518.457403472225" createdVersion="6" refreshedVersion="6" minRefreshableVersion="3" recordCount="4114" xr:uid="{789F6A42-780D-1848-9984-7F406A46C6A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a Sadeghinejad" refreshedDate="43518.540424421299" createdVersion="6" refreshedVersion="6" minRefreshableVersion="3" recordCount="4114" xr:uid="{2D6EA753-5463-EA43-BDD1-D74C13E9DE5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6:55:13" maxDate="2017-03-15T18:30:07" count="4114">
        <d v="2015-06-22T03:10:11"/>
        <d v="2017-01-31T17:24:43"/>
        <d v="2016-02-05T19:51:23"/>
        <d v="2014-07-08T15:21:47"/>
        <d v="2015-11-19T23:01:19"/>
        <d v="2016-07-13T01:23:27"/>
        <d v="2014-06-04T04:44:10"/>
        <d v="2016-05-26T04:07:47"/>
        <d v="2016-04-09T01:40:12"/>
        <d v="2016-03-18T05:29:04"/>
        <d v="2014-05-21T04:37:59"/>
        <d v="2016-07-21T21:41:02"/>
        <d v="2014-06-01T20:07:05"/>
        <d v="2016-05-18T19:15:09"/>
        <d v="2014-06-18T03:38:08"/>
        <d v="2015-09-09T12:24:18"/>
        <d v="2014-05-01T22:06:51"/>
        <d v="2014-10-05T20:33:42"/>
        <d v="2014-08-18T16:00:56"/>
        <d v="2015-06-20T22:35:34"/>
        <d v="2015-07-15T21:11:52"/>
        <d v="2014-08-27T18:03:09"/>
        <d v="2014-12-17T00:52:20"/>
        <d v="2015-04-03T21:41:41"/>
        <d v="2015-08-13T22:41:03"/>
        <d v="2015-11-10T03:36:01"/>
        <d v="2014-07-08T15:22:24"/>
        <d v="2014-10-17T06:57:13"/>
        <d v="2015-11-17T02:08:04"/>
        <d v="2014-06-22T19:09:28"/>
        <d v="2014-07-22T10:01:55"/>
        <d v="2016-01-07T22:00:34"/>
        <d v="2016-04-01T18:03:37"/>
        <d v="2015-10-09T18:51:41"/>
        <d v="2014-07-21T10:43:21"/>
        <d v="2015-04-04T10:00:14"/>
        <d v="2015-03-05T10:22:05"/>
        <d v="2015-01-28T19:37:59"/>
        <d v="2013-04-11T04:22:24"/>
        <d v="2014-04-25T04:07:48"/>
        <d v="2014-05-30T08:08:08"/>
        <d v="2014-09-05T16:39:14"/>
        <d v="2014-11-28T18:20:26"/>
        <d v="2014-06-12T21:58:06"/>
        <d v="2014-08-23T05:22:17"/>
        <d v="2016-03-28T17:58:27"/>
        <d v="2015-11-16T02:09:34"/>
        <d v="2014-10-20T22:40:07"/>
        <d v="2015-01-29T15:24:20"/>
        <d v="2015-09-24T07:14:05"/>
        <d v="2014-12-22T21:04:18"/>
        <d v="2015-07-12T01:17:17"/>
        <d v="2014-06-17T19:50:46"/>
        <d v="2014-03-21T16:10:45"/>
        <d v="2015-11-25T20:07:01"/>
        <d v="2016-05-07T02:15:16"/>
        <d v="2015-05-25T16:10:24"/>
        <d v="2015-03-26T22:59:22"/>
        <d v="2014-10-20T20:52:52"/>
        <d v="2015-08-14T08:39:36"/>
        <d v="2014-03-04T00:38:37"/>
        <d v="2013-05-15T22:32:37"/>
        <d v="2013-02-06T22:11:18"/>
        <d v="2013-12-05T00:53:33"/>
        <d v="2013-06-08T03:26:21"/>
        <d v="2014-07-15T22:42:34"/>
        <d v="2016-06-18T23:23:40"/>
        <d v="2012-06-15T17:00:04"/>
        <d v="2014-01-24T16:39:51"/>
        <d v="2011-08-31T07:30:25"/>
        <d v="2011-07-07T00:30:45"/>
        <d v="2012-03-29T09:30:57"/>
        <d v="2012-10-26T03:14:41"/>
        <d v="2011-02-13T21:09:44"/>
        <d v="2015-12-22T14:41:35"/>
        <d v="2013-03-24T08:01:12"/>
        <d v="2011-10-28T19:35:58"/>
        <d v="2012-03-29T06:28:37"/>
        <d v="2016-08-22T20:32:01"/>
        <d v="2014-03-26T21:38:13"/>
        <d v="2013-11-05T05:00:56"/>
        <d v="2012-07-10T06:48:47"/>
        <d v="2011-09-09T22:41:01"/>
        <d v="2015-02-07T17:46:29"/>
        <d v="2011-04-15T21:11:26"/>
        <d v="2011-08-24T06:00:37"/>
        <d v="2015-10-14T16:20:45"/>
        <d v="2010-05-24T15:56:43"/>
        <d v="2014-05-27T18:48:51"/>
        <d v="2013-05-08T21:03:12"/>
        <d v="2011-06-12T10:08:19"/>
        <d v="2011-03-17T12:39:24"/>
        <d v="2016-12-17T07:46:23"/>
        <d v="2012-06-05T23:35:37"/>
        <d v="2014-03-18T20:13:42"/>
        <d v="2012-01-27T03:07:21"/>
        <d v="2010-05-26T18:54:01"/>
        <d v="2011-06-12T06:14:42"/>
        <d v="2012-11-01T22:04:34"/>
        <d v="2013-12-24T00:39:59"/>
        <d v="2012-10-15T21:04:46"/>
        <d v="2012-12-31T21:38:30"/>
        <d v="2010-11-23T06:08:53"/>
        <d v="2014-02-12T22:20:30"/>
        <d v="2011-03-10T19:41:06"/>
        <d v="2016-04-25T20:23:40"/>
        <d v="2012-03-19T21:38:21"/>
        <d v="2011-04-03T02:34:47"/>
        <d v="2013-04-01T17:42:50"/>
        <d v="2011-01-27T03:37:10"/>
        <d v="2013-10-11T01:47:33"/>
        <d v="2015-05-01T10:59:47"/>
        <d v="2014-03-20T04:01:58"/>
        <d v="2011-07-29T21:12:08"/>
        <d v="2011-11-14T09:34:48"/>
        <d v="2012-01-10T20:44:04"/>
        <d v="2011-02-21T14:55:55"/>
        <d v="2010-03-11T23:02:24"/>
        <d v="2011-06-29T04:17:16"/>
        <d v="2011-07-15T04:39:46"/>
        <d v="2016-09-03T04:11:47"/>
        <d v="2015-04-02T19:55:10"/>
        <d v="2016-08-11T13:21:47"/>
        <d v="2014-09-22T21:46:04"/>
        <d v="2015-04-21T01:17:22"/>
        <d v="2016-12-06T02:51:20"/>
        <d v="2015-05-11T17:08:57"/>
        <d v="2015-03-04T17:59:01"/>
        <d v="2016-09-15T08:28:13"/>
        <d v="2014-09-01T01:29:43"/>
        <d v="2014-05-20T00:58:12"/>
        <d v="2016-06-20T23:06:01"/>
        <d v="2014-09-23T22:30:07"/>
        <d v="2016-05-01T22:23:04"/>
        <d v="2015-08-06T00:50:18"/>
        <d v="2014-05-29T12:09:57"/>
        <d v="2015-04-02T12:50:34"/>
        <d v="2015-08-23T16:46:33"/>
        <d v="2015-07-01T09:10:41"/>
        <d v="2015-07-03T01:06:12"/>
        <d v="2015-02-18T07:45:32"/>
        <d v="2015-04-16T06:40:23"/>
        <d v="2014-10-27T00:26:18"/>
        <d v="2016-07-08T04:32:22"/>
        <d v="2015-02-12T21:17:52"/>
        <d v="2015-07-15T16:00:52"/>
        <d v="2016-11-19T03:23:18"/>
        <d v="2014-11-26T21:25:40"/>
        <d v="2016-01-28T09:45:36"/>
        <d v="2014-11-25T07:07:50"/>
        <d v="2015-03-27T06:53:02"/>
        <d v="2015-04-19T16:13:11"/>
        <d v="2014-08-24T04:51:40"/>
        <d v="2014-10-21T17:04:04"/>
        <d v="2015-04-21T16:08:15"/>
        <d v="2015-06-13T16:25:35"/>
        <d v="2014-06-04T05:59:56"/>
        <d v="2016-01-28T00:52:52"/>
        <d v="2014-09-22T04:50:28"/>
        <d v="2016-05-24T13:25:45"/>
        <d v="2015-06-17T00:54:51"/>
        <d v="2014-06-02T19:29:55"/>
        <d v="2014-07-15T06:02:36"/>
        <d v="2015-08-28T02:04:14"/>
        <d v="2014-07-21T21:18:21"/>
        <d v="2015-12-13T18:48:44"/>
        <d v="2016-12-17T04:49:22"/>
        <d v="2015-06-06T01:15:35"/>
        <d v="2015-02-17T23:02:50"/>
        <d v="2014-09-18T15:07:39"/>
        <d v="2015-08-01T02:28:03"/>
        <d v="2016-06-13T07:20:14"/>
        <d v="2015-02-12T12:28:43"/>
        <d v="2015-01-29T16:45:08"/>
        <d v="2015-03-09T21:12:56"/>
        <d v="2014-08-04T21:40:11"/>
        <d v="2015-07-06T22:46:39"/>
        <d v="2015-03-07T04:08:46"/>
        <d v="2015-10-28T01:55:45"/>
        <d v="2016-02-03T04:55:55"/>
        <d v="2015-03-05T02:47:23"/>
        <d v="2015-05-23T20:48:15"/>
        <d v="2016-12-08T03:17:12"/>
        <d v="2014-10-27T22:26:50"/>
        <d v="2014-07-05T21:59:22"/>
        <d v="2016-07-20T00:52:19"/>
        <d v="2017-02-01T22:30:34"/>
        <d v="2015-06-27T08:37:37"/>
        <d v="2014-08-06T07:23:35"/>
        <d v="2016-07-05T19:34:37"/>
        <d v="2016-06-06T18:37:26"/>
        <d v="2015-08-23T13:35:38"/>
        <d v="2014-09-17T22:00:32"/>
        <d v="2014-09-30T01:26:06"/>
        <d v="2016-01-07T02:55:31"/>
        <d v="2015-05-11T19:05:32"/>
        <d v="2015-09-12T16:01:38"/>
        <d v="2017-01-06T23:21:40"/>
        <d v="2014-09-05T12:12:02"/>
        <d v="2016-08-02T05:58:22"/>
        <d v="2014-08-16T05:00:03"/>
        <d v="2015-01-19T22:38:49"/>
        <d v="2015-09-09T01:16:04"/>
        <d v="2014-11-30T23:21:04"/>
        <d v="2016-07-05T17:00:03"/>
        <d v="2015-09-01T18:10:22"/>
        <d v="2016-07-16T03:06:23"/>
        <d v="2014-12-05T07:43:58"/>
        <d v="2014-11-16T11:52:47"/>
        <d v="2015-06-11T01:08:55"/>
        <d v="2015-09-02T04:33:12"/>
        <d v="2015-08-20T06:50:17"/>
        <d v="2016-02-17T00:08:40"/>
        <d v="2015-07-17T17:15:47"/>
        <d v="2015-01-05T18:22:29"/>
        <d v="2016-01-06T08:31:22"/>
        <d v="2015-03-04T02:00:37"/>
        <d v="2014-11-27T18:22:29"/>
        <d v="2015-03-16T18:04:49"/>
        <d v="2016-02-29T10:50:25"/>
        <d v="2015-07-10T18:27:10"/>
        <d v="2015-01-27T23:06:04"/>
        <d v="2015-01-27T21:28:38"/>
        <d v="2016-04-22T04:09:10"/>
        <d v="2015-05-11T08:38:46"/>
        <d v="2016-03-10T02:04:14"/>
        <d v="2015-04-12T18:59:04"/>
        <d v="2015-06-10T00:27:21"/>
        <d v="2015-04-02T19:28:25"/>
        <d v="2016-01-15T01:24:57"/>
        <d v="2015-05-05T21:39:11"/>
        <d v="2015-12-04T02:00:51"/>
        <d v="2015-01-28T22:49:06"/>
        <d v="2016-08-31T00:52:52"/>
        <d v="2015-05-12T03:50:59"/>
        <d v="2015-06-10T00:48:17"/>
        <d v="2015-11-13T05:01:39"/>
        <d v="2016-01-08T16:51:09"/>
        <d v="2016-12-10T02:06:00"/>
        <d v="2015-10-20T05:38:50"/>
        <d v="2013-03-21T20:00:11"/>
        <d v="2014-11-06T19:45:04"/>
        <d v="2011-11-15T14:49:50"/>
        <d v="2014-01-23T04:08:24"/>
        <d v="2010-02-04T10:45:59"/>
        <d v="2012-07-17T04:16:25"/>
        <d v="2010-10-29T11:43:25"/>
        <d v="2010-09-09T17:30:14"/>
        <d v="2011-11-23T21:35:09"/>
        <d v="2010-06-04T01:10:20"/>
        <d v="2013-05-07T16:34:51"/>
        <d v="2012-04-14T21:54:06"/>
        <d v="2010-03-29T18:54:18"/>
        <d v="2012-01-16T18:37:15"/>
        <d v="2015-09-17T01:51:50"/>
        <d v="2011-02-14T15:38:02"/>
        <d v="2013-02-14T21:27:47"/>
        <d v="2016-04-19T18:02:42"/>
        <d v="2011-05-19T04:14:26"/>
        <d v="2015-03-09T20:42:49"/>
        <d v="2010-06-01T21:07:59"/>
        <d v="2012-04-19T00:15:04"/>
        <d v="2011-01-12T08:57:08"/>
        <d v="2012-08-29T01:54:54"/>
        <d v="2012-04-11T17:53:15"/>
        <d v="2010-03-30T08:53:50"/>
        <d v="2010-01-27T07:11:47"/>
        <d v="2014-05-26T13:51:39"/>
        <d v="2011-09-23T06:39:38"/>
        <d v="2017-01-23T07:43:42"/>
        <d v="2011-04-04T23:47:50"/>
        <d v="2013-12-04T05:24:21"/>
        <d v="2010-02-27T00:36:31"/>
        <d v="2011-06-03T14:57:46"/>
        <d v="2012-03-02T00:53:49"/>
        <d v="2012-10-11T03:46:06"/>
        <d v="2012-02-28T04:57:54"/>
        <d v="2015-04-24T00:23:39"/>
        <d v="2012-09-12T03:58:59"/>
        <d v="2017-01-24T08:51:36"/>
        <d v="2014-04-15T17:10:35"/>
        <d v="2009-05-17T06:55:13"/>
        <d v="2010-01-17T01:04:52"/>
        <d v="2011-05-12T20:02:24"/>
        <d v="2011-12-27T20:43:00"/>
        <d v="2013-08-20T21:08:48"/>
        <d v="2013-02-08T22:35:24"/>
        <d v="2012-10-02T09:40:18"/>
        <d v="2012-05-22T07:03:13"/>
        <d v="2013-10-03T13:57:14"/>
        <d v="2010-12-14T11:51:37"/>
        <d v="2013-04-12T21:27:26"/>
        <d v="2011-09-26T22:16:39"/>
        <d v="2014-03-21T19:01:54"/>
        <d v="2010-06-14T05:01:34"/>
        <d v="2013-09-02T03:06:49"/>
        <d v="2012-08-13T14:24:43"/>
        <d v="2015-03-26T20:28:21"/>
        <d v="2014-03-11T14:07:28"/>
        <d v="2010-10-18T08:24:20"/>
        <d v="2011-03-25T02:02:18"/>
        <d v="2013-02-07T20:42:15"/>
        <d v="2012-01-25T23:33:58"/>
        <d v="2012-05-03T04:42:26"/>
        <d v="2012-07-24T05:16:37"/>
        <d v="2012-02-09T18:07:29"/>
        <d v="2013-02-28T23:05:33"/>
        <d v="2013-01-09T01:40:01"/>
        <d v="2011-01-24T19:40:10"/>
        <d v="2012-08-13T21:02:14"/>
        <d v="2011-10-05T07:23:43"/>
        <d v="2011-11-21T08:16:32"/>
        <d v="2013-03-16T00:03:52"/>
        <d v="2010-06-28T08:28:14"/>
        <d v="2013-01-30T22:59:48"/>
        <d v="2012-07-23T21:32:14"/>
        <d v="2014-11-08T01:09:57"/>
        <d v="2013-11-11T19:14:43"/>
        <d v="2013-02-25T03:55:51"/>
        <d v="2009-11-06T23:07:09"/>
        <d v="2015-11-23T16:13:53"/>
        <d v="2016-10-04T13:43:06"/>
        <d v="2016-04-13T16:40:48"/>
        <d v="2016-11-23T10:42:46"/>
        <d v="2015-06-29T18:01:48"/>
        <d v="2016-11-15T07:30:33"/>
        <d v="2017-02-09T10:33:26"/>
        <d v="2015-02-23T08:38:49"/>
        <d v="2015-10-02T01:43:08"/>
        <d v="2015-10-14T14:12:07"/>
        <d v="2013-04-15T15:22:43"/>
        <d v="2016-05-17T16:57:14"/>
        <d v="2015-09-16T19:19:37"/>
        <d v="2016-03-08T18:16:31"/>
        <d v="2015-04-07T19:22:37"/>
        <d v="2015-04-07T20:41:55"/>
        <d v="2015-10-14T17:18:38"/>
        <d v="2015-02-12T06:05:08"/>
        <d v="2016-07-08T21:08:10"/>
        <d v="2015-03-30T21:14:28"/>
        <d v="2017-02-06T19:03:27"/>
        <d v="2014-09-13T00:06:38"/>
        <d v="2016-03-30T21:44:25"/>
        <d v="2014-10-14T20:42:25"/>
        <d v="2015-04-18T02:18:14"/>
        <d v="2015-04-21T01:39:50"/>
        <d v="2015-09-14T15:00:21"/>
        <d v="2015-10-15T14:53:29"/>
        <d v="2015-07-22T17:05:16"/>
        <d v="2017-01-25T14:58:28"/>
        <d v="2016-08-04T04:35:09"/>
        <d v="2016-02-28T02:09:14"/>
        <d v="2014-09-08T07:01:08"/>
        <d v="2015-10-20T22:00:19"/>
        <d v="2016-03-09T22:52:01"/>
        <d v="2014-10-31T10:03:14"/>
        <d v="2016-02-15T22:16:33"/>
        <d v="2015-03-15T08:19:57"/>
        <d v="2016-05-17T23:38:41"/>
        <d v="2014-10-23T04:41:30"/>
        <d v="2015-06-09T00:33:00"/>
        <d v="2014-10-24T03:01:46"/>
        <d v="2014-07-17T08:03:11"/>
        <d v="2010-03-18T20:52:16"/>
        <d v="2014-05-21T23:37:52"/>
        <d v="2014-01-29T17:33:19"/>
        <d v="2012-04-20T22:01:58"/>
        <d v="2013-03-22T16:51:18"/>
        <d v="2015-02-08T17:32:02"/>
        <d v="2011-12-16T16:14:29"/>
        <d v="2016-12-07T22:05:00"/>
        <d v="2012-12-18T21:25:39"/>
        <d v="2016-02-25T16:50:44"/>
        <d v="2012-06-19T00:53:18"/>
        <d v="2011-08-03T00:20:31"/>
        <d v="2014-01-19T02:38:31"/>
        <d v="2016-07-25T13:51:56"/>
        <d v="2015-10-15T09:01:08"/>
        <d v="2016-01-01T16:43:28"/>
        <d v="2012-03-19T19:31:12"/>
        <d v="2015-12-29T20:16:32"/>
        <d v="2012-06-25T19:45:17"/>
        <d v="2012-08-23T20:01:40"/>
        <d v="2014-04-26T05:49:19"/>
        <d v="2014-12-07T21:45:47"/>
        <d v="2014-10-22T17:01:41"/>
        <d v="2015-07-27T01:49:51"/>
        <d v="2015-07-15T19:14:18"/>
        <d v="2016-06-28T04:49:40"/>
        <d v="2014-02-04T04:30:50"/>
        <d v="2015-04-18T03:52:52"/>
        <d v="2011-11-18T04:00:51"/>
        <d v="2011-08-08T20:12:51"/>
        <d v="2013-09-09T20:00:52"/>
        <d v="2016-02-17T22:38:02"/>
        <d v="2012-03-23T00:49:20"/>
        <d v="2012-06-22T16:33:26"/>
        <d v="2010-07-20T21:38:04"/>
        <d v="2015-03-15T22:02:06"/>
        <d v="2016-11-14T00:01:07"/>
        <d v="2014-04-16T18:15:47"/>
        <d v="2011-07-08T23:12:50"/>
        <d v="2015-10-15T15:56:57"/>
        <d v="2011-06-24T10:27:21"/>
        <d v="2014-01-07T18:04:22"/>
        <d v="2014-02-04T05:02:19"/>
        <d v="2011-04-05T06:53:57"/>
        <d v="2011-09-20T23:54:10"/>
        <d v="2013-09-26T20:39:50"/>
        <d v="2016-06-22T23:42:24"/>
        <d v="2015-04-20T02:33:17"/>
        <d v="2013-11-20T07:13:24"/>
        <d v="2012-07-09T20:49:38"/>
        <d v="2012-06-20T00:03:31"/>
        <d v="2013-09-12T04:31:05"/>
        <d v="2014-09-22T23:26:42"/>
        <d v="2014-01-09T12:30:31"/>
        <d v="2013-03-28T02:17:40"/>
        <d v="2015-06-23T09:46:37"/>
        <d v="2013-04-30T23:13:07"/>
        <d v="2014-02-12T08:40:31"/>
        <d v="2015-06-22T14:47:36"/>
        <d v="2014-08-12T09:14:57"/>
        <d v="2013-05-07T01:13:50"/>
        <d v="2012-01-26T12:01:39"/>
        <d v="2015-09-28T23:40:04"/>
        <d v="2016-01-31T20:05:14"/>
        <d v="2015-10-09T00:49:00"/>
        <d v="2014-05-19T21:24:05"/>
        <d v="2009-09-15T00:38:02"/>
        <d v="2013-08-27T05:34:27"/>
        <d v="2016-06-05T23:54:43"/>
        <d v="2015-08-22T20:26:21"/>
        <d v="2015-08-12T18:07:02"/>
        <d v="2013-10-29T23:01:42"/>
        <d v="2013-08-14T20:56:20"/>
        <d v="2013-07-01T11:41:53"/>
        <d v="2016-08-09T10:38:46"/>
        <d v="2015-10-19T09:15:58"/>
        <d v="2014-10-07T21:16:58"/>
        <d v="2016-02-24T02:39:13"/>
        <d v="2013-10-03T22:03:16"/>
        <d v="2015-01-21T00:19:43"/>
        <d v="2014-01-11T03:21:41"/>
        <d v="2011-12-18T00:46:01"/>
        <d v="2015-05-06T11:02:55"/>
        <d v="2015-02-02T05:00:20"/>
        <d v="2013-02-26T16:19:23"/>
        <d v="2014-04-24T21:11:35"/>
        <d v="2013-09-17T16:38:05"/>
        <d v="2014-01-16T01:43:20"/>
        <d v="2013-12-26T20:09:51"/>
        <d v="2015-04-13T19:53:35"/>
        <d v="2015-02-03T22:47:59"/>
        <d v="2014-10-26T20:12:51"/>
        <d v="2012-03-03T03:03:42"/>
        <d v="2013-09-30T19:40:01"/>
        <d v="2014-07-17T21:25:12"/>
        <d v="2013-04-14T19:47:40"/>
        <d v="2011-09-14T18:22:07"/>
        <d v="2014-04-30T16:01:15"/>
        <d v="2013-05-13T23:19:27"/>
        <d v="2011-06-11T06:02:21"/>
        <d v="2011-07-26T20:02:33"/>
        <d v="2016-04-28T23:22:15"/>
        <d v="2014-06-11T05:52:54"/>
        <d v="2012-08-09T01:37:44"/>
        <d v="2012-08-14T19:18:54"/>
        <d v="2012-05-12T07:01:23"/>
        <d v="2014-07-08T02:45:24"/>
        <d v="2013-11-27T07:01:29"/>
        <d v="2014-03-05T20:19:39"/>
        <d v="2014-07-25T01:08:38"/>
        <d v="2014-08-18T19:45:19"/>
        <d v="2017-01-18T10:53:49"/>
        <d v="2015-04-06T05:04:03"/>
        <d v="2014-04-29T02:24:01"/>
        <d v="2012-03-19T23:02:14"/>
        <d v="2015-03-03T00:51:49"/>
        <d v="2014-09-22T12:47:15"/>
        <d v="2013-07-10T15:00:15"/>
        <d v="2012-09-10T19:08:09"/>
        <d v="2016-03-19T00:31:30"/>
        <d v="2012-11-30T07:44:32"/>
        <d v="2015-09-26T01:32:52"/>
        <d v="2013-04-17T15:08:19"/>
        <d v="2014-05-03T01:37:19"/>
        <d v="2016-10-26T17:16:34"/>
        <d v="2016-12-10T04:18:20"/>
        <d v="2011-12-05T14:33:36"/>
        <d v="2012-07-24T02:14:45"/>
        <d v="2015-12-29T02:34:59"/>
        <d v="2016-08-14T03:50:30"/>
        <d v="2015-04-20T20:25:38"/>
        <d v="2014-06-09T22:56:05"/>
        <d v="2015-06-16T22:51:45"/>
        <d v="2013-12-13T01:21:14"/>
        <d v="2014-11-02T03:54:25"/>
        <d v="2011-11-11T21:17:29"/>
        <d v="2009-08-19T00:29:28"/>
        <d v="2010-03-11T00:15:51"/>
        <d v="2011-06-09T08:37:31"/>
        <d v="2012-02-17T16:17:05"/>
        <d v="2014-12-18T15:38:23"/>
        <d v="2012-02-11T02:36:27"/>
        <d v="2015-11-10T05:21:26"/>
        <d v="2013-07-11T16:15:20"/>
        <d v="2012-09-05T02:00:57"/>
        <d v="2012-03-27T03:35:01"/>
        <d v="2015-05-29T18:09:30"/>
        <d v="2016-01-31T07:13:59"/>
        <d v="2013-03-07T10:16:22"/>
        <d v="2016-10-06T20:48:47"/>
        <d v="2016-07-01T18:41:45"/>
        <d v="2014-07-10T17:44:07"/>
        <d v="2015-11-19T14:46:41"/>
        <d v="2015-03-28T21:41:20"/>
        <d v="2017-01-03T17:46:01"/>
        <d v="2015-08-07T17:47:04"/>
        <d v="2012-11-05T12:23:41"/>
        <d v="2015-11-10T19:51:01"/>
        <d v="2016-10-03T05:13:39"/>
        <d v="2016-03-01T03:58:45"/>
        <d v="2015-08-22T06:11:16"/>
        <d v="2016-05-02T20:12:49"/>
        <d v="2014-07-30T12:37:21"/>
        <d v="2015-07-07T17:12:24"/>
        <d v="2017-01-18T07:56:06"/>
        <d v="2015-06-01T01:05:07"/>
        <d v="2016-12-21T03:44:54"/>
        <d v="2015-06-02T17:11:08"/>
        <d v="2016-11-02T04:33:49"/>
        <d v="2016-04-13T03:10:08"/>
        <d v="2016-04-22T13:26:05"/>
        <d v="2015-09-23T22:27:50"/>
        <d v="2016-12-07T16:05:05"/>
        <d v="2015-06-24T11:16:47"/>
        <d v="2015-10-05T21:26:31"/>
        <d v="2016-04-13T22:04:23"/>
        <d v="2016-06-14T04:11:47"/>
        <d v="2015-01-05T22:36:46"/>
        <d v="2015-09-29T04:07:14"/>
        <d v="2016-03-04T20:41:56"/>
        <d v="2014-10-02T05:12:42"/>
        <d v="2016-06-04T18:46:00"/>
        <d v="2015-10-06T17:13:09"/>
        <d v="2015-09-02T19:01:55"/>
        <d v="2016-01-11T19:42:44"/>
        <d v="2015-09-30T00:40:48"/>
        <d v="2015-06-08T18:17:02"/>
        <d v="2017-01-18T19:17:25"/>
        <d v="2015-06-18T09:37:04"/>
        <d v="2015-11-10T17:48:16"/>
        <d v="2014-10-15T20:16:31"/>
        <d v="2014-09-19T19:26:12"/>
        <d v="2016-05-13T11:29:03"/>
        <d v="2015-12-07T23:38:37"/>
        <d v="2016-11-03T01:36:43"/>
        <d v="2015-02-23T00:11:45"/>
        <d v="2015-11-13T09:47:40"/>
        <d v="2014-11-17T21:30:45"/>
        <d v="2015-09-21T18:48:33"/>
        <d v="2016-11-18T12:20:15"/>
        <d v="2015-01-18T04:40:47"/>
        <d v="2016-02-12T01:37:55"/>
        <d v="2015-06-10T21:50:49"/>
        <d v="2016-06-14T19:25:33"/>
        <d v="2014-12-02T23:13:14"/>
        <d v="2015-12-11T01:07:03"/>
        <d v="2015-12-02T23:20:12"/>
        <d v="2016-01-19T22:09:29"/>
        <d v="2015-07-07T22:35:23"/>
        <d v="2015-10-05T20:11:28"/>
        <d v="2014-11-20T04:12:11"/>
        <d v="2016-09-19T13:38:27"/>
        <d v="2015-05-14T19:37:23"/>
        <d v="2015-01-27T14:19:12"/>
        <d v="2016-03-21T17:08:22"/>
        <d v="2015-08-14T16:53:13"/>
        <d v="2014-11-25T23:27:03"/>
        <d v="2016-08-24T00:47:47"/>
        <d v="2015-07-03T03:18:24"/>
        <d v="2015-02-20T20:45:19"/>
        <d v="2015-02-18T01:31:27"/>
        <d v="2015-02-14T20:11:56"/>
        <d v="2015-10-06T12:22:57"/>
        <d v="2015-01-16T23:30:07"/>
        <d v="2015-03-17T21:10:33"/>
        <d v="2016-09-18T21:28:06"/>
        <d v="2015-06-23T17:44:59"/>
        <d v="2016-01-08T16:18:51"/>
        <d v="2015-06-22T16:02:10"/>
        <d v="2014-11-03T08:34:20"/>
        <d v="2015-03-07T19:15:45"/>
        <d v="2016-03-17T21:43:26"/>
        <d v="2015-03-20T04:40:38"/>
        <d v="2016-10-04T00:31:32"/>
        <d v="2016-06-24T19:55:35"/>
        <d v="2014-11-05T03:03:01"/>
        <d v="2015-02-12T22:30:02"/>
        <d v="2015-03-10T22:09:22"/>
        <d v="2014-11-26T23:35:39"/>
        <d v="2015-05-19T22:03:35"/>
        <d v="2014-07-15T18:20:23"/>
        <d v="2014-07-29T03:50:56"/>
        <d v="2015-07-09T11:35:08"/>
        <d v="2015-04-08T18:36:49"/>
        <d v="2015-10-23T22:48:56"/>
        <d v="2015-05-17T01:06:20"/>
        <d v="2015-10-30T03:49:04"/>
        <d v="2015-03-23T22:56:26"/>
        <d v="2015-11-20T16:27:17"/>
        <d v="2016-08-03T03:45:46"/>
        <d v="2015-08-31T14:55:20"/>
        <d v="2016-05-25T04:29:00"/>
        <d v="2015-08-26T05:55:59"/>
        <d v="2017-01-26T12:01:47"/>
        <d v="2015-03-24T11:14:03"/>
        <d v="2015-11-09T22:26:43"/>
        <d v="2014-09-26T18:36:30"/>
        <d v="2014-07-11T20:12:18"/>
        <d v="2016-06-08T02:42:17"/>
        <d v="2016-06-11T21:35:38"/>
        <d v="2015-04-28T03:13:17"/>
        <d v="2015-04-15T02:44:01"/>
        <d v="2017-02-25T00:29:37"/>
        <d v="2015-07-13T16:25:39"/>
        <d v="2016-01-15T10:21:51"/>
        <d v="2014-06-13T19:37:37"/>
        <d v="2016-04-14T18:18:28"/>
        <d v="2015-08-07T17:52:01"/>
        <d v="2016-04-29T21:32:09"/>
        <d v="2015-10-26T18:49:25"/>
        <d v="2016-05-17T10:11:02"/>
        <d v="2015-01-28T01:17:09"/>
        <d v="2015-03-13T05:12:42"/>
        <d v="2015-05-07T13:55:50"/>
        <d v="2017-01-28T02:05:18"/>
        <d v="2017-01-24T17:14:22"/>
        <d v="2014-08-14T16:59:55"/>
        <d v="2016-11-09T13:05:15"/>
        <d v="2015-07-14T16:40:48"/>
        <d v="2015-07-14T18:37:54"/>
        <d v="2015-04-06T18:24:35"/>
        <d v="2014-09-16T18:58:59"/>
        <d v="2016-07-13T03:37:54"/>
        <d v="2014-07-12T23:27:47"/>
        <d v="2016-02-16T21:25:49"/>
        <d v="2014-09-09T19:38:28"/>
        <d v="2014-08-27T00:53:33"/>
        <d v="2014-10-20T03:53:04"/>
        <d v="2014-11-13T03:25:11"/>
        <d v="2016-11-01T19:34:10"/>
        <d v="2015-07-14T17:50:40"/>
        <d v="2015-06-09T01:58:33"/>
        <d v="2015-02-11T01:58:32"/>
        <d v="2016-02-17T22:18:39"/>
        <d v="2015-11-23T23:17:52"/>
        <d v="2015-06-24T06:51:29"/>
        <d v="2015-07-24T17:14:55"/>
        <d v="2014-10-10T20:47:59"/>
        <d v="2016-09-23T18:29:19"/>
        <d v="2014-12-17T13:30:47"/>
        <d v="2015-06-18T23:14:16"/>
        <d v="2015-03-14T18:59:35"/>
        <d v="2016-11-14T20:04:21"/>
        <d v="2014-07-18T22:58:18"/>
        <d v="2016-09-19T11:57:43"/>
        <d v="2015-03-27T22:57:02"/>
        <d v="2016-06-06T18:00:58"/>
        <d v="2016-05-16T20:02:00"/>
        <d v="2014-12-11T19:37:32"/>
        <d v="2014-12-01T08:16:04"/>
        <d v="2014-07-18T23:10:17"/>
        <d v="2014-06-13T05:47:07"/>
        <d v="2014-12-03T01:20:04"/>
        <d v="2015-01-08T21:26:21"/>
        <d v="2016-05-14T12:41:35"/>
        <d v="2016-04-21T12:02:18"/>
        <d v="2016-07-05T19:41:49"/>
        <d v="2014-08-13T15:02:11"/>
        <d v="2016-09-26T22:20:04"/>
        <d v="2017-02-12T21:22:02"/>
        <d v="2016-09-22T00:36:04"/>
        <d v="2014-06-19T14:21:31"/>
        <d v="2014-11-28T23:47:52"/>
        <d v="2015-07-04T19:09:30"/>
        <d v="2016-12-07T21:00:53"/>
        <d v="2015-09-15T05:30:53"/>
        <d v="2016-11-01T19:01:37"/>
        <d v="2016-07-28T18:14:01"/>
        <d v="2015-06-03T03:40:46"/>
        <d v="2016-11-22T12:01:03"/>
        <d v="2015-03-31T22:23:47"/>
        <d v="2017-01-02T18:55:59"/>
        <d v="2014-10-01T15:30:20"/>
        <d v="2014-06-26T01:15:02"/>
        <d v="2016-01-19T15:33:09"/>
        <d v="2014-08-16T01:20:45"/>
        <d v="2013-10-16T14:39:08"/>
        <d v="2016-12-11T19:31:21"/>
        <d v="2014-06-23T18:54:40"/>
        <d v="2016-10-25T20:26:27"/>
        <d v="2016-12-08T01:49:09"/>
        <d v="2016-12-22T07:37:48"/>
        <d v="2016-12-22T14:47:58"/>
        <d v="2016-11-03T02:53:03"/>
        <d v="2016-11-22T18:55:27"/>
        <d v="2014-07-15T16:56:40"/>
        <d v="2014-11-05T03:59:19"/>
        <d v="2014-07-18T02:38:22"/>
        <d v="2016-11-04T14:01:08"/>
        <d v="2016-01-15T19:20:32"/>
        <d v="2016-05-06T15:42:12"/>
        <d v="2016-12-30T21:54:42"/>
        <d v="2015-09-26T05:10:40"/>
        <d v="2014-10-28T18:48:27"/>
        <d v="2014-08-06T23:30:02"/>
        <d v="2017-01-17T23:17:27"/>
        <d v="2016-02-09T03:57:56"/>
        <d v="2012-01-01T18:34:51"/>
        <d v="2014-06-17T16:43:27"/>
        <d v="2012-03-09T22:19:38"/>
        <d v="2015-06-29T22:35:49"/>
        <d v="2011-05-31T18:19:23"/>
        <d v="2015-11-13T18:01:52"/>
        <d v="2013-03-13T04:01:27"/>
        <d v="2012-12-04T03:29:09"/>
        <d v="2011-07-07T23:05:57"/>
        <d v="2012-07-21T07:27:41"/>
        <d v="2011-11-07T20:53:11"/>
        <d v="2011-12-02T22:05:47"/>
        <d v="2013-07-31T13:11:01"/>
        <d v="2013-11-20T13:04:52"/>
        <d v="2015-04-08T06:57:00"/>
        <d v="2014-11-03T03:42:26"/>
        <d v="2013-11-01T20:37:20"/>
        <d v="2014-01-28T09:36:27"/>
        <d v="2014-10-31T17:29:54"/>
        <d v="2014-07-09T15:03:49"/>
        <d v="2015-06-07T06:31:22"/>
        <d v="2013-05-07T18:33:26"/>
        <d v="2014-02-20T01:01:52"/>
        <d v="2012-03-22T20:01:25"/>
        <d v="2012-11-14T01:58:23"/>
        <d v="2013-04-03T16:44:05"/>
        <d v="2012-09-05T04:01:49"/>
        <d v="2014-12-15T16:10:19"/>
        <d v="2014-07-11T23:19:26"/>
        <d v="2016-12-30T01:35:30"/>
        <d v="2013-01-26T00:04:32"/>
        <d v="2011-06-19T18:07:55"/>
        <d v="2016-09-26T13:06:57"/>
        <d v="2015-01-15T17:09:51"/>
        <d v="2012-12-06T20:58:41"/>
        <d v="2013-04-19T17:31:17"/>
        <d v="2011-02-16T21:24:19"/>
        <d v="2012-11-22T04:18:34"/>
        <d v="2010-09-08T23:04:28"/>
        <d v="2014-05-30T10:55:39"/>
        <d v="2016-10-27T21:20:13"/>
        <d v="2014-01-03T21:02:06"/>
        <d v="2016-11-16T23:36:10"/>
        <d v="2013-07-16T13:43:28"/>
        <d v="2015-08-11T07:09:21"/>
        <d v="2014-09-19T16:01:24"/>
        <d v="2015-01-17T21:48:03"/>
        <d v="2015-04-21T06:26:50"/>
        <d v="2013-11-16T07:58:10"/>
        <d v="2013-11-27T02:54:54"/>
        <d v="2013-01-16T02:59:29"/>
        <d v="2015-12-11T22:46:42"/>
        <d v="2009-09-12T04:21:59"/>
        <d v="2015-04-06T20:39:45"/>
        <d v="2014-01-24T21:43:38"/>
        <d v="2011-11-16T04:26:35"/>
        <d v="2015-09-03T19:27:25"/>
        <d v="2013-07-02T02:32:57"/>
        <d v="2014-03-31T19:51:20"/>
        <d v="2010-09-15T19:25:05"/>
        <d v="2011-04-03T19:10:25"/>
        <d v="2013-05-09T03:01:14"/>
        <d v="2012-07-26T21:11:42"/>
        <d v="2012-03-19T21:34:09"/>
        <d v="2014-02-05T06:35:19"/>
        <d v="2013-01-29T17:15:15"/>
        <d v="2012-03-15T04:20:34"/>
        <d v="2013-10-02T18:03:46"/>
        <d v="2012-05-30T03:09:48"/>
        <d v="2013-01-03T07:28:00"/>
        <d v="2013-01-02T04:08:59"/>
        <d v="2013-10-10T21:44:06"/>
        <d v="2013-10-08T23:58:03"/>
        <d v="2013-06-17T20:47:24"/>
        <d v="2011-07-12T05:45:37"/>
        <d v="2012-02-24T17:42:46"/>
        <d v="2013-08-17T00:11:25"/>
        <d v="2012-03-29T02:51:28"/>
        <d v="2014-08-31T17:09:47"/>
        <d v="2012-03-28T19:00:46"/>
        <d v="2014-08-12T13:24:14"/>
        <d v="2011-06-01T22:05:20"/>
        <d v="2012-08-02T03:32:04"/>
        <d v="2011-05-03T01:47:58"/>
        <d v="2011-07-06T05:32:06"/>
        <d v="2011-05-27T22:45:12"/>
        <d v="2011-08-08T19:35:39"/>
        <d v="2017-01-24T18:05:11"/>
        <d v="2014-11-19T05:24:46"/>
        <d v="2013-12-20T23:00:30"/>
        <d v="2012-08-02T04:21:02"/>
        <d v="2013-06-18T18:26:42"/>
        <d v="2013-01-08T03:25:52"/>
        <d v="2012-06-21T02:02:45"/>
        <d v="2011-05-16T20:50:01"/>
        <d v="2014-10-03T01:01:43"/>
        <d v="2013-03-08T23:54:03"/>
        <d v="2012-01-17T17:23:31"/>
        <d v="2012-07-31T00:11:21"/>
        <d v="2013-12-12T02:57:34"/>
        <d v="2014-05-09T23:12:22"/>
        <d v="2015-03-31T01:07:45"/>
        <d v="2012-09-06T01:44:10"/>
        <d v="2015-02-21T02:20:52"/>
        <d v="2010-03-13T08:48:38"/>
        <d v="2012-10-04T10:21:24"/>
        <d v="2012-03-05T03:55:30"/>
        <d v="2012-01-19T14:21:47"/>
        <d v="2012-06-13T04:13:02"/>
        <d v="2016-05-14T22:14:00"/>
        <d v="2013-02-20T15:37:05"/>
        <d v="2012-03-28T18:31:34"/>
        <d v="2011-11-22T19:12:15"/>
        <d v="2014-03-21T00:04:35"/>
        <d v="2013-05-28T22:44:52"/>
        <d v="2012-04-06T13:59:18"/>
        <d v="2013-09-07T04:21:58"/>
        <d v="2014-04-02T02:57:42"/>
        <d v="2011-12-19T00:33:05"/>
        <d v="2012-08-23T21:19:16"/>
        <d v="2016-08-25T08:26:27"/>
        <d v="2014-10-11T23:07:43"/>
        <d v="2013-09-09T17:13:03"/>
        <d v="2016-11-21T09:11:20"/>
        <d v="2014-09-23T19:25:52"/>
        <d v="2016-07-27T07:56:36"/>
        <d v="2014-02-24T12:24:15"/>
        <d v="2015-06-10T22:09:36"/>
        <d v="2015-03-15T22:00:33"/>
        <d v="2015-02-16T06:34:24"/>
        <d v="2016-03-23T22:51:57"/>
        <d v="2016-06-02T00:07:33"/>
        <d v="2016-10-13T22:19:55"/>
        <d v="2015-01-17T22:58:29"/>
        <d v="2016-11-28T08:05:46"/>
        <d v="2016-06-24T06:00:17"/>
        <d v="2016-08-27T10:29:16"/>
        <d v="2015-10-14T16:57:11"/>
        <d v="2015-03-16T20:53:38"/>
        <d v="2015-05-04T22:41:08"/>
        <d v="2013-10-23T14:35:13"/>
        <d v="2016-08-18T02:10:04"/>
        <d v="2013-10-12T16:19:08"/>
        <d v="2012-01-13T05:49:26"/>
        <d v="2013-09-24T05:33:58"/>
        <d v="2012-11-17T21:33:17"/>
        <d v="2015-01-21T18:18:38"/>
        <d v="2009-10-02T05:31:46"/>
        <d v="2013-12-08T03:39:58"/>
        <d v="2013-03-09T23:17:37"/>
        <d v="2013-08-02T03:32:03"/>
        <d v="2013-10-30T16:28:15"/>
        <d v="2011-01-24T22:48:47"/>
        <d v="2012-10-02T07:00:40"/>
        <d v="2013-04-04T17:00:34"/>
        <d v="2015-09-01T20:22:11"/>
        <d v="2013-01-02T14:55:27"/>
        <d v="2013-11-19T21:56:00"/>
        <d v="2010-11-23T08:35:24"/>
        <d v="2012-05-08T22:55:05"/>
        <d v="2012-09-27T10:42:18"/>
        <d v="2011-11-30T09:01:26"/>
        <d v="2011-08-04T23:39:10"/>
        <d v="2016-01-03T01:27:15"/>
        <d v="2012-03-13T22:15:46"/>
        <d v="2016-12-10T01:35:11"/>
        <d v="2016-08-21T23:53:33"/>
        <d v="2012-04-28T02:00:55"/>
        <d v="2011-07-27T21:04:45"/>
        <d v="2014-09-05T21:49:03"/>
        <d v="2013-10-22T19:46:19"/>
        <d v="2014-07-22T03:45:30"/>
        <d v="2010-05-06T07:48:03"/>
        <d v="2015-03-03T00:32:43"/>
        <d v="2016-05-07T02:33:30"/>
        <d v="2010-09-10T06:03:49"/>
        <d v="2015-08-02T23:57:06"/>
        <d v="2012-10-29T19:31:48"/>
        <d v="2011-12-01T21:11:50"/>
        <d v="2011-04-13T05:22:42"/>
        <d v="2016-02-29T23:23:22"/>
        <d v="2010-04-23T22:28:34"/>
        <d v="2014-07-10T02:10:22"/>
        <d v="2012-08-28T22:06:20"/>
        <d v="2015-12-04T04:55:37"/>
        <d v="2010-11-25T08:45:26"/>
        <d v="2014-02-11T07:33:10"/>
        <d v="2011-08-12T07:37:03"/>
        <d v="2010-06-11T22:14:15"/>
        <d v="2012-06-21T19:34:00"/>
        <d v="2017-01-02T16:05:19"/>
        <d v="2014-01-03T03:07:25"/>
        <d v="2012-10-12T05:37:27"/>
        <d v="2012-04-05T06:20:19"/>
        <d v="2012-07-26T21:19:07"/>
        <d v="2012-01-29T19:18:34"/>
        <d v="2010-09-13T23:28:54"/>
        <d v="2014-06-13T01:38:50"/>
        <d v="2014-11-02T00:59:21"/>
        <d v="2012-11-14T18:24:05"/>
        <d v="2013-10-15T19:07:02"/>
        <d v="2011-10-31T07:06:16"/>
        <d v="2014-08-27T15:43:13"/>
        <d v="2014-10-23T02:02:03"/>
        <d v="2013-01-15T01:37:49"/>
        <d v="2013-10-29T00:08:31"/>
        <d v="2010-06-09T03:28:50"/>
        <d v="2012-04-14T22:44:55"/>
        <d v="2012-09-28T23:41:53"/>
        <d v="2012-03-10T08:42:49"/>
        <d v="2010-05-15T00:58:26"/>
        <d v="2014-02-10T11:38:22"/>
        <d v="2013-02-06T02:15:45"/>
        <d v="2014-03-13T07:03:29"/>
        <d v="2014-04-04T20:41:24"/>
        <d v="2015-12-30T11:00:29"/>
        <d v="2011-12-06T03:34:49"/>
        <d v="2013-10-04T22:09:17"/>
        <d v="2012-08-03T14:30:48"/>
        <d v="2013-05-22T21:18:58"/>
        <d v="2015-06-27T03:12:06"/>
        <d v="2017-01-11T05:19:05"/>
        <d v="2016-01-13T23:14:20"/>
        <d v="2016-10-30T19:01:45"/>
        <d v="2016-03-15T17:00:50"/>
        <d v="2016-12-28T23:57:06"/>
        <d v="2016-08-10T21:00:48"/>
        <d v="2016-05-01T21:45:06"/>
        <d v="2016-02-11T22:52:44"/>
        <d v="2015-12-23T04:02:56"/>
        <d v="2015-12-18T21:01:01"/>
        <d v="2016-04-20T18:41:12"/>
        <d v="2016-10-19T17:43:32"/>
        <d v="2014-12-26T06:56:39"/>
        <d v="2015-07-09T23:00:39"/>
        <d v="2016-08-04T10:05:00"/>
        <d v="2015-02-26T00:55:59"/>
        <d v="2016-10-17T16:15:33"/>
        <d v="2015-03-19T22:16:03"/>
        <d v="2014-12-20T07:11:05"/>
        <d v="2017-01-31T18:02:35"/>
        <d v="2017-01-05T19:38:55"/>
        <d v="2016-01-04T20:05:53"/>
        <d v="2016-09-12T18:15:19"/>
        <d v="2015-07-23T18:05:19"/>
        <d v="2016-09-24T03:24:06"/>
        <d v="2016-09-06T18:15:32"/>
        <d v="2016-02-22T09:06:14"/>
        <d v="2014-07-16T23:20:34"/>
        <d v="2017-01-07T10:16:47"/>
        <d v="2016-12-17T08:17:33"/>
        <d v="2015-04-17T20:01:00"/>
        <d v="2014-08-05T23:46:38"/>
        <d v="2015-09-10T03:21:33"/>
        <d v="2016-02-24T20:59:16"/>
        <d v="2016-04-29T19:43:05"/>
        <d v="2015-06-30T04:24:57"/>
        <d v="2016-01-23T01:36:37"/>
        <d v="2016-01-26T10:25:01"/>
        <d v="2016-05-16T13:00:28"/>
        <d v="2014-10-17T00:42:02"/>
        <d v="2014-07-11T01:43:42"/>
        <d v="2016-09-02T21:04:46"/>
        <d v="2016-07-23T19:01:25"/>
        <d v="2015-02-26T05:46:48"/>
        <d v="2015-12-02T02:13:30"/>
        <d v="2015-11-16T21:25:00"/>
        <d v="2014-05-14T10:04:10"/>
        <d v="2016-09-01T11:33:45"/>
        <d v="2016-08-30T01:24:55"/>
        <d v="2014-08-04T21:49:24"/>
        <d v="2016-06-17T21:09:48"/>
        <d v="2016-03-09T01:11:59"/>
        <d v="2016-10-10T02:09:28"/>
        <d v="2014-10-09T09:18:50"/>
        <d v="2014-11-05T01:34:40"/>
        <d v="2014-06-27T23:47:40"/>
        <d v="2014-10-29T05:28:17"/>
        <d v="2015-10-05T07:03:21"/>
        <d v="2014-10-14T10:11:30"/>
        <d v="2017-01-14T04:26:00"/>
        <d v="2016-12-16T20:16:53"/>
        <d v="2015-11-17T19:25:14"/>
        <d v="2017-02-14T20:01:01"/>
        <d v="2016-01-19T20:00:27"/>
        <d v="2015-09-29T17:59:43"/>
        <d v="2014-12-04T03:57:52"/>
        <d v="2016-11-02T17:00:23"/>
        <d v="2016-11-28T22:25:15"/>
        <d v="2016-05-20T17:30:46"/>
        <d v="2016-07-10T22:54:22"/>
        <d v="2014-11-04T00:33:15"/>
        <d v="2016-12-10T13:34:12"/>
        <d v="2015-12-01T23:00:56"/>
        <d v="2014-11-12T03:03:35"/>
        <d v="2015-10-27T00:04:55"/>
        <d v="2016-02-22T05:34:16"/>
        <d v="2015-10-12T19:12:15"/>
        <d v="2016-06-14T14:48:53"/>
        <d v="2015-01-06T02:22:29"/>
        <d v="2015-05-03T04:40:09"/>
        <d v="2015-09-24T09:02:51"/>
        <d v="2015-04-17T18:31:17"/>
        <d v="2015-05-22T01:04:21"/>
        <d v="2016-01-01T16:56:03"/>
        <d v="2015-02-14T23:00:37"/>
        <d v="2016-02-26T12:46:56"/>
        <d v="2014-09-23T03:49:07"/>
        <d v="2017-01-20T18:03:25"/>
        <d v="2015-02-09T20:05:07"/>
        <d v="2016-08-29T14:35:49"/>
        <d v="2015-11-16T21:20:10"/>
        <d v="2016-05-24T19:00:25"/>
        <d v="2016-11-14T20:34:40"/>
        <d v="2016-07-04T07:00:04"/>
        <d v="2015-01-12T18:23:40"/>
        <d v="2012-12-06T13:46:30"/>
        <d v="2015-04-25T22:44:22"/>
        <d v="2016-02-18T08:33:43"/>
        <d v="2016-11-18T05:37:26"/>
        <d v="2016-07-28T20:00:09"/>
        <d v="2014-07-11T04:26:32"/>
        <d v="2014-07-31T19:42:28"/>
        <d v="2015-04-20T09:04:15"/>
        <d v="2015-01-08T01:13:21"/>
        <d v="2014-07-24T23:59:10"/>
        <d v="2015-11-11T23:26:00"/>
        <d v="2014-10-06T22:38:35"/>
        <d v="2016-08-16T04:16:29"/>
        <d v="2016-01-13T13:20:45"/>
        <d v="2015-08-15T22:07:57"/>
        <d v="2014-07-30T03:20:25"/>
        <d v="2016-04-23T22:08:15"/>
        <d v="2017-02-09T07:08:52"/>
        <d v="2014-07-11T23:26:39"/>
        <d v="2016-02-07T02:49:05"/>
        <d v="2015-02-23T20:16:17"/>
        <d v="2016-11-04T23:54:43"/>
        <d v="2015-02-13T00:37:23"/>
        <d v="2015-02-11T21:57:36"/>
        <d v="2015-03-17T00:54:53"/>
        <d v="2016-03-03T09:38:28"/>
        <d v="2016-07-05T22:22:21"/>
        <d v="2016-08-01T03:44:22"/>
        <d v="2013-05-23T08:28:23"/>
        <d v="2014-01-22T12:08:42"/>
        <d v="2013-06-21T02:06:22"/>
        <d v="2013-11-21T23:32:11"/>
        <d v="2016-03-11T11:54:24"/>
        <d v="2013-10-25T08:30:59"/>
        <d v="2012-09-11T03:17:02"/>
        <d v="2015-10-18T21:04:53"/>
        <d v="2014-01-06T22:58:17"/>
        <d v="2011-09-17T02:09:01"/>
        <d v="2013-12-05T07:09:05"/>
        <d v="2012-04-07T00:41:56"/>
        <d v="2014-07-18T12:04:10"/>
        <d v="2015-12-15T07:00:11"/>
        <d v="2011-06-07T07:42:01"/>
        <d v="2016-04-19T16:35:36"/>
        <d v="2014-04-11T06:18:53"/>
        <d v="2014-12-30T01:14:52"/>
        <d v="2012-07-12T00:44:48"/>
        <d v="2014-06-03T18:49:43"/>
        <d v="2014-07-10T00:53:24"/>
        <d v="2016-02-13T19:06:15"/>
        <d v="2014-07-25T23:48:11"/>
        <d v="2014-05-16T20:08:07"/>
        <d v="2014-03-25T22:11:07"/>
        <d v="2015-05-27T07:32:55"/>
        <d v="2015-04-29T07:27:33"/>
        <d v="2016-03-11T22:41:12"/>
        <d v="2012-12-07T03:37:18"/>
        <d v="2016-01-28T02:22:17"/>
        <d v="2011-09-09T20:07:13"/>
        <d v="2013-07-31T15:53:40"/>
        <d v="2014-09-03T15:25:54"/>
        <d v="2014-01-21T22:01:17"/>
        <d v="2014-03-14T21:18:15"/>
        <d v="2015-04-13T23:04:28"/>
        <d v="2016-01-15T05:39:31"/>
        <d v="2016-06-17T21:32:18"/>
        <d v="2013-10-30T04:05:25"/>
        <d v="2016-04-19T08:19:50"/>
        <d v="2014-05-12T12:50:21"/>
        <d v="2014-02-22T06:15:27"/>
        <d v="2012-03-05T20:46:15"/>
        <d v="2014-06-23T23:40:24"/>
        <d v="2012-02-13T18:17:15"/>
        <d v="2016-10-19T21:03:10"/>
        <d v="2012-11-08T01:23:42"/>
        <d v="2015-12-09T07:53:10"/>
        <d v="2014-11-20T21:13:31"/>
        <d v="2014-07-16T02:27:00"/>
        <d v="2013-09-09T11:18:07"/>
        <d v="2016-02-29T19:41:35"/>
        <d v="2012-04-10T23:20:08"/>
        <d v="2015-11-25T17:21:53"/>
        <d v="2014-03-06T06:59:39"/>
        <d v="2014-03-24T22:01:04"/>
        <d v="2011-09-13T23:56:40"/>
        <d v="2016-02-13T01:25:16"/>
        <d v="2013-05-16T19:53:45"/>
        <d v="2014-03-20T15:34:08"/>
        <d v="2015-03-31T19:00:51"/>
        <d v="2015-07-27T17:58:50"/>
        <d v="2016-06-14T10:51:34"/>
        <d v="2014-10-14T23:30:00"/>
        <d v="2014-07-08T18:35:17"/>
        <d v="2016-05-06T09:21:33"/>
        <d v="2014-09-27T02:55:00"/>
        <d v="2015-11-25T00:47:48"/>
        <d v="2016-12-02T05:46:11"/>
        <d v="2014-07-01T12:46:21"/>
        <d v="2014-11-15T09:50:28"/>
        <d v="2016-07-08T02:44:54"/>
        <d v="2015-11-19T19:07:09"/>
        <d v="2016-03-24T22:40:21"/>
        <d v="2017-01-02T00:45:31"/>
        <d v="2014-12-02T11:20:26"/>
        <d v="2015-07-07T14:05:21"/>
        <d v="2015-06-09T19:47:30"/>
        <d v="2015-01-18T03:08:47"/>
        <d v="2015-11-17T07:38:46"/>
        <d v="2015-03-30T07:22:00"/>
        <d v="2014-08-03T20:56:32"/>
        <d v="2014-03-26T01:52:53"/>
        <d v="2014-08-21T02:19:43"/>
        <d v="2016-11-01T07:06:21"/>
        <d v="2016-05-17T20:02:46"/>
        <d v="2015-11-10T01:54:35"/>
        <d v="2015-08-08T05:27:43"/>
        <d v="2015-04-15T20:01:52"/>
        <d v="2015-05-19T20:08:25"/>
        <d v="2015-08-07T05:36:46"/>
        <d v="2014-07-15T21:20:08"/>
        <d v="2015-01-25T04:42:42"/>
        <d v="2014-10-06T18:04:40"/>
        <d v="2014-11-09T05:12:08"/>
        <d v="2015-05-30T20:26:05"/>
        <d v="2015-02-26T06:43:06"/>
        <d v="2015-04-28T18:06:29"/>
        <d v="2014-08-25T19:24:24"/>
        <d v="2014-07-10T20:22:00"/>
        <d v="2016-05-19T20:23:02"/>
        <d v="2014-06-02T08:08:50"/>
        <d v="2015-05-26T14:39:02"/>
        <d v="2014-08-12T20:38:15"/>
        <d v="2016-08-23T04:17:45"/>
        <d v="2015-01-23T11:29:23"/>
        <d v="2015-05-01T00:26:11"/>
        <d v="2014-10-26T22:18:47"/>
        <d v="2014-07-21T19:22:32"/>
        <d v="2015-06-29T07:27:37"/>
        <d v="2016-04-08T23:12:07"/>
        <d v="2015-06-15T20:28:59"/>
        <d v="2017-01-11T03:28:18"/>
        <d v="2014-09-15T18:51:36"/>
        <d v="2014-07-18T00:44:12"/>
        <d v="2015-09-28T20:17:07"/>
        <d v="2014-05-22T22:21:54"/>
        <d v="2015-01-30T11:08:41"/>
        <d v="2016-12-24T22:51:28"/>
        <d v="2016-10-13T23:40:23"/>
        <d v="2017-01-06T17:23:31"/>
        <d v="2015-05-06T23:45:49"/>
        <d v="2015-04-29T23:43:15"/>
        <d v="2015-04-16T00:28:43"/>
        <d v="2016-12-07T19:49:00"/>
        <d v="2016-06-09T02:29:55"/>
        <d v="2014-08-01T18:58:45"/>
        <d v="2016-02-19T17:29:20"/>
        <d v="2017-01-12T15:09:38"/>
        <d v="2016-02-09T21:37:33"/>
        <d v="2015-03-09T14:42:59"/>
        <d v="2015-10-21T11:20:53"/>
        <d v="2015-11-18T22:38:59"/>
        <d v="2016-05-13T18:57:14"/>
        <d v="2015-11-25T17:51:26"/>
        <d v="2015-06-06T21:30:00"/>
        <d v="2015-03-26T14:27:36"/>
        <d v="2016-06-15T17:34:06"/>
        <d v="2015-05-28T09:55:54"/>
        <d v="2015-05-01T17:45:27"/>
        <d v="2015-10-20T20:57:13"/>
        <d v="2015-05-14T15:09:11"/>
        <d v="2017-02-06T21:37:33"/>
        <d v="2016-03-01T13:19:33"/>
        <d v="2016-02-23T20:01:04"/>
        <d v="2017-01-26T23:18:25"/>
        <d v="2015-05-09T01:36:12"/>
        <d v="2016-05-25T23:47:41"/>
        <d v="2015-11-11T01:48:15"/>
        <d v="2016-12-27T21:08:20"/>
        <d v="2015-04-10T23:10:05"/>
        <d v="2014-05-01T01:09:16"/>
        <d v="2015-08-31T17:47:37"/>
        <d v="2016-06-14T22:25:40"/>
        <d v="2015-10-01T18:53:20"/>
        <d v="2016-09-20T14:05:13"/>
        <d v="2015-07-26T18:05:12"/>
        <d v="2016-11-06T14:24:48"/>
        <d v="2016-03-01T20:17:27"/>
        <d v="2016-10-11T07:15:09"/>
        <d v="2014-04-07T16:11:42"/>
        <d v="2013-08-24T00:44:38"/>
        <d v="2014-03-17T23:59:41"/>
        <d v="2014-07-08T01:03:36"/>
        <d v="2011-07-30T20:30:08"/>
        <d v="2012-03-17T14:02:07"/>
        <d v="2011-01-26T02:20:30"/>
        <d v="2015-07-09T01:36:08"/>
        <d v="2013-08-20T23:21:10"/>
        <d v="2012-02-01T01:46:14"/>
        <d v="2015-01-03T21:55:42"/>
        <d v="2013-11-05T06:14:59"/>
        <d v="2012-07-20T19:19:24"/>
        <d v="2012-08-04T09:47:45"/>
        <d v="2011-07-07T17:38:56"/>
        <d v="2011-12-07T02:06:07"/>
        <d v="2013-05-15T03:57:37"/>
        <d v="2014-10-11T23:06:20"/>
        <d v="2011-08-27T06:58:22"/>
        <d v="2011-05-09T00:06:11"/>
        <d v="2013-03-22T22:48:43"/>
        <d v="2014-05-15T17:23:54"/>
        <d v="2011-10-22T04:02:29"/>
        <d v="2013-04-06T10:00:55"/>
        <d v="2014-05-08T18:45:53"/>
        <d v="2012-06-07T20:46:51"/>
        <d v="2014-07-23T18:25:31"/>
        <d v="2011-07-27T22:32:47"/>
        <d v="2013-09-27T02:42:49"/>
        <d v="2014-08-04T21:48:27"/>
        <d v="2010-11-05T17:54:46"/>
        <d v="2013-11-01T23:17:32"/>
        <d v="2012-01-14T01:03:51"/>
        <d v="2011-02-13T05:03:10"/>
        <d v="2013-08-01T17:40:12"/>
        <d v="2014-05-08T02:17:44"/>
        <d v="2014-01-27T23:13:40"/>
        <d v="2013-12-30T11:13:47"/>
        <d v="2014-01-17T21:18:12"/>
        <d v="2014-02-22T05:01:10"/>
        <d v="2013-09-30T18:54:43"/>
        <d v="2010-10-14T18:43:35"/>
        <d v="2013-12-13T00:02:25"/>
        <d v="2013-06-24T17:02:38"/>
        <d v="2013-08-21T23:17:27"/>
        <d v="2016-03-16T22:45:12"/>
        <d v="2012-01-25T23:34:02"/>
        <d v="2013-10-14T19:24:19"/>
        <d v="2010-04-06T20:52:59"/>
        <d v="2014-08-01T20:31:31"/>
        <d v="2012-07-26T19:33:45"/>
        <d v="2013-07-03T23:49:47"/>
        <d v="2009-07-13T19:54:07"/>
        <d v="2012-07-31T16:29:07"/>
        <d v="2014-05-27T16:19:26"/>
        <d v="2014-02-12T05:22:50"/>
        <d v="2010-12-01T21:10:54"/>
        <d v="2013-07-08T20:50:36"/>
        <d v="2013-11-08T14:24:15"/>
        <d v="2013-02-15T20:13:09"/>
        <d v="2016-12-08T08:38:02"/>
        <d v="2015-06-05T16:59:35"/>
        <d v="2015-02-04T12:13:47"/>
        <d v="2015-04-13T17:54:16"/>
        <d v="2016-07-10T06:42:43"/>
        <d v="2016-12-05T06:14:05"/>
        <d v="2015-03-23T17:45:31"/>
        <d v="2015-03-01T18:39:51"/>
        <d v="2015-09-09T21:20:28"/>
        <d v="2015-10-15T19:49:31"/>
        <d v="2015-10-01T13:53:17"/>
        <d v="2015-06-29T16:44:57"/>
        <d v="2016-02-23T04:12:53"/>
        <d v="2016-04-01T20:55:58"/>
        <d v="2016-03-29T19:20:32"/>
        <d v="2015-06-14T22:32:39"/>
        <d v="2016-04-23T19:12:18"/>
        <d v="2015-07-10T20:59:38"/>
        <d v="2016-11-01T04:23:31"/>
        <d v="2016-07-15T13:35:20"/>
        <d v="2017-01-12T07:40:05"/>
        <d v="2016-06-22T18:58:28"/>
        <d v="2014-11-04T13:58:54"/>
        <d v="2016-01-18T15:04:39"/>
        <d v="2016-08-29T17:43:32"/>
        <d v="2015-09-11T00:11:08"/>
        <d v="2016-07-05T19:00:50"/>
        <d v="2016-10-26T22:15:19"/>
        <d v="2015-03-19T19:52:02"/>
        <d v="2016-02-02T20:01:54"/>
        <d v="2016-08-22T19:04:20"/>
        <d v="2015-10-01T14:57:28"/>
        <d v="2016-01-25T02:05:09"/>
        <d v="2016-05-30T08:39:06"/>
        <d v="2014-12-12T04:02:52"/>
        <d v="2014-06-26T22:29:25"/>
        <d v="2016-12-01T19:34:06"/>
        <d v="2016-11-23T20:58:57"/>
        <d v="2015-04-21T18:45:25"/>
        <d v="2016-03-22T19:45:46"/>
        <d v="2016-09-13T18:12:32"/>
        <d v="2016-11-30T05:03:55"/>
        <d v="2014-12-01T22:00:28"/>
        <d v="2015-04-29T19:17:15"/>
        <d v="2016-08-30T18:25:34"/>
        <d v="2014-10-23T08:19:05"/>
        <d v="2016-06-01T09:38:29"/>
        <d v="2016-07-18T15:05:54"/>
        <d v="2016-12-28T04:26:48"/>
        <d v="2014-06-16T05:33:45"/>
        <d v="2016-02-10T21:34:47"/>
        <d v="2015-11-06T01:28:22"/>
        <d v="2014-11-12T23:43:48"/>
        <d v="2017-02-01T16:51:19"/>
        <d v="2015-07-03T22:17:13"/>
        <d v="2014-10-24T18:31:55"/>
        <d v="2014-07-16T17:17:33"/>
        <d v="2016-08-30T17:58:37"/>
        <d v="2015-06-17T22:35:39"/>
        <d v="2016-06-21T15:38:03"/>
        <d v="2016-06-01T21:57:19"/>
        <d v="2014-06-09T22:32:39"/>
        <d v="2013-05-28T04:49:11"/>
        <d v="2015-02-05T18:18:45"/>
        <d v="2014-11-20T15:08:53"/>
        <d v="2015-11-09T10:58:55"/>
        <d v="2015-11-26T03:18:54"/>
        <d v="2016-01-13T20:45:44"/>
        <d v="2015-07-15T16:52:46"/>
        <d v="2013-02-04T05:49:48"/>
        <d v="2016-05-12T22:22:59"/>
        <d v="2012-10-31T09:06:45"/>
        <d v="2013-06-05T03:56:00"/>
        <d v="2013-01-31T02:05:37"/>
        <d v="2011-05-26T16:42:03"/>
        <d v="2011-05-05T22:33:10"/>
        <d v="2012-07-06T00:37:00"/>
        <d v="2014-05-22T20:12:52"/>
        <d v="2013-07-10T01:25:31"/>
        <d v="2016-01-27T23:15:27"/>
        <d v="2014-11-08T19:41:46"/>
        <d v="2015-02-14T20:35:52"/>
        <d v="2014-10-13T02:54:23"/>
        <d v="2015-10-15T03:04:10"/>
        <d v="2015-05-22T07:34:54"/>
        <d v="2014-03-12T17:15:46"/>
        <d v="2013-10-01T03:04:50"/>
        <d v="2015-04-07T21:12:22"/>
        <d v="2012-06-12T20:45:32"/>
        <d v="2016-12-01T01:50:33"/>
        <d v="2016-02-24T06:53:08"/>
        <d v="2016-12-16T04:35:19"/>
        <d v="2016-11-03T19:03:26"/>
        <d v="2017-01-12T08:16:10"/>
        <d v="2016-07-17T21:13:30"/>
        <d v="2015-05-06T14:47:56"/>
        <d v="2015-05-17T21:18:26"/>
        <d v="2016-11-29T08:08:45"/>
        <d v="2013-04-06T22:12:16"/>
        <d v="2016-12-03T04:47:58"/>
        <d v="2015-06-05T20:38:42"/>
        <d v="2016-03-04T19:32:01"/>
        <d v="2015-06-29T18:31:29"/>
        <d v="2015-05-03T01:06:35"/>
        <d v="2016-09-21T17:45:17"/>
        <d v="2016-07-14T14:32:37"/>
        <d v="2015-03-24T22:16:46"/>
        <d v="2015-07-08T18:36:58"/>
        <d v="2016-02-01T06:43:06"/>
        <d v="2016-07-02T19:22:03"/>
        <d v="2017-01-17T06:28:46"/>
        <d v="2016-12-16T00:48:01"/>
        <d v="2015-01-15T02:58:02"/>
        <d v="2016-09-28T01:01:50"/>
        <d v="2016-06-05T23:58:54"/>
        <d v="2014-09-07T03:06:13"/>
        <d v="2016-05-08T11:11:13"/>
        <d v="2013-05-06T02:54:34"/>
        <d v="2015-03-02T04:16:51"/>
        <d v="2013-06-26T04:30:35"/>
        <d v="2015-01-28T15:14:45"/>
        <d v="2014-10-29T19:20:01"/>
        <d v="2015-10-20T13:23:27"/>
        <d v="2014-07-18T15:52:58"/>
        <d v="2015-10-14T23:55:56"/>
        <d v="2014-11-02T06:12:15"/>
        <d v="2016-04-19T10:38:40"/>
        <d v="2015-01-09T04:25:00"/>
        <d v="2014-11-04T04:31:39"/>
        <d v="2015-12-22T13:29:30"/>
        <d v="2016-12-04T09:04:27"/>
        <d v="2015-07-07T19:13:11"/>
        <d v="2015-10-23T01:13:39"/>
        <d v="2015-08-16T06:36:14"/>
        <d v="2016-01-26T13:57:14"/>
        <d v="2016-09-09T13:56:59"/>
        <d v="2016-06-03T19:01:26"/>
        <d v="2015-01-10T00:58:29"/>
        <d v="2016-08-22T08:45:04"/>
        <d v="2015-12-02T11:38:51"/>
        <d v="2016-11-02T20:13:22"/>
        <d v="2015-03-30T06:09:19"/>
        <d v="2015-06-25T12:22:00"/>
        <d v="2016-08-19T23:26:25"/>
        <d v="2016-03-03T12:06:57"/>
        <d v="2015-03-11T04:27:22"/>
        <d v="2014-11-18T22:31:28"/>
        <d v="2015-10-27T08:03:36"/>
        <d v="2015-06-20T21:43:48"/>
        <d v="2016-10-30T18:01:15"/>
        <d v="2015-05-18T21:24:38"/>
        <d v="2015-09-11T21:43:40"/>
        <d v="2016-01-22T11:24:17"/>
        <d v="2014-06-06T15:45:39"/>
        <d v="2016-03-28T23:54:59"/>
        <d v="2015-02-05T22:55:01"/>
        <d v="2016-04-26T20:57:43"/>
        <d v="2015-07-13T21:22:49"/>
        <d v="2016-04-25T18:29:18"/>
        <d v="2016-12-04T01:13:29"/>
        <d v="2015-07-14T23:57:42"/>
        <d v="2015-05-15T16:00:55"/>
        <d v="2016-04-01T13:44:38"/>
        <d v="2016-06-08T20:32:14"/>
        <d v="2015-04-22T01:28:38"/>
        <d v="2015-03-23T22:28:25"/>
        <d v="2016-01-21T07:06:37"/>
        <d v="2014-10-20T02:00:59"/>
        <d v="2014-06-28T19:52:43"/>
        <d v="2017-03-01T19:42:27"/>
        <d v="2016-04-03T23:48:00"/>
        <d v="2014-07-12T19:08:40"/>
        <d v="2016-12-04T19:02:45"/>
        <d v="2015-10-13T00:30:44"/>
        <d v="2014-07-11T19:56:00"/>
        <d v="2015-11-04T07:54:56"/>
        <d v="2014-10-04T00:31:38"/>
        <d v="2014-09-17T18:29:14"/>
        <d v="2013-03-11T18:54:31"/>
        <d v="2013-02-22T00:52:18"/>
        <d v="2013-01-17T18:52:38"/>
        <d v="2012-02-20T20:37:32"/>
        <d v="2015-12-02T07:07:46"/>
        <d v="2012-01-25T22:14:45"/>
        <d v="2011-04-13T03:20:49"/>
        <d v="2013-01-16T17:21:49"/>
        <d v="2012-12-07T22:51:03"/>
        <d v="2015-03-11T01:58:54"/>
        <d v="2013-09-16T16:01:43"/>
        <d v="2012-02-01T02:30:39"/>
        <d v="2013-08-14T20:28:12"/>
        <d v="2014-11-17T20:21:03"/>
        <d v="2011-08-11T04:00:22"/>
        <d v="2011-10-24T17:46:44"/>
        <d v="2013-04-30T23:55:13"/>
        <d v="2014-04-25T20:53:09"/>
        <d v="2013-07-10T01:24:59"/>
        <d v="2013-10-04T01:09:05"/>
        <d v="2012-08-15T23:35:36"/>
        <d v="2016-06-27T07:37:55"/>
        <d v="2012-05-24T07:49:23"/>
        <d v="2015-05-06T22:06:13"/>
        <d v="2015-01-28T07:02:41"/>
        <d v="2016-07-04T01:01:11"/>
        <d v="2013-12-06T16:31:00"/>
        <d v="2012-10-16T17:40:52"/>
        <d v="2013-09-03T16:27:54"/>
        <d v="2014-12-18T20:07:23"/>
        <d v="2011-05-20T00:14:06"/>
        <d v="2013-05-17T23:47:55"/>
        <d v="2015-03-04T20:20:13"/>
        <d v="2011-07-28T21:57:11"/>
        <d v="2014-07-18T14:24:19"/>
        <d v="2013-06-19T18:25:22"/>
        <d v="2014-07-21T02:36:18"/>
        <d v="2016-06-06T03:10:33"/>
        <d v="2013-04-02T00:42:37"/>
        <d v="2015-06-08T17:00:23"/>
        <d v="2016-02-26T16:01:20"/>
        <d v="2016-08-24T11:20:01"/>
        <d v="2014-05-13T18:47:04"/>
        <d v="2016-02-14T13:38:23"/>
        <d v="2014-06-24T21:51:44"/>
        <d v="2010-03-17T13:48:29"/>
        <d v="2014-05-27T17:44:41"/>
        <d v="2017-01-16T15:48:05"/>
        <d v="2014-06-19T12:14:38"/>
        <d v="2015-10-19T17:00:04"/>
        <d v="2017-01-06T19:25:39"/>
        <d v="2014-06-16T18:17:46"/>
        <d v="2015-08-18T17:20:40"/>
        <d v="2016-02-15T09:04:57"/>
        <d v="2016-09-06T14:11:32"/>
        <d v="2014-11-05T16:35:53"/>
        <d v="2014-05-01T22:40:52"/>
        <d v="2014-05-23T20:48:03"/>
        <d v="2014-11-12T23:35:13"/>
        <d v="2016-05-03T07:01:31"/>
        <d v="2014-09-17T22:55:39"/>
        <d v="2014-11-21T21:01:56"/>
        <d v="2017-01-21T15:01:30"/>
        <d v="2016-07-19T19:52:18"/>
        <d v="2015-12-01T09:37:27"/>
        <d v="2017-02-14T17:24:46"/>
        <d v="2017-01-01T20:35:22"/>
        <d v="2015-02-17T18:05:20"/>
        <d v="2015-09-28T21:24:55"/>
        <d v="2014-10-29T22:15:26"/>
        <d v="2016-01-22T14:24:25"/>
        <d v="2016-03-14T03:02:57"/>
        <d v="2015-08-05T19:11:02"/>
        <d v="2016-04-24T22:53:51"/>
        <d v="2015-07-28T22:15:10"/>
        <d v="2016-07-01T10:33:47"/>
        <d v="2014-12-08T21:46:10"/>
        <d v="2016-12-02T01:03:39"/>
        <d v="2014-10-27T03:10:16"/>
        <d v="2014-12-01T20:05:38"/>
        <d v="2015-06-16T02:55:00"/>
        <d v="2014-10-23T15:13:54"/>
        <d v="2015-02-18T04:13:44"/>
        <d v="2015-01-28T00:13:54"/>
        <d v="2014-07-19T08:06:39"/>
        <d v="2017-02-16T13:14:42"/>
        <d v="2015-10-10T00:10:20"/>
        <d v="2015-10-04T06:15:59"/>
        <d v="2016-04-12T13:47:14"/>
        <d v="2015-04-27T22:47:19"/>
        <d v="2014-09-10T19:31:48"/>
        <d v="2015-08-03T09:47:27"/>
        <d v="2015-07-03T09:03:10"/>
        <d v="2015-08-25T17:43:52"/>
        <d v="2016-06-04T06:40:24"/>
        <d v="2014-08-20T18:40:33"/>
        <d v="2015-06-30T12:32:39"/>
        <d v="2015-04-14T04:16:39"/>
        <d v="2014-10-24T03:29:53"/>
        <d v="2013-10-08T04:00:03"/>
        <d v="2009-09-23T16:35:16"/>
        <d v="2014-01-13T20:49:11"/>
        <d v="2015-04-27T11:48:29"/>
        <d v="2011-05-09T20:31:01"/>
        <d v="2016-06-29T01:00:04"/>
        <d v="2014-02-02T01:29:05"/>
        <d v="2014-11-19T04:29:45"/>
        <d v="2013-04-25T19:18:34"/>
        <d v="2016-03-09T22:31:22"/>
        <d v="2015-05-20T21:28:03"/>
        <d v="2016-02-04T03:47:39"/>
        <d v="2017-02-20T03:00:02"/>
        <d v="2015-01-14T01:15:29"/>
        <d v="2014-06-09T15:34:56"/>
        <d v="2015-05-17T00:06:08"/>
        <d v="2012-05-25T23:20:48"/>
        <d v="2010-08-09T04:34:51"/>
        <d v="2013-07-27T02:54:51"/>
        <d v="2012-03-22T04:12:06"/>
        <d v="2015-11-17T13:46:30"/>
        <d v="2015-08-30T21:57:33"/>
        <d v="2014-08-27T00:43:11"/>
        <d v="2014-05-20T18:35:01"/>
        <d v="2016-12-04T00:29:28"/>
        <d v="2015-03-06T05:30:22"/>
        <d v="2014-11-14T01:49:25"/>
        <d v="2015-01-01T08:59:59"/>
        <d v="2015-09-10T02:38:06"/>
        <d v="2015-08-24T23:34:24"/>
        <d v="2016-03-04T20:25:41"/>
        <d v="2015-02-11T04:44:45"/>
        <d v="2015-01-29T23:17:35"/>
        <d v="2016-03-16T20:06:22"/>
        <d v="2014-05-21T04:12:08"/>
        <d v="2014-10-29T13:19:29"/>
        <d v="2016-08-21T11:29:57"/>
        <d v="2015-05-27T19:00:58"/>
        <d v="2016-03-09T15:56:16"/>
        <d v="2014-06-01T04:22:32"/>
        <d v="2011-04-05T05:13:53"/>
        <d v="2011-09-02T10:08:37"/>
        <d v="2011-11-29T07:04:19"/>
        <d v="2012-02-06T23:17:15"/>
        <d v="2011-07-23T03:18:33"/>
        <d v="2010-12-24T05:40:38"/>
        <d v="2012-05-24T22:24:11"/>
        <d v="2013-11-29T22:56:26"/>
        <d v="2011-09-10T03:01:49"/>
        <d v="2012-11-16T01:11:50"/>
        <d v="2013-05-15T03:00:32"/>
        <d v="2012-12-03T23:59:44"/>
        <d v="2012-06-22T04:40:02"/>
        <d v="2014-06-05T02:32:49"/>
        <d v="2011-10-29T04:13:16"/>
        <d v="2012-10-12T20:10:21"/>
        <d v="2013-09-29T18:56:28"/>
        <d v="2013-01-27T18:42:15"/>
        <d v="2014-08-25T07:28:06"/>
        <d v="2013-02-16T11:09:00"/>
        <d v="2012-04-04T17:33:35"/>
        <d v="2014-11-07T10:04:34"/>
        <d v="2013-06-28T19:31:29"/>
        <d v="2012-11-30T11:48:55"/>
        <d v="2012-08-14T19:47:33"/>
        <d v="2013-11-01T23:21:07"/>
        <d v="2012-10-23T19:58:09"/>
        <d v="2014-05-15T20:41:22"/>
        <d v="2014-01-06T23:48:53"/>
        <d v="2012-01-31T23:06:15"/>
        <d v="2012-09-12T23:37:41"/>
        <d v="2011-07-26T11:10:54"/>
        <d v="2011-12-20T00:12:36"/>
        <d v="2011-04-25T07:33:21"/>
        <d v="2016-05-12T23:51:01"/>
        <d v="2011-04-30T05:04:48"/>
        <d v="2009-11-05T21:02:20"/>
        <d v="2013-01-14T19:29:28"/>
        <d v="2012-02-02T18:39:25"/>
        <d v="2010-07-20T08:32:35"/>
        <d v="2014-11-19T17:19:04"/>
        <d v="2011-05-25T03:35:27"/>
        <d v="2012-08-25T22:46:52"/>
        <d v="2012-09-23T04:26:00"/>
        <d v="2013-09-04T17:49:00"/>
        <d v="2014-07-13T13:48:23"/>
        <d v="2012-05-10T12:49:37"/>
        <d v="2011-02-18T19:54:42"/>
        <d v="2014-04-08T19:25:55"/>
        <d v="2013-09-09T13:27:17"/>
        <d v="2011-03-24T00:37:00"/>
        <d v="2013-10-25T14:49:53"/>
        <d v="2011-03-24T23:01:36"/>
        <d v="2012-03-20T00:22:40"/>
        <d v="2012-03-06T22:00:20"/>
        <d v="2012-11-14T01:17:32"/>
        <d v="2012-04-24T21:46:08"/>
        <d v="2012-11-10T08:19:27"/>
        <d v="2013-11-19T00:55:21"/>
        <d v="2016-03-30T19:39:10"/>
        <d v="2015-12-06T02:57:11"/>
        <d v="2011-11-01T07:45:36"/>
        <d v="2015-01-02T03:31:47"/>
        <d v="2012-01-31T21:16:58"/>
        <d v="2011-01-21T18:35:13"/>
        <d v="2013-02-26T09:04:33"/>
        <d v="2014-02-12T04:41:38"/>
        <d v="2011-10-29T06:35:39"/>
        <d v="2016-04-02T00:14:36"/>
        <d v="2010-05-16T01:19:59"/>
        <d v="2016-07-02T16:03:34"/>
        <d v="2012-05-05T18:45:30"/>
        <d v="2015-02-05T00:04:52"/>
        <d v="2016-07-18T17:31:46"/>
        <d v="2011-09-16T20:35:40"/>
        <d v="2012-03-05T20:25:47"/>
        <d v="2016-02-16T12:46:16"/>
        <d v="2014-01-23T23:31:11"/>
        <d v="2011-06-29T04:39:05"/>
        <d v="2014-06-12T21:11:07"/>
        <d v="2017-02-08T05:54:44"/>
        <d v="2017-02-13T08:07:40"/>
        <d v="2017-03-14T21:45:38"/>
        <d v="2017-02-17T22:34:01"/>
        <d v="2017-02-22T09:00:23"/>
        <d v="2017-02-26T23:15:19"/>
        <d v="2017-03-08T04:07:25"/>
        <d v="2017-03-10T15:49:54"/>
        <d v="2017-02-15T01:37:10"/>
        <d v="2017-03-07T13:20:42"/>
        <d v="2017-03-01T19:50:08"/>
        <d v="2017-02-22T06:37:47"/>
        <d v="2017-03-10T01:05:12"/>
        <d v="2017-02-25T19:04:34"/>
        <d v="2017-03-07T03:45:14"/>
        <d v="2017-03-02T04:40:11"/>
        <d v="2017-03-11T03:47:28"/>
        <d v="2017-03-02T07:59:20"/>
        <d v="2017-03-12T23:44:05"/>
        <d v="2017-03-02T04:43:10"/>
        <d v="2014-12-16T18:56:45"/>
        <d v="2015-02-28T23:52:30"/>
        <d v="2015-07-02T09:45:37"/>
        <d v="2015-01-17T06:21:13"/>
        <d v="2015-08-29T03:24:06"/>
        <d v="2015-06-24T10:21:12"/>
        <d v="2016-02-27T20:18:15"/>
        <d v="2016-03-22T23:48:26"/>
        <d v="2014-07-21T16:31:54"/>
        <d v="2015-12-03T17:11:28"/>
        <d v="2014-08-01T18:30:34"/>
        <d v="2015-05-02T00:55:53"/>
        <d v="2014-09-05T22:13:32"/>
        <d v="2015-04-02T01:02:41"/>
        <d v="2015-03-01T08:13:05"/>
        <d v="2016-10-30T16:51:39"/>
        <d v="2016-04-01T02:33:58"/>
        <d v="2016-03-31T17:39:09"/>
        <d v="2014-08-18T15:49:51"/>
        <d v="2014-10-10T21:47:51"/>
        <d v="2015-11-11T14:04:23"/>
        <d v="2016-02-26T02:03:49"/>
        <d v="2015-05-05T22:48:35"/>
        <d v="2014-10-01T01:22:42"/>
        <d v="2014-07-26T02:14:09"/>
        <d v="2014-05-30T01:04:24"/>
        <d v="2015-02-10T01:16:17"/>
        <d v="2015-09-21T18:01:14"/>
        <d v="2016-04-11T04:15:06"/>
        <d v="2015-09-25T05:06:23"/>
        <d v="2015-05-29T00:45:52"/>
        <d v="2015-11-17T19:24:41"/>
        <d v="2016-09-01T19:12:54"/>
        <d v="2015-04-08T03:52:36"/>
        <d v="2016-07-08T22:32:25"/>
        <d v="2015-10-09T23:40:33"/>
        <d v="2015-06-21T01:46:32"/>
        <d v="2014-09-02T23:59:02"/>
        <d v="2016-03-06T23:58:52"/>
        <d v="2015-06-16T22:37:02"/>
        <d v="2015-04-26T18:04:31"/>
        <d v="2016-12-07T00:02:50"/>
        <d v="2016-08-05T01:12:55"/>
        <d v="2015-01-22T17:31:17"/>
        <d v="2016-11-16T09:13:58"/>
        <d v="2016-10-25T07:14:27"/>
        <d v="2015-10-15T13:27:10"/>
        <d v="2015-08-04T01:49:03"/>
        <d v="2017-01-24T02:25:21"/>
        <d v="2016-03-25T23:05:04"/>
        <d v="2015-02-17T21:45:23"/>
        <d v="2016-09-14T09:04:42"/>
        <d v="2016-02-20T20:59:28"/>
        <d v="2015-03-05T00:02:33"/>
        <d v="2015-09-05T21:56:01"/>
        <d v="2016-07-20T07:01:09"/>
        <d v="2016-12-29T22:51:23"/>
        <d v="2016-05-16T01:56:32"/>
        <d v="2015-03-05T22:53:49"/>
        <d v="2016-02-05T19:08:33"/>
        <d v="2015-07-24T16:37:40"/>
        <d v="2016-02-11T02:34:05"/>
        <d v="2016-09-23T23:50:40"/>
        <d v="2014-07-05T14:39:39"/>
        <d v="2014-07-15T02:31:52"/>
        <d v="2014-08-04T23:38:08"/>
        <d v="2014-07-04T18:48:04"/>
        <d v="2014-07-29T16:27:24"/>
        <d v="2014-12-14T22:39:19"/>
        <d v="2014-09-09T21:43:14"/>
        <d v="2014-09-24T02:30:40"/>
        <d v="2014-05-07T20:13:56"/>
        <d v="2014-12-05T21:14:58"/>
        <d v="2014-10-18T08:14:52"/>
        <d v="2014-09-10T02:26:00"/>
        <d v="2014-09-24T01:57:51"/>
        <d v="2015-01-21T11:34:13"/>
        <d v="2015-02-10T23:43:15"/>
        <d v="2016-08-03T19:36:20"/>
        <d v="2016-05-03T17:25:10"/>
        <d v="2016-08-15T17:49:05"/>
        <d v="2016-01-19T16:48:09"/>
        <d v="2015-04-22T01:47:58"/>
        <d v="2014-12-30T18:44:00"/>
        <d v="2014-09-15T06:14:15"/>
        <d v="2014-11-15T16:12:57"/>
        <d v="2015-03-05T18:43:57"/>
        <d v="2014-10-02T01:45:42"/>
        <d v="2014-11-13T09:00:03"/>
        <d v="2015-01-06T19:11:18"/>
        <d v="2014-11-30T20:46:05"/>
        <d v="2015-07-04T03:44:42"/>
        <d v="2014-10-29T00:24:00"/>
        <d v="2015-01-07T16:13:42"/>
        <d v="2016-09-15T09:55:41"/>
        <d v="2016-05-25T13:32:46"/>
        <d v="2016-11-15T16:39:49"/>
        <d v="2015-12-06T10:50:33"/>
        <d v="2014-10-22T23:13:28"/>
        <d v="2016-09-10T17:32:50"/>
        <d v="2015-11-13T18:51:08"/>
        <d v="2015-06-04T14:20:30"/>
        <d v="2015-01-14T04:43:02"/>
        <d v="2015-10-05T19:16:44"/>
        <d v="2015-08-31T22:17:38"/>
        <d v="2014-08-26T18:19:09"/>
        <d v="2014-08-29T04:38:33"/>
        <d v="2017-01-07T19:20:30"/>
        <d v="2015-01-26T00:47:19"/>
        <d v="2014-08-10T00:50:26"/>
        <d v="2014-08-25T13:24:30"/>
        <d v="2016-06-03T10:38:56"/>
        <d v="2014-07-10T00:20:12"/>
        <d v="2015-01-29T10:32:16"/>
        <d v="2015-06-18T00:45:37"/>
        <d v="2016-06-28T00:01:43"/>
        <d v="2016-12-01T18:53:27"/>
        <d v="2015-03-04T08:37:30"/>
        <d v="2014-06-30T21:03:16"/>
        <d v="2015-03-02T05:01:30"/>
        <d v="2012-01-18T10:39:27"/>
        <d v="2013-12-26T22:07:42"/>
        <d v="2012-09-24T19:26:16"/>
        <d v="2013-12-19T00:59:27"/>
        <d v="2013-06-18T23:01:43"/>
        <d v="2014-01-19T01:10:17"/>
        <d v="2011-01-12T10:49:21"/>
        <d v="2014-04-08T00:35:30"/>
        <d v="2010-12-04T05:06:11"/>
        <d v="2014-01-25T19:25:07"/>
        <d v="2012-04-28T02:54:23"/>
        <d v="2011-02-02T15:57:07"/>
        <d v="2013-01-29T04:03:23"/>
        <d v="2014-12-16T02:08:15"/>
        <d v="2016-03-01T19:51:11"/>
        <d v="2013-01-31T22:25:29"/>
        <d v="2012-01-18T04:08:55"/>
        <d v="2011-09-02T21:52:37"/>
        <d v="2016-09-01T20:19:42"/>
        <d v="2013-04-18T05:18:30"/>
        <d v="2014-04-16T23:17:25"/>
        <d v="2015-01-27T18:09:41"/>
        <d v="2011-01-22T02:52:34"/>
        <d v="2011-05-04T02:21:54"/>
        <d v="2016-06-02T10:59:58"/>
        <d v="2012-11-15T18:36:17"/>
        <d v="2015-03-31T08:40:32"/>
        <d v="2011-05-28T21:54:48"/>
        <d v="2012-09-17T23:17:39"/>
        <d v="2014-06-11T02:01:40"/>
        <d v="2014-07-08T00:45:38"/>
        <d v="2015-03-18T21:30:52"/>
        <d v="2012-09-25T04:26:57"/>
        <d v="2013-04-24T03:30:37"/>
        <d v="2013-11-22T15:55:40"/>
        <d v="2014-06-27T23:31:12"/>
        <d v="2014-08-13T21:26:53"/>
        <d v="2011-10-17T07:48:41"/>
        <d v="2011-08-23T21:28:49"/>
        <d v="2014-01-16T20:01:24"/>
        <d v="2014-12-27T10:12:21"/>
        <d v="2017-01-20T14:49:34"/>
        <d v="2014-05-13T22:08:05"/>
        <d v="2014-04-04T20:11:40"/>
        <d v="2016-10-02T11:49:07"/>
        <d v="2017-01-07T08:54:57"/>
        <d v="2016-10-07T01:11:52"/>
        <d v="2015-11-20T21:42:05"/>
        <d v="2016-12-05T03:04:09"/>
        <d v="2016-01-02T11:32:15"/>
        <d v="2014-10-11T21:48:21"/>
        <d v="2015-05-31T06:06:42"/>
        <d v="2015-06-09T17:46:50"/>
        <d v="2016-06-09T02:15:33"/>
        <d v="2016-06-08T00:35:08"/>
        <d v="2014-05-17T09:50:05"/>
        <d v="2015-01-31T03:42:05"/>
        <d v="2014-05-14T03:12:35"/>
        <d v="2016-02-13T18:35:29"/>
        <d v="2016-03-01T16:36:20"/>
        <d v="2015-02-08T06:39:49"/>
        <d v="2012-06-08T01:46:52"/>
        <d v="2012-03-10T01:45:08"/>
        <d v="2012-10-23T07:45:35"/>
        <d v="2012-07-09T05:15:10"/>
        <d v="2014-10-14T00:45:38"/>
        <d v="2015-11-15T22:12:12"/>
        <d v="2010-05-01T08:45:32"/>
        <d v="2013-01-25T22:02:26"/>
        <d v="2012-11-15T21:52:08"/>
        <d v="2010-06-06T22:09:14"/>
        <d v="2011-05-08T18:18:01"/>
        <d v="2011-03-31T01:36:25"/>
        <d v="2012-01-13T00:43:03"/>
        <d v="2015-09-20T20:55:22"/>
        <d v="2012-03-13T20:02:45"/>
        <d v="2014-02-10T17:00:06"/>
        <d v="2015-12-28T07:37:53"/>
        <d v="2015-02-24T01:36:06"/>
        <d v="2012-09-08T23:55:31"/>
        <d v="2015-04-22T16:02:09"/>
        <d v="2015-02-02T21:57:27"/>
        <d v="2016-11-28T21:29:51"/>
        <d v="2015-11-18T19:27:01"/>
        <d v="2014-08-09T01:13:14"/>
        <d v="2016-05-24T19:06:23"/>
        <d v="2014-05-08T17:05:25"/>
        <d v="2016-11-30T01:01:40"/>
        <d v="2014-09-23T13:17:59"/>
        <d v="2015-09-18T02:06:57"/>
        <d v="2014-07-10T03:48:54"/>
        <d v="2015-05-05T08:26:00"/>
        <d v="2014-09-08T15:16:18"/>
        <d v="2014-10-17T07:11:13"/>
        <d v="2014-08-13T04:10:22"/>
        <d v="2016-10-13T20:12:55"/>
        <d v="2017-01-11T09:28:53"/>
        <d v="2014-07-08T21:57:31"/>
        <d v="2015-04-20T00:00:49"/>
        <d v="2015-09-24T00:01:01"/>
        <d v="2012-06-14T08:19:03"/>
        <d v="2013-11-12T09:08:27"/>
        <d v="2011-08-17T23:22:12"/>
        <d v="2013-12-18T21:15:55"/>
        <d v="2013-09-19T00:38:08"/>
        <d v="2010-10-06T01:54:16"/>
        <d v="2012-02-21T23:40:39"/>
        <d v="2013-04-07T18:33:14"/>
        <d v="2011-05-24T03:31:06"/>
        <d v="2013-05-08T16:24:42"/>
        <d v="2012-05-09T00:25:09"/>
        <d v="2012-01-03T22:26:13"/>
        <d v="2014-08-28T06:08:27"/>
        <d v="2011-11-18T23:48:41"/>
        <d v="2014-05-15T01:22:51"/>
        <d v="2011-11-06T00:21:10"/>
        <d v="2012-05-30T05:51:21"/>
        <d v="2013-06-01T09:13:51"/>
        <d v="2013-02-09T02:38:28"/>
        <d v="2011-05-07T15:10:33"/>
        <d v="2014-04-15T09:58:51"/>
        <d v="2011-04-05T22:52:20"/>
        <d v="2016-06-27T09:28:36"/>
        <d v="2014-04-01T17:01:30"/>
        <d v="2015-06-02T09:02:38"/>
        <d v="2014-02-19T06:36:01"/>
        <d v="2009-10-17T01:02:00"/>
        <d v="2016-04-13T17:30:09"/>
        <d v="2014-06-10T13:09:11"/>
        <d v="2011-03-22T07:21:13"/>
        <d v="2016-10-08T13:05:37"/>
        <d v="2013-09-09T17:33:35"/>
        <d v="2012-02-02T07:47:45"/>
        <d v="2016-01-25T16:56:16"/>
        <d v="2012-04-21T09:31:21"/>
        <d v="2015-03-05T01:10:05"/>
        <d v="2012-09-27T05:21:53"/>
        <d v="2013-02-22T02:42:41"/>
        <d v="2014-08-20T23:17:40"/>
        <d v="2014-11-21T11:42:21"/>
        <d v="2012-08-27T07:40:17"/>
        <d v="2014-04-13T21:43:56"/>
        <d v="2014-08-12T13:18:54"/>
        <d v="2016-03-23T09:32:52"/>
        <d v="2011-12-21T05:08:30"/>
        <d v="2014-07-15T15:58:18"/>
        <d v="2014-04-01T18:55:29"/>
        <d v="2016-11-02T17:05:15"/>
        <d v="2016-07-06T22:01:08"/>
        <d v="2013-02-19T07:38:21"/>
        <d v="2013-10-14T15:01:01"/>
        <d v="2012-10-19T03:17:24"/>
        <d v="2016-06-28T20:21:04"/>
        <d v="2013-06-20T11:01:09"/>
        <d v="2013-02-08T21:07:31"/>
        <d v="2013-06-14T00:35:25"/>
        <d v="2015-11-03T08:12:20"/>
        <d v="2012-05-10T08:24:52"/>
        <d v="2015-10-13T14:02:26"/>
        <d v="2016-02-23T16:01:02"/>
        <d v="2014-06-09T20:24:25"/>
        <d v="2016-11-04T17:04:47"/>
        <d v="2016-08-11T03:16:58"/>
        <d v="2014-10-01T21:58:01"/>
        <d v="2016-07-04T19:46:11"/>
        <d v="2016-02-13T13:24:43"/>
        <d v="2015-01-30T18:21:16"/>
        <d v="2015-07-21T21:19:02"/>
        <d v="2016-11-11T19:20:08"/>
        <d v="2016-01-29T07:42:12"/>
        <d v="2015-06-13T00:26:26"/>
        <d v="2015-01-19T06:26:31"/>
        <d v="2015-11-21T17:07:17"/>
        <d v="2016-10-08T03:09:02"/>
        <d v="2015-06-27T00:38:56"/>
        <d v="2014-06-10T22:40:11"/>
        <d v="2014-07-28T01:20:12"/>
        <d v="2014-06-17T05:50:38"/>
        <d v="2014-10-14T14:35:08"/>
        <d v="2015-12-08T01:50:13"/>
        <d v="2015-05-12T08:01:56"/>
        <d v="2016-12-24T20:05:43"/>
        <d v="2010-06-18T06:00:52"/>
        <d v="2014-06-10T17:31:03"/>
        <d v="2013-09-18T22:30:18"/>
        <d v="2014-10-29T15:00:45"/>
        <d v="2010-06-18T23:06:26"/>
        <d v="2011-08-06T17:30:22"/>
        <d v="2016-10-18T10:45:43"/>
        <d v="2016-07-20T02:54:51"/>
        <d v="2015-12-09T11:36:13"/>
        <d v="2015-01-06T22:44:01"/>
        <d v="2016-05-10T02:03:34"/>
        <d v="2013-02-19T08:08:59"/>
        <d v="2011-08-11T00:02:43"/>
        <d v="2013-02-08T00:08:19"/>
        <d v="2012-02-22T04:22:35"/>
        <d v="2015-07-14T11:46:49"/>
        <d v="2016-08-23T20:00:21"/>
        <d v="2014-04-08T05:20:24"/>
        <d v="2014-08-10T04:41:37"/>
        <d v="2016-05-12T16:39:32"/>
        <d v="2015-05-12T13:05:53"/>
        <d v="2012-07-10T02:12:24"/>
        <d v="2015-05-12T07:25:46"/>
        <d v="2014-03-06T20:39:45"/>
        <d v="2015-02-13T22:31:59"/>
        <d v="2010-02-07T01:03:26"/>
        <d v="2014-07-28T03:31:21"/>
        <d v="2012-10-31T02:54:56"/>
        <d v="2014-12-02T10:54:13"/>
        <d v="2016-11-15T16:34:34"/>
        <d v="2014-03-27T04:58:38"/>
        <d v="2015-03-13T06:07:13"/>
        <d v="2015-11-03T18:00:07"/>
        <d v="2014-04-09T23:45:19"/>
        <d v="2013-10-31T08:02:33"/>
        <d v="2013-05-30T09:30:21"/>
        <d v="2016-11-01T13:32:05"/>
        <d v="2013-11-01T01:15:03"/>
        <d v="2016-10-11T15:37:07"/>
        <d v="2015-11-23T19:59:34"/>
        <d v="2016-10-18T07:14:37"/>
        <d v="2015-05-14T19:25:14"/>
        <d v="2012-06-09T05:07:27"/>
        <d v="2013-04-23T07:07:24"/>
        <d v="2015-03-19T00:41:10"/>
        <d v="2013-04-23T18:38:11"/>
        <d v="2013-10-28T15:39:23"/>
        <d v="2015-04-21T04:42:58"/>
        <d v="2013-11-26T03:32:17"/>
        <d v="2016-01-06T05:00:53"/>
        <d v="2015-10-26T17:49:11"/>
        <d v="2014-04-02T15:30:10"/>
        <d v="2014-11-03T19:10:43"/>
        <d v="2013-03-18T21:15:42"/>
        <d v="2016-01-27T14:52:12"/>
        <d v="2015-01-22T11:53:50"/>
        <d v="2015-12-23T17:27:34"/>
        <d v="2014-05-24T18:25:50"/>
        <d v="2016-12-01T21:20:54"/>
        <d v="2016-02-23T12:11:38"/>
        <d v="2016-04-12T20:35:01"/>
        <d v="2013-04-25T11:45:23"/>
        <d v="2013-11-25T11:00:29"/>
        <d v="2014-07-24T21:31:23"/>
        <d v="2015-04-21T23:29:36"/>
        <d v="2016-09-20T23:11:55"/>
        <d v="2015-12-03T02:19:51"/>
        <d v="2016-05-29T18:45:23"/>
        <d v="2016-08-18T09:41:24"/>
        <d v="2016-04-07T16:57:12"/>
        <d v="2015-03-24T19:01:58"/>
        <d v="2016-04-06T22:49:42"/>
        <d v="2013-06-25T19:21:28"/>
        <d v="2014-06-14T00:08:09"/>
        <d v="2015-04-09T04:01:16"/>
        <d v="2016-11-18T21:30:57"/>
        <d v="2015-05-26T20:03:13"/>
        <d v="2015-10-13T01:58:20"/>
        <d v="2012-04-05T06:45:55"/>
        <d v="2011-09-25T05:53:16"/>
        <d v="2012-05-05T20:19:55"/>
        <d v="2014-04-02T22:59:42"/>
        <d v="2012-06-15T23:03:07"/>
        <d v="2011-11-13T19:05:32"/>
        <d v="2011-08-09T07:54:18"/>
        <d v="2010-08-05T20:09:12"/>
        <d v="2013-06-28T04:49:54"/>
        <d v="2013-01-25T12:09:15"/>
        <d v="2011-01-12T10:44:38"/>
        <d v="2011-08-08T19:58:52"/>
        <d v="2012-10-23T23:30:32"/>
        <d v="2012-01-31T03:28:50"/>
        <d v="2011-08-03T20:36:13"/>
        <d v="2012-10-10T21:12:15"/>
        <d v="2011-10-02T17:02:15"/>
        <d v="2012-02-07T05:43:55"/>
        <d v="2015-06-18T20:54:44"/>
        <d v="2012-06-14T23:02:21"/>
        <d v="2011-12-15T06:35:14"/>
        <d v="2011-04-05T23:50:48"/>
        <d v="2012-10-10T21:07:07"/>
        <d v="2013-04-30T04:47:14"/>
        <d v="2014-11-08T21:55:53"/>
        <d v="2012-12-27T08:09:34"/>
        <d v="2014-10-22T20:03:13"/>
        <d v="2012-08-14T07:13:00"/>
        <d v="2015-06-05T20:00:17"/>
        <d v="2014-04-30T19:06:09"/>
        <d v="2011-06-09T07:43:45"/>
        <d v="2013-04-02T01:16:33"/>
        <d v="2014-08-19T23:46:16"/>
        <d v="2010-10-07T22:34:30"/>
        <d v="2011-01-21T04:56:41"/>
        <d v="2012-08-15T21:40:03"/>
        <d v="2015-10-13T04:25:49"/>
        <d v="2011-06-24T23:08:56"/>
        <d v="2012-07-17T06:07:25"/>
        <d v="2013-11-14T02:08:56"/>
        <d v="2016-12-12T20:49:08"/>
        <d v="2016-12-08T10:12:49"/>
        <d v="2010-01-20T13:11:47"/>
        <d v="2010-10-13T03:40:35"/>
        <d v="2015-07-06T03:33:53"/>
        <d v="2014-11-09T02:21:27"/>
        <d v="2015-02-10T15:07:43"/>
        <d v="2014-07-23T21:32:49"/>
        <d v="2016-02-09T03:35:00"/>
        <d v="2014-07-12T05:04:23"/>
        <d v="2015-06-12T07:58:11"/>
        <d v="2014-01-04T14:41:32"/>
        <d v="2011-03-17T05:19:59"/>
        <d v="2013-03-29T00:16:31"/>
        <d v="2012-09-05T02:07:13"/>
        <d v="2013-09-19T15:13:06"/>
        <d v="2014-11-05T21:30:29"/>
        <d v="2013-10-10T03:18:59"/>
        <d v="2016-10-04T21:00:08"/>
        <d v="2012-12-12T23:00:24"/>
        <d v="2014-10-15T08:39:19"/>
        <d v="2015-12-02T19:50:10"/>
        <d v="2010-06-04T00:16:52"/>
        <d v="2013-08-13T16:07:20"/>
        <d v="2013-10-28T08:41:54"/>
        <d v="2016-01-28T19:18:30"/>
        <d v="2014-10-15T10:05:48"/>
        <d v="2015-03-03T20:36:22"/>
        <d v="2010-06-26T03:35:56"/>
        <d v="2016-06-13T09:49:59"/>
        <d v="2016-05-30T23:20:14"/>
        <d v="2014-02-13T22:58:29"/>
        <d v="2014-12-02T00:51:58"/>
        <d v="2014-01-08T18:10:27"/>
        <d v="2016-03-01T20:56:25"/>
        <d v="2013-08-02T23:30:06"/>
        <d v="2016-11-21T02:33:03"/>
        <d v="2012-12-21T23:29:34"/>
        <d v="2011-06-16T20:32:54"/>
        <d v="2012-04-19T20:05:05"/>
        <d v="2015-08-24T23:27:39"/>
        <d v="2014-06-23T21:23:11"/>
        <d v="2015-04-18T00:35:20"/>
        <d v="2016-05-25T20:13:34"/>
        <d v="2016-03-09T19:00:35"/>
        <d v="2014-10-21T23:06:58"/>
        <d v="2012-09-01T04:35:37"/>
        <d v="2017-01-10T17:24:21"/>
        <d v="2017-02-27T19:49:11"/>
        <d v="2015-07-13T21:00:22"/>
        <d v="2015-05-18T01:58:15"/>
        <d v="2015-03-19T16:55:20"/>
        <d v="2013-08-09T19:37:23"/>
        <d v="2016-04-05T16:01:47"/>
        <d v="2016-07-14T03:13:06"/>
        <d v="2015-04-02T18:11:49"/>
        <d v="2016-05-12T09:01:07"/>
        <d v="2016-12-19T18:16:37"/>
        <d v="2015-03-12T07:06:32"/>
        <d v="2015-10-02T19:04:28"/>
        <d v="2017-02-07T03:07:33"/>
        <d v="2014-08-29T00:37:05"/>
        <d v="2017-01-10T11:46:17"/>
        <d v="2016-01-11T19:34:01"/>
        <d v="2013-02-14T11:23:59"/>
        <d v="2016-08-01T17:45:43"/>
        <d v="2015-03-05T08:01:06"/>
        <d v="2016-09-20T17:04:01"/>
        <d v="2016-04-07T21:55:00"/>
        <d v="2016-02-17T18:00:04"/>
        <d v="2017-02-02T23:00:27"/>
        <d v="2016-11-17T23:25:44"/>
        <d v="2016-10-21T12:44:32"/>
        <d v="2016-02-25T21:11:30"/>
        <d v="2015-07-12T21:31:40"/>
        <d v="2016-11-01T14:41:42"/>
        <d v="2015-01-29T17:00:59"/>
        <d v="2015-10-15T15:20:00"/>
        <d v="2015-09-15T12:59:58"/>
        <d v="2015-06-08T18:01:08"/>
        <d v="2013-01-02T23:19:25"/>
        <d v="2012-10-02T23:22:48"/>
        <d v="2015-08-25T23:38:02"/>
        <d v="2013-02-07T10:28:39"/>
        <d v="2012-05-02T22:43:09"/>
        <d v="2012-03-29T09:10:24"/>
        <d v="2013-10-17T07:39:33"/>
        <d v="2012-02-08T00:10:26"/>
        <d v="2014-04-03T14:30:44"/>
        <d v="2012-02-17T04:35:10"/>
        <d v="2014-03-18T21:50:25"/>
        <d v="2013-10-01T20:56:17"/>
        <d v="2015-04-15T22:49:39"/>
        <d v="2014-01-07T22:00:48"/>
        <d v="2012-02-19T20:12:52"/>
        <d v="2015-07-09T21:02:25"/>
        <d v="2015-10-22T21:38:33"/>
        <d v="2012-08-06T22:29:43"/>
        <d v="2015-07-20T20:15:12"/>
        <d v="2013-06-27T04:27:16"/>
        <d v="2016-03-23T19:00:09"/>
        <d v="2011-12-29T21:54:07"/>
        <d v="2015-05-28T18:22:48"/>
        <d v="2016-10-01T19:01:15"/>
        <d v="2014-08-22T22:00:15"/>
        <d v="2016-01-12T22:10:22"/>
        <d v="2013-10-14T22:22:35"/>
        <d v="2015-07-17T09:40:36"/>
        <d v="2013-07-29T18:56:31"/>
        <d v="2014-03-27T00:08:47"/>
        <d v="2013-05-30T00:51:41"/>
        <d v="2014-06-16T22:03:28"/>
        <d v="2015-11-23T12:05:39"/>
        <d v="2016-12-06T22:47:27"/>
        <d v="2015-02-27T03:31:51"/>
        <d v="2016-01-02T17:48:43"/>
        <d v="2014-10-03T03:04:43"/>
        <d v="2017-02-08T17:55:16"/>
        <d v="2013-10-26T02:00:14"/>
        <d v="2016-03-23T22:49:04"/>
        <d v="2017-01-31T22:51:40"/>
        <d v="2013-10-22T16:48:53"/>
        <d v="2017-03-06T21:01:30"/>
        <d v="2016-10-04T22:39:06"/>
        <d v="2014-01-21T20:00:17"/>
        <d v="2015-08-05T22:00:10"/>
        <d v="2015-07-15T18:59:25"/>
        <d v="2016-11-15T00:01:18"/>
        <d v="2013-03-03T19:52:45"/>
        <d v="2016-11-03T03:07:53"/>
        <d v="2014-07-26T11:17:57"/>
        <d v="2016-07-22T10:52:18"/>
        <d v="2015-10-19T18:09:07"/>
        <d v="2017-01-17T18:32:48"/>
        <d v="2016-04-08T01:50:51"/>
        <d v="2016-11-08T13:50:46"/>
        <d v="2016-05-16T01:28:49"/>
        <d v="2015-05-12T21:01:27"/>
        <d v="2016-11-28T22:18:56"/>
        <d v="2014-02-25T03:24:10"/>
        <d v="2017-01-24T20:23:40"/>
        <d v="2014-10-14T17:02:38"/>
        <d v="2015-01-10T22:58:33"/>
        <d v="2016-05-06T16:58:34"/>
        <d v="2016-11-15T23:28:27"/>
        <d v="2016-04-09T23:59:52"/>
        <d v="2014-11-25T22:54:57"/>
        <d v="2017-02-10T04:58:35"/>
        <d v="2017-02-10T19:54:23"/>
        <d v="2016-12-21T23:51:53"/>
        <d v="2016-11-10T03:00:04"/>
        <d v="2015-11-07T19:47:16"/>
        <d v="2017-02-15T16:10:42"/>
        <d v="2014-01-24T15:00:57"/>
        <d v="2014-11-22T17:47:59"/>
        <d v="2013-12-06T18:38:09"/>
        <d v="2012-01-28T19:17:03"/>
        <d v="2015-11-30T20:01:07"/>
        <d v="2015-01-16T22:21:39"/>
        <d v="2015-08-18T17:59:51"/>
        <d v="2011-05-24T09:51:37"/>
        <d v="2015-11-15T07:11:26"/>
        <d v="2012-03-10T06:00:04"/>
        <d v="2011-02-11T22:07:25"/>
        <d v="2012-05-30T07:27:23"/>
        <d v="2013-08-09T02:07:34"/>
        <d v="2014-06-02T19:01:00"/>
        <d v="2012-06-07T22:51:29"/>
        <d v="2013-10-25T02:57:40"/>
        <d v="2009-09-14T09:05:30"/>
        <d v="2012-03-20T02:26:58"/>
        <d v="2012-03-19T19:44:36"/>
        <d v="2012-08-30T19:59:59"/>
        <d v="2012-12-21T20:21:20"/>
        <d v="2012-12-28T01:54:16"/>
        <d v="2012-01-19T20:33:46"/>
        <d v="2012-02-09T04:00:49"/>
        <d v="2014-02-24T23:10:33"/>
        <d v="2011-01-22T03:46:49"/>
        <d v="2012-06-14T20:26:56"/>
        <d v="2013-05-22T06:31:36"/>
        <d v="2013-11-27T23:50:34"/>
        <d v="2011-11-03T05:39:56"/>
        <d v="2010-11-20T22:34:51"/>
        <d v="2014-07-14T19:41:12"/>
        <d v="2012-02-09T07:02:09"/>
        <d v="2012-04-05T22:15:33"/>
        <d v="2014-08-01T02:06:36"/>
        <d v="2013-02-03T02:42:17"/>
        <d v="2013-02-19T22:03:35"/>
        <d v="2014-04-07T03:06:29"/>
        <d v="2014-03-18T18:11:18"/>
        <d v="2012-04-04T02:00:26"/>
        <d v="2012-05-08T16:14:17"/>
        <d v="2012-04-05T20:25:43"/>
        <d v="2009-09-23T20:24:10"/>
        <d v="2010-01-14T16:00:49"/>
        <d v="2009-08-25T18:26:54"/>
        <d v="2013-11-15T04:58:05"/>
        <d v="2014-02-26T22:36:40"/>
        <d v="2017-03-05T09:15:01"/>
        <d v="2017-03-11T00:29:29"/>
        <d v="2017-03-13T21:07:27"/>
        <d v="2017-02-25T00:14:45"/>
        <d v="2017-02-28T03:32:11"/>
        <d v="2017-03-10T03:49:08"/>
        <d v="2014-07-23T01:00:40"/>
        <d v="2015-05-15T21:45:37"/>
        <d v="2014-06-17T17:59:06"/>
        <d v="2015-11-25T00:35:43"/>
        <d v="2014-07-19T03:08:10"/>
        <d v="2015-01-07T18:04:31"/>
        <d v="2014-05-08T18:36:30"/>
        <d v="2014-10-06T19:04:58"/>
        <d v="2014-05-12T16:44:03"/>
        <d v="2014-01-28T01:11:35"/>
        <d v="2014-05-27T18:22:23"/>
        <d v="2014-05-31T00:31:24"/>
        <d v="2016-11-18T22:11:49"/>
        <d v="2016-09-30T18:25:38"/>
        <d v="2015-06-12T22:31:44"/>
        <d v="2014-09-15T19:51:10"/>
        <d v="2015-11-19T22:48:25"/>
        <d v="2016-05-25T20:27:49"/>
        <d v="2015-02-25T03:02:36"/>
        <d v="2016-09-02T22:10:31"/>
        <d v="2016-07-26T17:34:36"/>
        <d v="2015-12-23T01:22:18"/>
        <d v="2015-07-13T21:37:08"/>
        <d v="2016-12-04T23:12:50"/>
        <d v="2015-03-31T05:25:39"/>
        <d v="2015-04-07T18:12:32"/>
        <d v="2015-04-09T19:13:42"/>
        <d v="2014-11-11T20:21:00"/>
        <d v="2015-04-03T01:02:16"/>
        <d v="2015-05-06T21:48:24"/>
        <d v="2015-09-17T17:52:58"/>
        <d v="2014-12-06T01:20:36"/>
        <d v="2015-06-04T18:35:24"/>
        <d v="2016-01-08T19:58:00"/>
        <d v="2016-04-06T23:36:48"/>
        <d v="2014-11-11T19:31:10"/>
        <d v="2015-11-14T03:16:40"/>
        <d v="2015-09-02T01:25:56"/>
        <d v="2015-12-08T20:40:25"/>
        <d v="2015-09-21T15:45:33"/>
        <d v="2016-02-26T02:16:56"/>
        <d v="2015-02-28T20:19:25"/>
        <d v="2016-01-11T22:30:11"/>
        <d v="2014-11-18T07:32:21"/>
        <d v="2015-05-26T21:39:56"/>
        <d v="2015-03-25T04:39:31"/>
        <d v="2015-07-30T18:53:44"/>
        <d v="2015-01-13T23:14:20"/>
        <d v="2016-08-10T23:03:57"/>
        <d v="2015-11-11T01:12:46"/>
        <d v="2016-10-26T23:53:03"/>
        <d v="2015-07-28T03:18:50"/>
        <d v="2015-08-21T03:23:36"/>
        <d v="2015-09-01T22:02:22"/>
        <d v="2015-03-12T01:27:28"/>
        <d v="2015-07-10T07:30:03"/>
        <d v="2015-01-23T04:21:47"/>
        <d v="2014-10-15T04:37:23"/>
        <d v="2015-07-06T19:50:32"/>
        <d v="2014-11-11T23:07:04"/>
        <d v="2016-06-07T18:02:20"/>
        <d v="2014-12-16T23:29:19"/>
        <d v="2015-06-24T18:40:52"/>
        <d v="2014-11-25T09:17:44"/>
        <d v="2015-03-01T22:04:04"/>
        <d v="2015-09-29T05:53:43"/>
        <d v="2015-07-09T18:33:37"/>
        <d v="2015-01-27T11:41:33"/>
        <d v="2016-12-13T05:54:47"/>
        <d v="2015-09-15T23:22:38"/>
        <d v="2014-12-04T00:14:16"/>
        <d v="2015-06-03T00:59:44"/>
        <d v="2014-11-13T23:28:26"/>
        <d v="2016-03-15T09:26:04"/>
        <d v="2016-01-05T22:44:56"/>
        <d v="2015-04-13T19:18:51"/>
        <d v="2016-01-31T00:10:58"/>
        <d v="2015-12-04T03:56:47"/>
        <d v="2016-08-13T17:02:55"/>
        <d v="2014-12-10T05:39:50"/>
        <d v="2015-03-19T16:48:48"/>
        <d v="2014-10-07T06:22:37"/>
        <d v="2015-07-20T00:01:15"/>
        <d v="2015-08-08T12:47:55"/>
        <d v="2015-07-26T20:34:42"/>
        <d v="2016-10-12T20:41:13"/>
        <d v="2014-05-01T05:38:02"/>
        <d v="2015-07-13T19:41:00"/>
        <d v="2016-06-15T23:42:26"/>
        <d v="2015-01-15T20:42:23"/>
        <d v="2014-07-12T00:13:07"/>
        <d v="2015-01-23T23:34:04"/>
        <d v="2014-12-20T20:43:09"/>
        <d v="2014-09-11T03:41:35"/>
        <d v="2015-01-22T19:29:56"/>
        <d v="2015-02-09T20:23:56"/>
        <d v="2014-12-01T19:54:50"/>
        <d v="2014-09-28T00:25:08"/>
        <d v="2016-05-13T00:55:49"/>
        <d v="2015-06-09T07:04:52"/>
        <d v="2016-02-12T10:38:53"/>
        <d v="2015-02-10T21:49:11"/>
        <d v="2016-12-31T00:06:06"/>
        <d v="2016-01-13T06:08:24"/>
        <d v="2016-04-29T05:23:33"/>
        <d v="2015-02-06T08:14:57"/>
        <d v="2016-01-29T00:35:43"/>
        <d v="2015-06-25T07:27:54"/>
        <d v="2015-09-05T09:39:46"/>
        <d v="2015-11-30T17:46:10"/>
        <d v="2015-01-28T02:09:48"/>
        <d v="2015-10-09T00:57:42"/>
        <d v="2015-09-18T22:38:49"/>
        <d v="2016-01-15T00:35:13"/>
        <d v="2015-07-02T06:00:54"/>
        <d v="2015-02-17T19:00:28"/>
        <d v="2014-07-16T18:00:22"/>
        <d v="2016-04-25T21:06:31"/>
        <d v="2015-08-27T07:33:41"/>
        <d v="2016-10-27T17:27:51"/>
        <d v="2016-10-11T14:16:33"/>
        <d v="2016-08-25T10:35:13"/>
        <d v="2014-10-31T06:25:15"/>
        <d v="2014-09-20T04:44:16"/>
        <d v="2017-02-14T00:48:10"/>
        <d v="2015-11-30T23:15:00"/>
        <d v="2017-01-03T19:36:49"/>
        <d v="2017-02-04T07:50:08"/>
        <d v="2016-03-23T21:45:50"/>
        <d v="2017-01-27T02:03:59"/>
        <d v="2016-02-23T17:27:36"/>
        <d v="2016-05-05T23:55:18"/>
        <d v="2016-02-07T18:18:05"/>
        <d v="2016-11-30T07:29:27"/>
        <d v="2011-08-29T03:18:17"/>
        <d v="2012-06-29T07:28:16"/>
        <d v="2013-03-08T05:40:25"/>
        <d v="2015-09-02T00:36:37"/>
        <d v="2012-08-24T20:15:48"/>
        <d v="2013-04-09T05:27:33"/>
        <d v="2012-04-26T23:58:51"/>
        <d v="2012-09-22T06:42:01"/>
        <d v="2011-01-14T13:18:49"/>
        <d v="2012-04-24T04:47:35"/>
        <d v="2011-12-17T02:49:52"/>
        <d v="2010-06-25T05:46:20"/>
        <d v="2012-10-11T20:57:49"/>
        <d v="2010-08-27T03:16:16"/>
        <d v="2010-05-12T09:54:15"/>
        <d v="2014-10-01T10:52:50"/>
        <d v="2012-06-28T19:35:45"/>
        <d v="2012-12-15T01:48:33"/>
        <d v="2012-07-17T20:26:34"/>
        <d v="2015-08-12T01:28:04"/>
        <d v="2012-03-31T18:30:08"/>
        <d v="2011-06-17T21:46:23"/>
        <d v="2012-03-02T21:00:03"/>
        <d v="2011-08-17T01:00:03"/>
        <d v="2011-09-08T02:57:59"/>
        <d v="2012-03-23T19:59:36"/>
        <d v="2012-04-27T04:59:57"/>
        <d v="2011-10-17T18:11:48"/>
        <d v="2013-04-09T19:33:59"/>
        <d v="2012-04-24T08:27:56"/>
        <d v="2010-12-30T23:08:34"/>
        <d v="2012-04-26T02:39:48"/>
        <d v="2013-03-15T07:02:20"/>
        <d v="2012-04-23T18:29:04"/>
        <d v="2012-05-08T01:42:55"/>
        <d v="2013-02-23T02:54:52"/>
        <d v="2011-07-07T00:05:38"/>
        <d v="2015-01-14T02:13:07"/>
        <d v="2012-11-13T18:33:57"/>
        <d v="2012-05-24T21:32:55"/>
        <d v="2015-08-28T21:38:24"/>
        <d v="2014-08-07T22:48:38"/>
        <d v="2016-05-09T00:35:08"/>
        <d v="2014-10-16T03:22:14"/>
        <d v="2015-02-12T04:20:16"/>
        <d v="2015-09-11T10:07:49"/>
        <d v="2015-04-11T04:45:04"/>
        <d v="2014-07-16T01:50:34"/>
        <d v="2015-02-23T22:25:49"/>
        <d v="2015-03-16T02:56:12"/>
        <d v="2016-01-02T13:43:33"/>
        <d v="2014-11-29T00:02:41"/>
        <d v="2016-12-28T03:09:49"/>
        <d v="2014-08-03T12:21:17"/>
        <d v="2015-01-23T23:09:13"/>
        <d v="2014-10-30T18:40:52"/>
        <d v="2015-02-17T22:15:30"/>
        <d v="2014-10-14T19:20:28"/>
        <d v="2014-06-19T06:43:24"/>
        <d v="2016-08-30T17:24:45"/>
        <d v="2015-09-23T02:13:41"/>
        <d v="2016-03-31T16:46:00"/>
        <d v="2014-10-19T02:24:52"/>
        <d v="2014-11-18T22:22:37"/>
        <d v="2012-05-29T23:16:11"/>
        <d v="2014-11-10T05:11:14"/>
        <d v="2013-09-29T21:01:31"/>
        <d v="2015-08-01T23:01:43"/>
        <d v="2012-02-09T04:56:15"/>
        <d v="2015-03-18T23:45:05"/>
        <d v="2015-07-23T19:19:14"/>
        <d v="2012-07-17T23:22:46"/>
        <d v="2013-01-30T21:01:51"/>
        <d v="2009-11-10T19:48:32"/>
        <d v="2014-10-31T21:59:05"/>
        <d v="2013-07-09T05:32:46"/>
        <d v="2011-06-02T18:34:15"/>
        <d v="2013-01-24T15:14:21"/>
        <d v="2014-12-05T00:39:12"/>
        <d v="2011-08-30T19:12:01"/>
        <d v="2013-07-28T13:46:58"/>
        <d v="2013-08-23T13:14:17"/>
        <d v="2010-12-02T05:34:58"/>
        <d v="2012-06-08T15:29:29"/>
        <d v="2015-01-23T06:18:58"/>
        <d v="2013-09-07T23:36:19"/>
        <d v="2012-03-05T21:33:23"/>
        <d v="2016-09-05T18:00:37"/>
        <d v="2013-04-26T21:11:10"/>
        <d v="2015-08-12T18:13:26"/>
        <d v="2012-02-22T09:03:05"/>
        <d v="2017-02-03T22:26:21"/>
        <d v="2012-07-23T07:46:47"/>
        <d v="2015-05-01T04:52:43"/>
        <d v="2012-04-27T18:43:13"/>
        <d v="2012-11-10T02:47:37"/>
        <d v="2014-04-15T20:53:06"/>
        <d v="2015-03-30T23:38:26"/>
        <d v="2011-10-13T23:58:04"/>
        <d v="2015-02-05T01:49:34"/>
        <d v="2015-09-13T15:41:29"/>
        <d v="2016-08-12T15:35:39"/>
        <d v="2015-05-31T06:20:51"/>
        <d v="2014-07-02T03:58:19"/>
        <d v="2016-03-11T18:36:29"/>
        <d v="2014-07-23T02:32:28"/>
        <d v="2015-03-25T00:05:38"/>
        <d v="2016-08-02T18:59:54"/>
        <d v="2015-08-18T05:31:52"/>
        <d v="2017-01-10T00:40:35"/>
        <d v="2016-03-20T11:12:01"/>
        <d v="2015-03-14T05:51:57"/>
        <d v="2014-07-09T17:12:29"/>
        <d v="2016-04-27T22:49:05"/>
        <d v="2014-12-13T05:36:34"/>
        <d v="2015-02-25T03:14:07"/>
        <d v="2014-07-10T22:41:37"/>
        <d v="2015-08-22T03:32:59"/>
        <d v="2014-07-17T22:55:03"/>
        <d v="2015-04-16T10:50:03"/>
        <d v="2015-10-17T18:04:58"/>
        <d v="2016-09-30T02:43:54"/>
        <d v="2015-01-15T21:28:00"/>
        <d v="2015-05-16T07:09:29"/>
        <d v="2014-06-06T02:07:12"/>
        <d v="2015-11-25T10:55:36"/>
        <d v="2015-11-30T19:12:33"/>
        <d v="2015-02-07T19:13:46"/>
        <d v="2016-02-22T15:52:07"/>
        <d v="2016-01-19T17:08:17"/>
        <d v="2016-01-14T00:45:24"/>
        <d v="2014-09-05T22:13:41"/>
        <d v="2015-03-26T23:17:06"/>
        <d v="2014-07-09T02:13:48"/>
        <d v="2017-01-25T08:51:40"/>
        <d v="2014-07-08T18:56:49"/>
        <d v="2016-05-20T11:11:57"/>
        <d v="2015-08-24T23:10:01"/>
        <d v="2014-06-19T21:05:47"/>
        <d v="2016-01-26T00:36:40"/>
        <d v="2012-08-30T00:39:09"/>
        <d v="2014-10-03T20:56:08"/>
        <d v="2013-12-10T00:54:14"/>
        <d v="2012-03-30T04:13:43"/>
        <d v="2016-05-18T15:59:50"/>
        <d v="2014-03-28T20:06:22"/>
        <d v="2015-06-29T23:59:32"/>
        <d v="2017-02-01T22:14:28"/>
        <d v="2012-06-15T08:42:31"/>
        <d v="2016-07-14T00:08:45"/>
        <d v="2016-11-30T11:03:34"/>
        <d v="2014-12-09T06:26:10"/>
        <d v="2012-08-22T22:38:14"/>
        <d v="2014-04-01T20:00:12"/>
        <d v="2016-03-24T14:56:04"/>
        <d v="2015-07-27T02:52:09"/>
        <d v="2014-09-20T23:59:11"/>
        <d v="2015-10-02T22:01:01"/>
        <d v="2015-09-27T00:13:24"/>
        <d v="2015-09-04T07:00:42"/>
        <d v="2015-04-21T20:56:28"/>
        <d v="2016-11-15T20:50:16"/>
        <d v="2016-11-18T09:09:26"/>
        <d v="2012-08-23T13:07:02"/>
        <d v="2016-10-15T22:26:48"/>
        <d v="2015-05-04T18:04:29"/>
        <d v="2015-10-27T22:54:21"/>
        <d v="2014-11-11T02:11:07"/>
        <d v="2015-04-14T15:55:22"/>
        <d v="2016-06-03T05:31:52"/>
        <d v="2015-08-02T07:03:47"/>
        <d v="2016-05-04T04:28:59"/>
        <d v="2014-01-28T22:45:32"/>
        <d v="2016-08-30T18:45:21"/>
        <d v="2015-02-03T01:49:21"/>
        <d v="2016-09-23T17:45:14"/>
        <d v="2016-09-26T16:11:15"/>
        <d v="2014-12-17T00:54:55"/>
        <d v="2015-01-20T23:45:48"/>
        <d v="2015-04-09T06:51:14"/>
        <d v="2014-08-29T22:51:03"/>
        <d v="2016-06-15T08:55:08"/>
        <d v="2016-11-15T16:58:35"/>
        <d v="2017-02-08T22:00:35"/>
        <d v="2014-10-09T23:13:23"/>
        <d v="2015-08-10T10:31:09"/>
        <d v="2015-07-15T09:16:59"/>
        <d v="2016-02-08T20:09:20"/>
        <d v="2015-12-04T02:55:41"/>
        <d v="2016-11-21T17:59:03"/>
        <d v="2015-11-19T22:20:09"/>
        <d v="2014-11-10T06:48:45"/>
        <d v="2014-05-12T18:38:47"/>
        <d v="2015-02-20T17:25:26"/>
        <d v="2016-01-12T23:47:27"/>
        <d v="2017-02-01T19:31:28"/>
        <d v="2016-07-01T01:17:33"/>
        <d v="2016-07-01T00:13:14"/>
        <d v="2015-03-19T04:40:10"/>
        <d v="2015-09-25T20:06:58"/>
        <d v="2013-09-26T02:00:10"/>
        <d v="2015-07-22T20:55:13"/>
        <d v="2015-08-06T17:56:47"/>
        <d v="2015-11-05T03:36:37"/>
        <d v="2015-03-21T00:29:34"/>
        <d v="2015-08-19T21:20:39"/>
        <d v="2016-01-12T01:13:36"/>
        <d v="2015-09-28T17:07:45"/>
        <d v="2015-11-11T03:51:36"/>
        <d v="2014-07-01T03:29:40"/>
        <d v="2014-11-19T20:58:36"/>
        <d v="2015-12-07T00:13:10"/>
        <d v="2014-09-30T15:59:59"/>
        <d v="2016-06-08T18:11:10"/>
        <d v="2014-10-11T23:34:49"/>
        <d v="2016-04-22T17:59:34"/>
        <d v="2014-06-03T03:42:23"/>
        <d v="2015-08-25T22:09:25"/>
        <d v="2015-01-29T03:01:34"/>
        <d v="2016-03-07T08:04:51"/>
        <d v="2014-06-16T00:29:10"/>
        <d v="2014-10-20T23:55:40"/>
        <d v="2015-01-30T21:07:20"/>
        <d v="2014-07-01T00:57:05"/>
        <d v="2015-02-26T19:42:10"/>
        <d v="2014-09-11T02:23:43"/>
        <d v="2015-05-30T18:21:58"/>
        <d v="2015-01-24T05:51:10"/>
        <d v="2016-07-01T02:04:50"/>
        <d v="2015-04-19T05:31:16"/>
        <d v="2015-03-26T20:22:37"/>
        <d v="2015-02-23T11:01:00"/>
        <d v="2014-07-14T06:19:26"/>
        <d v="2014-08-27T06:22:19"/>
        <d v="2015-02-13T07:21:58"/>
        <d v="2014-11-21T23:16:00"/>
        <d v="2015-07-03T01:33:43"/>
        <d v="2014-05-29T00:33:28"/>
        <d v="2014-07-10T00:31:03"/>
        <d v="2014-08-19T23:59:32"/>
        <d v="2017-03-07T21:35:34"/>
        <d v="2017-03-06T22:14:37"/>
        <d v="2017-01-21T19:33:50"/>
        <d v="2017-02-21T23:41:54"/>
        <d v="2017-02-08T00:59:18"/>
        <d v="2014-09-17T10:04:43"/>
        <d v="2013-04-27T21:47:23"/>
        <d v="2016-05-22T19:45:26"/>
        <d v="2016-08-30T06:35:41"/>
        <d v="2014-07-08T08:30:28"/>
        <d v="2014-05-21T20:53:10"/>
        <d v="2013-06-07T04:29:20"/>
        <d v="2015-11-14T18:41:24"/>
        <d v="2016-09-16T18:43:16"/>
        <d v="2016-01-18T12:33:48"/>
        <d v="2015-09-08T10:59:53"/>
        <d v="2014-10-23T00:57:29"/>
        <d v="2016-04-05T17:19:05"/>
        <d v="2016-02-18T03:44:54"/>
        <d v="2016-10-12T14:10:53"/>
        <d v="2013-08-07T16:03:18"/>
        <d v="2016-11-30T23:34:13"/>
        <d v="2014-11-01T23:08:08"/>
        <d v="2015-07-14T10:50:59"/>
        <d v="2017-01-10T20:52:15"/>
        <d v="2016-03-23T16:55:11"/>
        <d v="2015-07-13T19:14:23"/>
        <d v="2015-11-25T17:23:54"/>
        <d v="2015-04-01T08:46:37"/>
        <d v="2013-03-18T15:59:35"/>
        <d v="2014-08-21T15:37:02"/>
        <d v="2013-04-25T22:23:48"/>
        <d v="2015-02-09T09:32:54"/>
        <d v="2016-09-13T19:03:12"/>
        <d v="2013-02-11T05:54:10"/>
        <d v="2014-03-24T18:59:33"/>
        <d v="2013-12-04T01:01:27"/>
        <d v="2016-09-07T06:26:44"/>
        <d v="2014-03-22T00:18:37"/>
        <d v="2015-02-10T03:45:52"/>
        <d v="2014-09-29T18:46:42"/>
        <d v="2012-05-01T20:16:27"/>
        <d v="2016-09-19T10:53:27"/>
        <d v="2012-01-30T04:29:58"/>
        <d v="2012-05-16T02:42:48"/>
        <d v="2014-07-30T21:45:11"/>
        <d v="2012-05-15T18:33:17"/>
        <d v="2016-08-03T20:03:22"/>
        <d v="2015-03-05T22:10:37"/>
        <d v="2012-06-19T00:35:45"/>
        <d v="2014-04-19T00:17:22"/>
        <d v="2011-11-08T21:21:44"/>
        <d v="2012-07-28T00:37:03"/>
        <d v="2014-08-12T18:15:51"/>
        <d v="2015-03-09T21:58:47"/>
        <d v="2013-12-13T00:36:41"/>
        <d v="2016-07-22T18:45:32"/>
        <d v="2016-09-26T13:36:23"/>
        <d v="2016-06-03T11:47:46"/>
        <d v="2013-05-21T14:04:18"/>
        <d v="2012-12-04T04:31:33"/>
        <d v="2012-01-19T03:53:15"/>
        <d v="2013-04-09T16:54:44"/>
        <d v="2012-05-01T10:00:31"/>
        <d v="2012-10-12T16:53:48"/>
        <d v="2011-07-12T19:01:58"/>
        <d v="2015-06-18T02:00:50"/>
        <d v="2012-02-28T17:45:23"/>
        <d v="2014-04-16T22:49:50"/>
        <d v="2014-02-16T19:55:30"/>
        <d v="2012-12-14T15:45:40"/>
        <d v="2013-09-20T23:51:34"/>
        <d v="2016-04-14T23:45:21"/>
        <d v="2013-02-06T06:02:08"/>
        <d v="2011-11-16T03:19:14"/>
        <d v="2015-05-12T10:07:56"/>
        <d v="2015-06-17T19:03:24"/>
        <d v="2014-07-27T02:28:26"/>
        <d v="2015-10-23T17:03:41"/>
        <d v="2017-02-08T13:44:48"/>
        <d v="2015-01-15T01:35:54"/>
        <d v="2015-01-23T01:11:58"/>
        <d v="2015-04-09T15:50:46"/>
        <d v="2014-10-08T21:54:03"/>
        <d v="2016-07-07T07:32:47"/>
        <d v="2014-06-25T16:39:40"/>
        <d v="2014-06-18T07:45:52"/>
        <d v="2016-06-29T19:50:43"/>
        <d v="2015-02-21T03:18:54"/>
        <d v="2015-01-13T01:31:43"/>
        <d v="2016-08-10T00:35:59"/>
        <d v="2015-06-28T08:32:39"/>
        <d v="2015-06-21T13:03:25"/>
        <d v="2016-02-16T19:35:59"/>
        <d v="2014-05-21T15:37:21"/>
        <d v="2014-06-05T15:40:28"/>
        <d v="2014-06-09T01:34:00"/>
        <d v="2015-07-16T19:12:01"/>
        <d v="2016-05-17T09:21:10"/>
        <d v="2014-11-05T16:16:06"/>
        <d v="2014-09-18T08:50:09"/>
        <d v="2015-07-07T18:31:47"/>
        <d v="2015-06-03T04:34:36"/>
        <d v="2014-08-30T13:53:10"/>
        <d v="2015-07-28T15:07:53"/>
        <d v="2015-06-30T09:24:50"/>
        <d v="2015-05-30T23:57:18"/>
        <d v="2015-07-23T23:18:55"/>
        <d v="2016-03-22T14:55:25"/>
        <d v="2014-04-30T06:21:04"/>
        <d v="2015-01-24T14:55:03"/>
        <d v="2015-02-19T20:51:38"/>
        <d v="2016-11-19T20:49:21"/>
        <d v="2015-04-09T12:35:15"/>
        <d v="2016-07-08T21:38:29"/>
        <d v="2015-07-03T14:13:12"/>
        <d v="2015-01-19T18:14:22"/>
        <d v="2015-09-03T17:21:26"/>
        <d v="2015-05-15T15:36:49"/>
        <d v="2016-02-01T17:39:49"/>
        <d v="2014-08-25T01:08:55"/>
        <d v="2015-02-25T19:24:52"/>
        <d v="2015-03-04T03:16:46"/>
        <d v="2015-05-12T09:29:56"/>
        <d v="2015-11-04T22:01:26"/>
        <d v="2015-06-16T03:50:12"/>
        <d v="2016-05-04T19:24:26"/>
        <d v="2015-09-07T09:21:09"/>
        <d v="2016-05-05T13:25:18"/>
        <d v="2014-04-29T23:09:08"/>
        <d v="2015-06-16T22:47:50"/>
        <d v="2014-10-26T20:01:34"/>
        <d v="2015-09-21T06:03:53"/>
        <d v="2015-01-16T02:02:10"/>
        <d v="2015-11-05T19:53:37"/>
        <d v="2017-01-11T09:16:58"/>
        <d v="2015-10-31T00:48:04"/>
        <d v="2014-07-22T17:34:56"/>
        <d v="2014-08-02T08:45:54"/>
        <d v="2015-02-25T03:51:19"/>
        <d v="2015-10-14T20:44:57"/>
        <d v="2014-05-26T01:51:35"/>
        <d v="2016-05-02T20:42:30"/>
        <d v="2016-12-05T16:06:20"/>
        <d v="2015-04-09T03:23:53"/>
        <d v="2015-04-14T19:36:34"/>
        <d v="2016-03-24T22:21:05"/>
        <d v="2015-04-29T18:34:19"/>
        <d v="2016-03-24T13:16:40"/>
        <d v="2014-08-07T03:10:11"/>
        <d v="2016-01-21T03:03:49"/>
        <d v="2014-05-22T04:05:03"/>
        <d v="2014-07-16T07:34:57"/>
        <d v="2015-04-17T20:11:59"/>
        <d v="2016-01-01T03:11:11"/>
        <d v="2015-06-10T03:54:07"/>
        <d v="2016-12-23T01:04:55"/>
        <d v="2014-11-11T16:04:55"/>
        <d v="2015-08-17T11:41:44"/>
        <d v="2016-04-20T22:12:56"/>
        <d v="2015-09-10T17:10:48"/>
        <d v="2014-05-25T21:57:09"/>
        <d v="2014-07-11T19:12:03"/>
        <d v="2015-06-17T17:43:27"/>
        <d v="2014-11-07T05:44:19"/>
        <d v="2016-09-15T01:55:21"/>
        <d v="2016-06-10T07:41:12"/>
        <d v="2016-09-05T22:50:54"/>
        <d v="2016-06-19T17:14:41"/>
        <d v="2014-04-17T07:32:45"/>
        <d v="2014-12-01T20:43:33"/>
        <d v="2015-04-21T05:47:18"/>
        <d v="2014-12-29T22:37:11"/>
        <d v="2016-12-18T23:16:26"/>
        <d v="2016-04-05T06:04:53"/>
        <d v="2015-06-16T20:51:19"/>
        <d v="2016-10-30T01:55:24"/>
        <d v="2015-05-04T17:46:35"/>
        <d v="2015-12-21T20:24:21"/>
        <d v="2015-07-08T00:44:12"/>
        <d v="2014-10-04T17:20:36"/>
        <d v="2016-04-01T17:18:38"/>
        <d v="2016-01-02T00:40:37"/>
        <d v="2014-11-05T20:27:15"/>
        <d v="2015-02-12T04:50:01"/>
        <d v="2015-09-14T18:11:24"/>
        <d v="2014-12-12T13:15:24"/>
        <d v="2014-10-10T15:50:40"/>
        <d v="2014-07-30T23:43:05"/>
        <d v="2014-07-11T20:49:52"/>
        <d v="2016-02-16T00:12:08"/>
        <d v="2014-08-18T20:08:24"/>
        <d v="2014-11-10T21:33:15"/>
        <d v="2015-02-03T02:40:15"/>
        <d v="2014-06-21T16:19:52"/>
        <d v="2016-11-28T00:48:41"/>
        <d v="2015-09-11T18:30:58"/>
        <d v="2015-10-01T18:57:33"/>
        <d v="2016-05-25T04:52:38"/>
        <d v="2014-07-10T08:37:12"/>
        <d v="2014-12-10T00:42:19"/>
        <d v="2015-07-25T13:33:16"/>
        <d v="2015-07-11T07:00:18"/>
        <d v="2014-10-29T02:13:51"/>
        <d v="2016-08-24T04:21:53"/>
        <d v="2015-07-14T18:34:26"/>
        <d v="2016-03-16T00:03:57"/>
        <d v="2016-05-09T20:33:39"/>
        <d v="2014-10-17T09:23:21"/>
        <d v="2015-04-13T23:11:27"/>
        <d v="2015-05-18T21:27:06"/>
        <d v="2015-12-16T06:09:34"/>
        <d v="2014-07-09T01:08:59"/>
        <d v="2015-01-14T00:46:34"/>
        <d v="2016-02-15T12:33:10"/>
        <d v="2014-04-26T14:26:29"/>
        <d v="2015-08-29T08:37:27"/>
        <d v="2015-10-01T18:06:47"/>
        <d v="2014-07-06T17:52:09"/>
        <d v="2015-02-23T22:01:10"/>
        <d v="2014-08-27T00:16:44"/>
        <d v="2015-04-03T23:58:47"/>
        <d v="2015-01-09T06:39:39"/>
        <d v="2015-04-09T16:21:50"/>
        <d v="2014-08-12T17:01:08"/>
        <d v="2015-02-09T21:22:59"/>
        <d v="2014-06-16T19:03:49"/>
        <d v="2016-02-04T02:57:26"/>
        <d v="2014-04-25T16:32:38"/>
        <d v="2015-04-07T17:01:04"/>
        <d v="2014-08-21T09:59:23"/>
        <d v="2015-01-21T06:57:17"/>
        <d v="2016-05-06T01:57:33"/>
        <d v="2014-05-16T18:16:04"/>
        <d v="2016-07-02T17:00:08"/>
        <d v="2014-09-30T18:37:03"/>
        <d v="2014-06-13T13:58:33"/>
        <d v="2014-12-31T19:53:34"/>
        <d v="2014-07-25T22:25:12"/>
        <d v="2014-12-09T21:33:38"/>
        <d v="2015-01-31T02:02:35"/>
        <d v="2015-11-26T22:17:39"/>
        <d v="2015-03-14T06:06:20"/>
        <d v="2015-05-09T00:56:38"/>
        <d v="2015-04-24T06:21:00"/>
        <d v="2016-07-16T15:44:52"/>
        <d v="2016-10-06T16:29:27"/>
        <d v="2015-04-03T18:34:53"/>
        <d v="2015-10-20T22:45:17"/>
        <d v="2015-12-24T11:45:52"/>
        <d v="2014-08-21T22:16:13"/>
        <d v="2016-09-15T19:33:59"/>
        <d v="2015-09-08T22:00:21"/>
        <d v="2017-02-24T17:00:03"/>
        <d v="2015-05-17T20:47:29"/>
        <d v="2016-04-05T02:00:50"/>
        <d v="2015-01-27T03:16:12"/>
        <d v="2016-03-09T21:41:57"/>
        <d v="2016-05-08T03:12:05"/>
        <d v="2014-08-12T21:10:23"/>
        <d v="2015-02-26T08:05:59"/>
        <d v="2015-02-01T08:51:46"/>
        <d v="2015-06-02T14:17:04"/>
        <d v="2014-07-08T00:50:19"/>
        <d v="2015-06-07T20:30:33"/>
        <d v="2015-08-17T20:43:32"/>
        <d v="2015-02-07T07:44:52"/>
        <d v="2016-08-03T15:34:20"/>
        <d v="2015-04-03T21:52:33"/>
        <d v="2014-06-18T19:04:11"/>
        <d v="2014-08-01T18:47:58"/>
        <d v="2016-11-20T05:38:40"/>
        <d v="2015-12-03T22:38:28"/>
        <d v="2014-08-29T04:27:51"/>
        <d v="2014-10-29T19:24:46"/>
        <d v="2016-02-25T20:32:10"/>
        <d v="2015-01-23T00:08:54"/>
        <d v="2014-10-10T18:22:27"/>
        <d v="2014-12-20T22:47:03"/>
        <d v="2015-08-04T00:58:50"/>
        <d v="2015-08-09T16:25:56"/>
        <d v="2016-01-12T19:29:03"/>
        <d v="2014-09-12T18:10:36"/>
        <d v="2016-07-25T09:41:21"/>
        <d v="2016-10-12T02:22:08"/>
        <d v="2016-03-02T15:00:06"/>
        <d v="2016-09-14T10:22:31"/>
        <d v="2016-05-21T11:41:21"/>
        <d v="2015-11-29T03:29:22"/>
        <d v="2015-12-03T16:47:00"/>
        <d v="2017-01-05T23:05:30"/>
        <d v="2016-09-09T21:25:10"/>
        <d v="2016-01-21T23:07:47"/>
        <d v="2014-09-03T14:29:32"/>
        <d v="2016-12-20T18:57:51"/>
        <d v="2015-03-28T00:54:00"/>
        <d v="2017-02-09T20:36:33"/>
        <d v="2014-05-19T07:38:49"/>
        <d v="2017-02-14T20:46:00"/>
        <d v="2017-01-17T22:51:10"/>
        <d v="2016-06-14T00:29:42"/>
        <d v="2012-11-26T23:04:12"/>
        <d v="2016-01-29T23:22:56"/>
        <d v="2014-10-17T00:08:44"/>
        <d v="2014-09-06T19:11:45"/>
        <d v="2014-11-14T21:09:51"/>
        <d v="2015-04-04T08:11:23"/>
        <d v="2015-12-22T08:05:19"/>
        <d v="2014-10-27T16:40:40"/>
        <d v="2014-12-23T22:58:39"/>
        <d v="2015-11-26T14:15:16"/>
        <d v="2015-01-20T19:52:10"/>
        <d v="2015-05-22T23:04:09"/>
        <d v="2014-10-08T05:58:00"/>
        <d v="2014-05-26T20:27:18"/>
        <d v="2014-05-19T16:09:12"/>
        <d v="2014-07-21T23:24:03"/>
        <d v="2015-06-08T10:09:36"/>
        <d v="2014-04-29T23:00:20"/>
        <d v="2015-06-15T23:18:53"/>
        <d v="2016-10-17T17:51:09"/>
        <d v="2016-07-14T01:53:29"/>
        <d v="2015-04-27T19:13:06"/>
        <d v="2012-09-07T02:51:15"/>
        <d v="2014-05-02T15:13:33"/>
        <d v="2017-02-17T14:01:32"/>
        <d v="2015-02-18T19:54:11"/>
        <d v="2016-07-16T09:20:25"/>
        <d v="2014-10-20T20:00:47"/>
        <d v="2015-08-17T20:56:11"/>
        <d v="2016-08-16T00:10:47"/>
        <d v="2015-08-12T04:04:19"/>
        <d v="2016-07-19T05:38:45"/>
        <d v="2016-10-01T15:50:55"/>
        <d v="2013-04-04T16:26:49"/>
        <d v="2013-07-11T21:50:44"/>
        <d v="2010-07-20T00:26:13"/>
        <d v="2016-01-04T09:03:17"/>
        <d v="2013-12-02T22:03:58"/>
        <d v="2015-06-22T22:00:21"/>
        <d v="2015-12-21T23:50:48"/>
        <d v="2015-09-06T19:30:47"/>
        <d v="2015-03-20T04:41:39"/>
        <d v="2016-01-18T20:26:38"/>
        <d v="2014-07-23T06:44:15"/>
        <d v="2014-08-11T22:16:26"/>
        <d v="2016-03-15T02:44:14"/>
        <d v="2014-12-03T00:37:42"/>
        <d v="2015-05-15T03:20:55"/>
        <d v="2016-04-05T07:02:40"/>
        <d v="2017-01-09T12:59:05"/>
        <d v="2015-04-28T19:04:54"/>
        <d v="2014-08-11T21:16:53"/>
        <d v="2015-01-23T22:59:14"/>
        <d v="2014-11-11T01:59:50"/>
        <d v="2014-07-31T18:16:24"/>
        <d v="2016-03-04T18:36:51"/>
        <d v="2016-03-31T11:59:00"/>
        <d v="2014-07-10T01:27:26"/>
        <d v="2015-08-29T09:35:34"/>
        <d v="2014-07-14T21:49:08"/>
        <d v="2015-09-01T15:51:32"/>
        <d v="2016-09-18T01:08:58"/>
        <d v="2015-10-22T06:07:26"/>
        <d v="2014-07-05T04:19:32"/>
        <d v="2016-06-10T08:28:57"/>
        <d v="2015-08-11T01:31:19"/>
        <d v="2015-09-16T19:35:52"/>
        <d v="2014-11-14T23:00:34"/>
        <d v="2016-11-16T20:36:09"/>
        <d v="2015-04-03T20:34:41"/>
        <d v="2016-10-15T19:34:22"/>
        <d v="2015-04-17T19:25:00"/>
        <d v="2016-02-09T16:42:39"/>
        <d v="2016-06-30T05:27:20"/>
        <d v="2015-08-10T18:38:43"/>
        <d v="2017-02-01T01:57:58"/>
        <d v="2015-01-27T06:19:55"/>
        <d v="2015-02-20T20:07:15"/>
        <d v="2014-10-28T03:40:44"/>
        <d v="2015-08-21T07:21:31"/>
        <d v="2015-10-17T01:09:06"/>
        <d v="2014-08-02T16:31:18"/>
        <d v="2015-04-06T20:22:11"/>
        <d v="2015-08-31T00:12:39"/>
        <d v="2015-06-18T19:05:59"/>
        <d v="2016-10-22T06:36:30"/>
        <d v="2014-12-08T16:44:07"/>
        <d v="2016-06-07T16:01:23"/>
        <d v="2015-03-02T22:39:05"/>
        <d v="2016-07-16T01:45:43"/>
        <d v="2015-09-08T17:51:52"/>
        <d v="2014-05-02T00:49:01"/>
        <d v="2015-07-22T22:05:56"/>
        <d v="2016-06-02T03:36:20"/>
        <d v="2015-04-20T22:48:46"/>
        <d v="2016-09-16T15:05:01"/>
        <d v="2015-12-21T22:00:49"/>
        <d v="2016-01-13T07:33:11"/>
        <d v="2014-09-20T17:56:15"/>
        <d v="2015-06-16T12:12:17"/>
        <d v="2016-07-04T11:10:18"/>
        <d v="2015-04-13T06:45:06"/>
        <d v="2015-01-03T00:48:31"/>
        <d v="2014-08-25T20:15:16"/>
        <d v="2015-08-25T13:17:56"/>
        <d v="2015-05-04T22:32:31"/>
        <d v="2015-02-27T19:19:54"/>
        <d v="2014-07-24T06:00:10"/>
        <d v="2017-01-10T03:45:19"/>
        <d v="2014-09-03T17:17:00"/>
        <d v="2016-09-02T05:55:34"/>
        <d v="2015-03-18T20:33:02"/>
        <d v="2014-07-23T18:10:50"/>
        <d v="2016-05-06T13:43:47"/>
        <d v="2015-03-18T15:22:05"/>
        <d v="2016-05-19T11:59:20"/>
        <d v="2016-06-13T18:35:23"/>
        <d v="2015-02-25T04:05:32"/>
        <d v="2016-03-07T01:36:36"/>
        <d v="2014-07-28T19:18:55"/>
        <d v="2016-11-05T01:22:12"/>
        <d v="2016-06-10T02:49:58"/>
        <d v="2014-12-04T21:43:21"/>
        <d v="2015-12-08T07:57:52"/>
        <d v="2016-02-27T03:26:02"/>
        <d v="2015-01-30T23:33:49"/>
        <d v="2017-02-14T22:49:01"/>
        <d v="2017-03-09T23:13:39"/>
        <d v="2017-03-14T18:21:56"/>
        <d v="2017-03-09T16:54:05"/>
        <d v="2017-02-20T11:24:20"/>
        <d v="2017-02-22T16:33:54"/>
        <d v="2017-03-06T20:16:59"/>
        <d v="2017-03-13T06:38:41"/>
        <d v="2017-02-23T14:05:54"/>
        <d v="2017-03-14T00:14:29"/>
        <d v="2017-03-15T18:30:07"/>
        <d v="2017-02-19T09:29:20"/>
        <d v="2017-03-08T20:15:03"/>
        <d v="2017-03-06T21:04:48"/>
        <d v="2017-02-17T15:18:59"/>
        <d v="2017-03-14T11:35:56"/>
        <d v="2017-03-02T15:55:07"/>
        <d v="2017-01-27T03:58:54"/>
        <d v="2017-03-02T19:22:46"/>
        <d v="2014-09-28T02:15:55"/>
        <d v="2014-09-09T18:58:04"/>
        <d v="2012-11-13T03:25:00"/>
        <d v="2010-10-27T09:20:03"/>
        <d v="2014-08-11T23:09:34"/>
        <d v="2013-10-03T23:49:27"/>
        <d v="2011-03-31T06:42:17"/>
        <d v="2012-03-03T00:00:58"/>
        <d v="2012-11-20T14:58:45"/>
        <d v="2012-04-28T01:52:24"/>
        <d v="2014-07-09T21:55:05"/>
        <d v="2013-06-22T23:09:12"/>
        <d v="2011-12-07T04:36:01"/>
        <d v="2014-07-21T09:21:27"/>
        <d v="2014-09-15T15:52:02"/>
        <d v="2014-06-09T19:27:42"/>
        <d v="2014-05-16T21:05:25"/>
        <d v="2014-05-07T22:20:15"/>
        <d v="2011-04-11T06:49:20"/>
        <d v="2014-10-28T19:35:53"/>
        <d v="2014-07-19T07:13:01"/>
        <d v="2014-05-13T05:32:33"/>
        <d v="2013-11-13T20:42:41"/>
        <d v="2014-05-30T04:55:44"/>
        <d v="2016-04-06T17:35:58"/>
        <d v="2012-01-15T20:31:08"/>
        <d v="2014-08-28T00:04:52"/>
        <d v="2014-08-11T23:45:08"/>
        <d v="2010-12-20T00:17:07"/>
        <d v="2013-07-23T01:20:31"/>
        <d v="2014-05-22T19:00:09"/>
        <d v="2014-06-16T17:31:15"/>
        <d v="2013-04-11T19:51:11"/>
        <d v="2014-05-21T12:54:09"/>
        <d v="2014-05-20T10:26:27"/>
        <d v="2011-12-07T01:47:01"/>
        <d v="2013-08-05T22:04:29"/>
        <d v="2014-06-02T02:50:31"/>
        <d v="2014-07-10T02:27:21"/>
        <d v="2014-08-18T01:10:38"/>
        <d v="2014-07-15T18:59:33"/>
        <d v="2015-05-20T12:58:22"/>
        <d v="2015-04-24T11:18:52"/>
        <d v="2016-11-09T06:37:55"/>
        <d v="2016-06-17T21:07:49"/>
        <d v="2015-01-15T01:34:19"/>
        <d v="2015-01-07T02:14:16"/>
        <d v="2015-06-27T04:29:58"/>
        <d v="2015-01-13T17:15:42"/>
        <d v="2015-06-02T17:21:15"/>
        <d v="2015-01-05T14:50:18"/>
        <d v="2015-01-09T13:11:17"/>
        <d v="2014-08-07T21:16:58"/>
        <d v="2016-03-31T10:41:41"/>
        <d v="2014-08-10T21:24:37"/>
        <d v="2015-10-16T23:29:06"/>
        <d v="2015-08-27T02:43:42"/>
        <d v="2015-06-17T19:27:59"/>
        <d v="2015-04-01T11:59:32"/>
        <d v="2015-08-20T09:37:31"/>
        <d v="2015-02-22T09:40:07"/>
        <d v="2014-07-07T17:31:17"/>
        <d v="2014-05-19T18:17:38"/>
        <d v="2012-04-15T01:28:39"/>
        <d v="2014-07-14T17:04:40"/>
        <d v="2014-07-09T22:05:51"/>
        <d v="2015-06-16T21:19:19"/>
        <d v="2015-11-29T22:01:13"/>
        <d v="2015-08-03T18:57:51"/>
        <d v="2015-06-10T14:06:11"/>
        <d v="2016-10-05T16:06:24"/>
        <d v="2014-11-28T03:03:06"/>
        <d v="2015-02-16T02:35:47"/>
        <d v="2017-02-06T23:00:04"/>
        <d v="2015-05-31T19:43:23"/>
        <d v="2015-09-23T16:58:17"/>
        <d v="2015-07-21T23:02:56"/>
        <d v="2016-11-23T23:25:13"/>
        <d v="2016-05-13T16:25:38"/>
        <d v="2015-09-30T17:00:12"/>
        <d v="2016-12-19T00:10:36"/>
        <d v="2015-11-15T20:01:24"/>
        <d v="2014-10-21T09:59:58"/>
        <d v="2014-09-16T07:02:06"/>
        <d v="2016-03-18T01:39:07"/>
        <d v="2016-04-03T22:31:57"/>
        <d v="2017-01-31T22:19:15"/>
        <d v="2016-12-30T21:56:48"/>
        <d v="2016-06-01T11:20:51"/>
        <d v="2016-11-29T01:00:33"/>
        <d v="2015-09-05T14:23:04"/>
        <d v="2015-06-01T15:14:58"/>
        <d v="2015-10-01T05:08:13"/>
        <d v="2017-01-19T19:39:08"/>
        <d v="2014-09-11T10:47:50"/>
        <d v="2014-08-20T21:08:12"/>
        <d v="2015-09-15T05:19:22"/>
        <d v="2016-11-01T19:39:42"/>
        <d v="2015-05-11T17:24:18"/>
        <d v="2015-08-14T14:20:00"/>
        <d v="2015-06-12T13:25:12"/>
        <d v="2015-03-06T00:19:17"/>
        <d v="2015-05-21T20:55:14"/>
        <d v="2014-10-06T20:48:44"/>
        <d v="2015-05-22T20:32:46"/>
        <d v="2016-08-08T14:20:40"/>
        <d v="2016-08-20T16:50:28"/>
        <d v="2015-02-24T05:03:29"/>
        <d v="2014-09-07T21:26:15"/>
        <d v="2015-05-20T16:46:17"/>
        <d v="2017-01-23T16:25:52"/>
        <d v="2014-12-10T00:17:41"/>
        <d v="2016-09-01T21:15:45"/>
        <d v="2015-10-26T19:08:38"/>
        <d v="2015-06-16T20:24:36"/>
        <d v="2014-11-21T10:34:22"/>
        <d v="2015-10-07T15:23:08"/>
        <d v="2015-01-12T22:12:18"/>
        <d v="2015-11-03T20:05:15"/>
        <d v="2015-05-12T15:52:02"/>
        <d v="2015-06-17T21:11:00"/>
        <d v="2016-08-09T00:42:08"/>
        <d v="2015-05-13T12:29:57"/>
        <d v="2015-06-12T15:47:45"/>
        <d v="2014-10-03T13:29:35"/>
        <d v="2015-10-07T15:00:09"/>
        <d v="2016-08-29T22:14:02"/>
        <d v="2016-01-31T19:54:32"/>
        <d v="2015-01-14T00:07:51"/>
        <d v="2016-02-27T01:47:59"/>
        <d v="2014-10-19T19:23:26"/>
        <d v="2015-04-30T23:21:43"/>
        <d v="2016-03-02T05:27:39"/>
        <d v="2015-04-27T21:09:58"/>
        <d v="2015-08-03T03:28:25"/>
        <d v="2016-03-16T07:39:48"/>
        <d v="2016-01-10T20:51:38"/>
        <d v="2016-01-12T00:14:13"/>
        <d v="2017-01-28T01:37:06"/>
        <d v="2016-07-16T23:09:42"/>
        <d v="2015-11-03T21:00:28"/>
        <d v="2016-05-15T21:35:15"/>
        <d v="2017-01-23T11:50:02"/>
        <d v="2017-02-09T15:21:31"/>
        <d v="2015-08-16T19:51:40"/>
        <d v="2015-10-05T21:29:08"/>
        <d v="2017-02-02T13:12:32"/>
        <d v="2015-05-17T15:59:14"/>
        <d v="2016-08-27T13:37:09"/>
        <d v="2015-11-01T21:09:32"/>
        <d v="2015-07-08T21:30:56"/>
        <d v="2015-08-24T01:59:28"/>
        <d v="2015-09-15T01:01:03"/>
        <d v="2015-04-08T20:51:02"/>
        <d v="2016-06-17T20:39:36"/>
        <d v="2016-11-07T11:26:16"/>
        <d v="2015-02-21T18:38:04"/>
        <d v="2016-11-22T17:59:12"/>
        <d v="2015-07-01T23:32:28"/>
        <d v="2016-05-03T08:15:42"/>
        <d v="2016-04-15T04:22:19"/>
        <d v="2016-03-24T00:02:45"/>
        <d v="2016-09-15T18:36:18"/>
        <d v="2015-09-07T01:17:05"/>
        <d v="2015-09-17T10:00:10"/>
        <d v="2016-10-21T22:25:46"/>
        <d v="2016-01-13T08:51:57"/>
        <d v="2015-04-11T09:25:11"/>
        <d v="2016-04-06T10:17:21"/>
        <d v="2014-07-06T23:54:35"/>
        <d v="2016-05-09T03:57:04"/>
        <d v="2016-03-02T10:14:53"/>
        <d v="2014-12-17T17:03:06"/>
        <d v="2016-05-23T04:05:57"/>
        <d v="2014-10-02T05:24:25"/>
        <d v="2016-05-31T03:14:56"/>
        <d v="2016-08-26T11:46:48"/>
        <d v="2016-05-22T16:59:50"/>
        <d v="2015-03-01T21:51:17"/>
        <d v="2015-02-06T20:08:25"/>
        <d v="2016-04-08T11:59:26"/>
        <d v="2014-07-02T16:48:03"/>
        <d v="2014-07-17T10:45:08"/>
        <d v="2015-03-03T00:17:48"/>
        <d v="2015-09-01T19:44:46"/>
        <d v="2014-06-19T23:38:50"/>
        <d v="2015-05-24T19:14:40"/>
        <d v="2015-06-30T15:30:22"/>
        <d v="2014-07-07T19:10:46"/>
        <d v="2016-03-08T12:34:06"/>
        <d v="2014-09-19T09:46:07"/>
        <d v="2017-02-03T16:48:00"/>
        <d v="2016-06-28T18:58:38"/>
        <d v="2016-11-12T02:22:34"/>
        <d v="2016-05-20T22:10:21"/>
        <d v="2015-02-27T10:06:50"/>
        <d v="2016-03-24T00:59:44"/>
        <d v="2014-07-31T07:48:13"/>
        <d v="2015-02-18T05:32:48"/>
        <d v="2015-02-19T03:35:10"/>
        <d v="2016-04-24T16:14:14"/>
        <d v="2016-04-06T16:24:40"/>
        <d v="2016-05-23T05:39:32"/>
        <d v="2015-10-25T19:50:11"/>
        <d v="2014-06-16T12:29:25"/>
        <d v="2016-05-06T02:49:38"/>
        <d v="2016-04-19T13:22:30"/>
        <d v="2015-09-23T20:26:46"/>
        <d v="2016-04-29T17:52:07"/>
        <d v="2016-06-15T22:34:32"/>
        <d v="2014-07-02T13:01:50"/>
        <d v="2014-10-20T10:27:59"/>
        <d v="2017-01-11T04:22:14"/>
        <d v="2016-11-23T04:59:03"/>
        <d v="2014-08-15T03:36:30"/>
        <d v="2015-02-21T05:11:57"/>
        <d v="2014-07-31T21:30:45"/>
        <d v="2016-02-23T02:27:29"/>
        <d v="2015-11-13T05:26:32"/>
        <d v="2015-04-13T04:37:17"/>
        <d v="2015-07-08T01:24:54"/>
        <d v="2014-11-26T07:47:39"/>
        <d v="2016-11-16T03:59:40"/>
        <d v="2016-11-16T11:01:25"/>
        <d v="2015-11-04T23:59:25"/>
        <d v="2014-08-04T16:09:16"/>
        <d v="2015-06-24T23:30:40"/>
        <d v="2015-09-28T20:33:36"/>
        <d v="2014-05-06T17:39:33"/>
        <d v="2015-02-24T19:49:54"/>
        <d v="2015-02-18T20:34:59"/>
        <d v="2014-08-07T11:31:46"/>
        <d v="2015-08-09T15:20:00"/>
        <d v="2014-10-26T01:52:58"/>
        <d v="2015-02-09T07:26:23"/>
        <d v="2016-07-08T13:20:56"/>
        <d v="2016-06-03T21:47:00"/>
        <d v="2015-10-15T05:06:08"/>
        <d v="2014-11-10T23:49:12"/>
        <d v="2014-11-03T18:28:26"/>
        <d v="2014-11-04T21:18:08"/>
        <d v="2015-05-19T14:04:01"/>
        <d v="2016-05-04T16:31:22"/>
        <d v="2014-06-25T21:35:45"/>
        <d v="2014-07-10T16:05:48"/>
        <d v="2016-03-17T23:17:35"/>
        <d v="2014-10-12T01:07:10"/>
        <d v="2014-06-27T17:17:25"/>
        <d v="2015-05-16T20:05:44"/>
        <d v="2014-05-05T13:43:09"/>
        <d v="2016-01-09T14:28:49"/>
        <d v="2014-10-29T21:02:56"/>
        <d v="2015-01-23T01:05:25"/>
        <d v="2014-07-15T01:53:34"/>
        <d v="2015-07-08T20:22:26"/>
        <d v="2015-10-13T17:50:43"/>
        <d v="2015-05-26T14:05:24"/>
        <d v="2015-05-28T15:05:02"/>
        <d v="2016-02-10T03:24:46"/>
        <d v="2014-06-01T14:49:36"/>
        <d v="2014-06-06T13:08:09"/>
        <d v="2014-06-19T02:48:24"/>
        <d v="2016-06-23T22:32:38"/>
        <d v="2016-05-10T03:59:50"/>
        <d v="2015-09-18T03:32:52"/>
        <d v="2014-08-29T02:01:02"/>
        <d v="2015-02-18T20:35:38"/>
        <d v="2016-11-01T22:58:45"/>
        <d v="2016-04-07T06:27:36"/>
        <d v="2015-03-26T12:54:05"/>
        <d v="2014-09-13T00:55:48"/>
        <d v="2014-04-23T23:01:47"/>
        <d v="2016-03-19T22:43:05"/>
        <d v="2016-02-05T05:10:02"/>
        <d v="2015-02-02T21:59:23"/>
        <d v="2015-11-15T16:29:36"/>
        <d v="2015-03-26T00:52:21"/>
        <d v="2015-01-14T19:14:44"/>
        <d v="2014-09-02T17:48:56"/>
        <d v="2014-09-02T04:21:43"/>
        <d v="2014-06-02T18:29:12"/>
        <d v="2015-02-03T20:17:27"/>
        <d v="2016-10-19T03:31:01"/>
        <d v="2014-07-01T01:41:41"/>
        <d v="2014-07-19T20:32:33"/>
        <d v="2016-01-11T16:56:54"/>
        <d v="2014-05-17T04:30:55"/>
        <d v="2014-06-10T12:07:49"/>
        <d v="2016-07-21T17:48:13"/>
        <d v="2014-07-31T15:59:53"/>
        <d v="2015-07-20T20:03:40"/>
        <d v="2015-04-07T01:16:07"/>
        <d v="2016-01-06T00:52:10"/>
        <d v="2014-06-19T05:57:08"/>
        <d v="2015-10-17T13:18:41"/>
        <d v="2015-04-30T23:11:12"/>
        <d v="2014-08-10T15:35:46"/>
        <d v="2016-05-31T09:59:46"/>
        <d v="2015-09-25T15:43:56"/>
        <d v="2015-01-12T22:58:45"/>
        <d v="2016-02-03T00:20:12"/>
        <d v="2014-11-17T05:51:29"/>
        <d v="2016-06-11T04:15:38"/>
        <d v="2015-02-01T19:54:31"/>
        <d v="2015-03-25T20:22:07"/>
        <d v="2014-06-30T18:20:26"/>
        <d v="2016-06-15T02:29:16"/>
        <d v="2014-07-01T19:45:59"/>
        <d v="2016-09-13T21:00:27"/>
        <d v="2014-07-01T07:56:07"/>
        <d v="2015-01-12T19:57:37"/>
        <d v="2015-01-07T07:51:43"/>
        <d v="2016-04-20T14:31:00"/>
        <d v="2014-08-01T15:39:12"/>
        <d v="2016-09-30T18:11:19"/>
        <d v="2015-06-25T00:33:48"/>
        <d v="2016-08-31T01:03:05"/>
        <d v="2016-07-24T06:07:17"/>
        <d v="2015-07-15T18:01:12"/>
        <d v="2016-02-20T03:27:30"/>
        <d v="2015-02-18T19:07:12"/>
        <d v="2016-08-23T21:22:09"/>
        <d v="2016-03-29T18:24:05"/>
        <d v="2016-06-08T03:31:42"/>
        <d v="2014-07-21T22:41:30"/>
        <d v="2014-10-16T07:05:31"/>
        <d v="2015-02-27T23:01:36"/>
        <d v="2016-06-20T15:02:11"/>
        <d v="2014-10-07T00:08:24"/>
        <d v="2014-10-09T09:43:10"/>
        <d v="2015-05-04T20:40:43"/>
        <d v="2015-02-19T01:00:22"/>
        <d v="2014-05-22T23:31:20"/>
        <d v="2015-06-16T10:37:07"/>
        <d v="2014-12-16T08:56:28"/>
        <d v="2014-06-06T21:31:06"/>
        <d v="2014-06-03T19:03:01"/>
        <d v="2016-05-16T21:14:59"/>
        <d v="2016-01-03T19:38:00"/>
        <d v="2015-05-03T00:00:01"/>
        <d v="2015-05-26T01:34:12"/>
        <d v="2015-03-24T21:26:00"/>
        <d v="2014-04-24T18:15:31"/>
        <d v="2016-03-14T22:15:24"/>
        <d v="2015-04-27T08:59:44"/>
        <d v="2015-09-21T03:13:17"/>
        <d v="2014-07-28T23:47:16"/>
        <d v="2016-11-15T08:09:35"/>
        <d v="2014-10-03T21:18:29"/>
        <d v="2016-08-02T23:19:26"/>
        <d v="2016-05-21T20:48:24"/>
        <d v="2016-03-30T06:48:24"/>
        <d v="2015-05-08T03:52:05"/>
        <d v="2016-02-20T01:03:58"/>
        <d v="2015-08-17T21:19:55"/>
        <d v="2016-03-01T23:08:44"/>
        <d v="2016-06-24T14:28:48"/>
        <d v="2015-10-20T20:58:11"/>
        <d v="2014-05-02T01:27:25"/>
        <d v="2014-07-09T20:37:20"/>
        <d v="2016-05-02T01:08:57"/>
        <d v="2016-04-17T20:30:53"/>
        <d v="2014-11-07T23:37:46"/>
        <d v="2014-06-12T17:54:06"/>
        <d v="2014-10-15T23:58:15"/>
        <d v="2015-02-22T15:53:12"/>
        <d v="2014-05-22T05:18:32"/>
        <d v="2015-01-16T23:19:12"/>
        <d v="2015-05-01T21:32:51"/>
        <d v="2014-08-05T03:14:30"/>
        <d v="2014-06-04T22:37:14"/>
        <d v="2014-09-11T21:48:19"/>
        <d v="2015-02-02T17:22:30"/>
        <d v="2015-08-11T22:46:52"/>
        <d v="2014-08-30T11:40:20"/>
        <d v="2015-08-18T21:57:26"/>
        <d v="2016-07-30T12:32:28"/>
        <d v="2014-08-29T21:19:33"/>
        <d v="2015-07-29T19:41:46"/>
        <d v="2016-03-31T11:02:51"/>
        <d v="2015-06-12T03:33:25"/>
        <d v="2016-12-29T15:01:58"/>
        <d v="2015-06-22T21:16:58"/>
        <d v="2016-03-13T17:57:37"/>
        <d v="2016-05-31T18:42:14"/>
        <d v="2014-09-02T17:23:47"/>
        <d v="2015-10-12T21:16:07"/>
        <d v="2015-08-27T18:00:23"/>
        <d v="2015-09-01T18:21:50"/>
        <d v="2015-11-20T20:27:05"/>
        <d v="2014-10-11T11:30:16"/>
        <d v="2016-07-20T13:05:40"/>
        <d v="2016-08-18T21:08:42"/>
        <d v="2016-05-27T03:04:51"/>
        <d v="2015-08-06T20:31:15"/>
        <d v="2014-07-09T17:23:42"/>
        <d v="2015-05-26T21:07:39"/>
        <d v="2015-02-05T22:57:37"/>
        <d v="2015-03-12T22:22:39"/>
        <d v="2015-03-10T18:51:24"/>
        <d v="2016-04-20T04:53:21"/>
        <d v="2016-02-12T01:36:54"/>
        <d v="2015-08-07T12:27:53"/>
        <d v="2016-04-03T00:26:38"/>
        <d v="2014-04-24T15:22:50"/>
        <d v="2014-05-29T17:05:24"/>
        <d v="2015-07-11T03:41:20"/>
        <d v="2015-01-12T04:12:39"/>
        <d v="2016-10-18T13:36:34"/>
        <d v="2014-06-18T18:35:24"/>
        <d v="2014-04-01T09:38:31"/>
        <d v="2015-05-15T22:36:15"/>
        <d v="2015-07-09T05:18:28"/>
        <d v="2015-04-22T00:21:06"/>
        <d v="2015-07-18T19:19:38"/>
        <d v="2016-03-04T21:17:07"/>
        <d v="2016-07-04T19:07:36"/>
        <d v="2015-08-20T17:57:29"/>
        <d v="2014-12-01T20:50:08"/>
        <d v="2014-12-24T15:11:23"/>
        <d v="2015-05-11T22:27:24"/>
        <d v="2014-08-18T20:46:34"/>
        <d v="2014-12-09T19:31:36"/>
        <d v="2014-12-03T10:58:03"/>
        <d v="2014-09-30T23:36:53"/>
        <d v="2015-05-22T16:41:22"/>
        <d v="2014-10-09T12:00:46"/>
        <d v="2014-10-15T01:37:28"/>
        <d v="2016-07-10T21:48:47"/>
        <d v="2016-10-06T16:10:54"/>
        <d v="2015-03-30T21:53:03"/>
        <d v="2016-03-31T20:36:17"/>
        <d v="2016-03-01T21:17:36"/>
        <d v="2015-01-22T07:13:42"/>
        <d v="2014-07-16T14:18:30"/>
        <d v="2016-03-22T05:18:02"/>
        <d v="2016-02-18T13:13:25"/>
        <d v="2015-06-13T10:35:44"/>
        <d v="2014-11-21T20:11:30"/>
        <d v="2016-07-25T19:44:30"/>
        <d v="2016-05-13T15:57:34"/>
        <d v="2015-04-07T22:53:30"/>
        <d v="2015-05-01T18:32:27"/>
        <d v="2014-09-20T11:00:34"/>
        <d v="2014-12-31T01:45:44"/>
        <d v="2014-12-15T22:55:07"/>
        <d v="2014-12-02T00:33:59"/>
        <d v="2016-08-10T04:36:22"/>
        <d v="2015-02-15T03:12:03"/>
        <d v="2014-08-05T20:09:42"/>
        <d v="2016-02-17T17:03:10"/>
        <d v="2014-08-15T22:10:22"/>
        <d v="2015-08-04T22:04:37"/>
        <d v="2016-09-15T23:22:44"/>
        <d v="2014-12-18T02:58:02"/>
        <d v="2016-03-19T00:27:59"/>
        <d v="2015-10-06T23:44:40"/>
        <d v="2016-04-23T03:22:36"/>
        <d v="2016-01-14T22:02:06"/>
        <d v="2016-07-15T17:30:57"/>
        <d v="2015-12-01T02:08:02"/>
        <d v="2016-05-16T20:01:30"/>
        <d v="2016-03-01T02:48:05"/>
        <d v="2015-07-18T13:22:16"/>
        <d v="2015-03-09T11:53:21"/>
        <d v="2014-05-30T20:26:51"/>
        <d v="2014-05-29T17:09:34"/>
        <d v="2015-05-20T04:00:16"/>
        <d v="2015-11-10T17:14:56"/>
        <d v="2015-02-18T01:47:44"/>
        <d v="2017-02-13T17:38:49"/>
        <d v="2015-05-04T18:04:10"/>
        <d v="2016-10-18T06:10:26"/>
        <d v="2015-02-03T01:31:01"/>
        <d v="2016-09-07T01:27:24"/>
        <d v="2014-08-26T08:19:31"/>
        <d v="2014-07-08T20:41:10"/>
        <d v="2016-06-24T21:34:50"/>
        <d v="2015-06-02T18:39:37"/>
        <d v="2014-07-26T19:00:57"/>
        <d v="2016-03-31T20:48:07"/>
        <d v="2015-10-14T22:59:56"/>
        <d v="2016-03-08T05:16:04"/>
        <d v="2014-10-30T23:19:50"/>
        <d v="2014-08-29T21:04:57"/>
        <d v="2014-11-04T01:29:09"/>
        <d v="2016-10-06T17:57:47"/>
        <d v="2016-11-27T06:59:34"/>
        <d v="2016-03-22T00:11:16"/>
        <d v="2015-08-10T19:40:29"/>
        <d v="2014-12-02T19:48:55"/>
        <d v="2015-02-18T19:08:52"/>
        <d v="2016-08-08T19:15:06"/>
        <d v="2015-04-10T21:45:30"/>
        <d v="2014-09-17T18:02:59"/>
        <d v="2015-10-20T22:35:27"/>
        <d v="2015-10-08T06:27:19"/>
        <d v="2016-02-09T08:48:07"/>
        <d v="2016-10-23T02:17:18"/>
        <d v="2015-05-16T13:06:42"/>
        <d v="2016-08-16T20:58:47"/>
        <d v="2014-09-05T10:00:45"/>
        <d v="2014-05-21T20:06:34"/>
        <d v="2016-01-12T14:29:44"/>
        <d v="2014-07-08T18:30:42"/>
        <d v="2016-08-14T18:28:22"/>
        <d v="2015-07-06T11:43:27"/>
        <d v="2016-03-11T12:59:46"/>
        <d v="2015-06-18T22:16:38"/>
        <d v="2017-01-03T00:50:36"/>
        <d v="2016-05-09T18:06:59"/>
        <d v="2014-05-16T23:36:20"/>
        <d v="2015-02-20T09:39:10"/>
        <d v="2014-11-29T00:08:45"/>
        <d v="2016-03-19T00:31:12"/>
        <d v="2015-03-01T08:16:54"/>
        <d v="2016-10-22T13:50:30"/>
        <d v="2016-06-02T08:58:09"/>
        <d v="2015-10-17T22:23:42"/>
        <d v="2014-07-03T00:43:02"/>
        <d v="2015-06-19T02:16:59"/>
        <d v="2015-06-30T16:20:52"/>
        <d v="2015-05-12T19:12:17"/>
        <d v="2015-05-18T15:20:11"/>
        <d v="2014-06-30T18:04:27"/>
        <d v="2014-08-28T01:43:04"/>
        <d v="2014-10-02T10:04:57"/>
        <d v="2016-07-05T23:57:09"/>
        <d v="2016-05-03T17:19:42"/>
        <d v="2014-08-25T22:34:44"/>
        <d v="2014-06-12T16:46:58"/>
        <d v="2015-04-26T15:44:58"/>
        <d v="2014-05-27T21:16:21"/>
        <d v="2016-09-14T13:53:54"/>
        <d v="2016-01-05T18:38:10"/>
        <d v="2014-05-13T19:26:58"/>
        <d v="2016-09-20T05:48:16"/>
        <d v="2015-08-03T07:19:46"/>
        <d v="2014-04-24T17:14:19"/>
        <d v="2015-08-14T18:54:20"/>
        <d v="2014-05-28T08:14:15"/>
        <d v="2014-07-09T21:53:24"/>
        <d v="2015-05-23T22:50:39"/>
        <d v="2014-10-28T17:21:23"/>
        <d v="2015-01-16T19:48:49"/>
        <d v="2014-09-10T02:09:39"/>
        <d v="2015-11-01T07:35:29"/>
        <d v="2016-04-30T06:12:47"/>
        <d v="2014-12-22T23:53:30"/>
        <d v="2014-12-15T17:48:36"/>
        <d v="2016-04-19T14:10:48"/>
        <d v="2016-02-01T22:21:27"/>
        <d v="2014-09-15T17:26:56"/>
        <d v="2014-08-31T17:03:20"/>
        <d v="2015-05-05T15:59:53"/>
        <d v="2016-06-03T15:54:44"/>
        <d v="2016-07-05T15:06:28"/>
        <d v="2016-04-01T19:33:14"/>
        <d v="2014-06-02T16:01:54"/>
        <d v="2014-08-29T00:55:49"/>
        <d v="2016-07-01T04:09:38"/>
        <d v="2014-06-20T06:24:46"/>
        <d v="2014-05-26T19:59:06"/>
        <d v="2015-03-09T16:49:48"/>
        <d v="2014-05-20T20:22:53"/>
        <d v="2015-05-10T07:07:47"/>
        <d v="2016-05-15T20:42:46"/>
        <d v="2015-04-24T16:21:07"/>
        <d v="2015-02-02T02:53:39"/>
        <d v="2015-12-23T00:18:29"/>
        <d v="2015-04-08T23:47:29"/>
        <d v="2015-01-28T20:11:15"/>
        <d v="2015-05-23T20:31:06"/>
        <d v="2015-06-11T02:50:06"/>
        <d v="2014-10-16T01:28:04"/>
        <d v="2016-01-12T19:07:27"/>
        <d v="2014-10-31T21:04:22"/>
        <d v="2016-04-05T14:47:40"/>
        <d v="2016-02-02T01:41:07"/>
        <d v="2016-04-02T06:22:51"/>
        <d v="2016-09-19T11:21:34"/>
        <d v="2015-07-20T07:06:16"/>
        <d v="2015-02-06T07:55:12"/>
        <d v="2015-07-18T19:15:59"/>
        <d v="2014-12-10T21:04:06"/>
        <d v="2014-11-25T19:15:33"/>
        <d v="2015-04-09T03:35:08"/>
        <d v="2015-03-27T00:38:16"/>
        <d v="2015-04-28T19:38:09"/>
        <d v="2015-02-13T20:04:53"/>
        <d v="2015-10-20T19:35:03"/>
        <d v="2014-06-24T01:31:45"/>
        <d v="2016-06-27T13:47:48"/>
        <d v="2014-07-13T05:09:15"/>
        <d v="2015-11-18T01:05:50"/>
        <d v="2014-08-07T08:09:04"/>
        <d v="2014-06-03T20:02:44"/>
        <d v="2014-06-03T22:32:32"/>
        <d v="2014-07-11T19:45:02"/>
        <d v="2016-09-08T12:20:39"/>
        <d v="2015-06-09T10:11:36"/>
        <d v="2016-01-26T19:57:16"/>
        <d v="2016-03-29T06:03:08"/>
        <d v="2015-01-13T02:33:28"/>
        <d v="2016-02-03T03:51:13"/>
        <d v="2016-09-06T22:15:35"/>
        <d v="2015-05-04T22:46:40"/>
        <d v="2014-06-19T00:08:57"/>
        <d v="2016-03-16T23:48:27"/>
        <d v="2014-05-12T22:33:18"/>
        <d v="2014-11-11T23:25:15"/>
        <d v="2014-04-18T14:18:58"/>
        <d v="2015-06-27T05:35:53"/>
        <d v="2014-04-10T15:36:26"/>
        <d v="2015-06-18T14:12:17"/>
        <d v="2015-07-08T22:31:29"/>
        <d v="2015-03-02T21:00:26"/>
        <d v="2016-05-09T23:13:52"/>
        <d v="2014-06-30T21:38:02"/>
        <d v="2014-05-29T07:00:45"/>
        <d v="2015-02-15T03:28:17"/>
        <d v="2014-05-13T20:28:10"/>
        <d v="2016-03-16T17:21:19"/>
        <d v="2015-05-15T01:20:10"/>
        <d v="2016-05-03T23:34:12"/>
        <d v="2016-11-08T17:48:26"/>
        <d v="2016-10-13T03:07:27"/>
        <d v="2015-03-24T22:00:55"/>
        <d v="2015-03-13T01:37:23"/>
        <d v="2014-06-24T11:49:38"/>
        <d v="2014-09-05T05:40:21"/>
        <d v="2014-12-16T22:39:40"/>
        <d v="2016-02-25T20:39:00"/>
        <d v="2015-06-11T08:16:25"/>
        <d v="2014-08-15T00:11:25"/>
        <d v="2016-06-25T23:41:37"/>
        <d v="2016-02-20T06:22:00"/>
        <d v="2016-06-11T02:32:12"/>
        <d v="2016-06-27T18:19:29"/>
        <d v="2016-04-27T03:54:35"/>
        <d v="2015-06-12T15:50:06"/>
        <d v="2015-11-25T19:41:59"/>
        <d v="2015-05-14T22:10:18"/>
        <d v="2016-10-23T19:00:23"/>
        <d v="2014-05-07T19:36:32"/>
        <d v="2015-06-15T13:43:42"/>
        <d v="2014-11-26T01:32:09"/>
        <d v="2015-05-08T16:55:54"/>
        <d v="2015-07-16T13:28:10"/>
        <d v="2016-11-15T03:42:36"/>
        <d v="2015-03-22T00:09:25"/>
        <d v="2014-07-11T20:20:48"/>
        <d v="2016-02-11T01:20:43"/>
        <d v="2014-12-09T20:41:23"/>
        <d v="2014-12-02T19:13:36"/>
        <d v="2015-09-22T06:01:46"/>
        <d v="2016-02-04T02:19:28"/>
        <d v="2016-06-06T03:13:44"/>
        <d v="2014-07-30T00:17:20"/>
        <d v="2014-06-09T09:13:01"/>
        <d v="2015-03-28T00:48:59"/>
        <d v="2015-02-24T13:53:39"/>
        <d v="2014-06-10T15:38:27"/>
        <d v="2015-02-19T23:22:38"/>
        <d v="2016-04-27T18:02:53"/>
        <d v="2015-04-15T21:01:48"/>
        <d v="2016-05-07T09:37:01"/>
        <d v="2015-02-24T00:41:52"/>
        <d v="2015-07-22T09:14:17"/>
        <d v="2014-06-17T19:33:43"/>
        <d v="2015-10-07T19:43:36"/>
        <d v="2015-02-10T23:13:02"/>
        <d v="2015-06-29T08:01:44"/>
        <d v="2015-06-05T18:38:37"/>
        <d v="2015-12-03T07:20:07"/>
        <d v="2015-11-21T23:06:57"/>
        <d v="2015-06-16T00:50:44"/>
        <d v="2016-07-20T18:01:43"/>
        <d v="2015-05-27T04:40:14"/>
        <d v="2015-04-07T13:09:54"/>
        <d v="2015-01-31T01:16:41"/>
        <d v="2014-11-01T15:39:47"/>
        <d v="2016-08-11T23:46:11"/>
        <d v="2016-05-13T20:46:51"/>
        <d v="2014-10-15T23:22:25"/>
        <d v="2016-01-06T05:45:35"/>
        <d v="2014-11-20T23:56:12"/>
        <d v="2015-05-19T13:41:07"/>
        <d v="2016-04-01T01:36:48"/>
        <d v="2016-07-03T01:14:12"/>
        <d v="2015-05-28T21:22:38"/>
        <d v="2015-04-22T20:03:29"/>
        <d v="2015-05-31T06:25:24"/>
        <d v="2016-03-03T19:50:29"/>
        <d v="2014-05-21T21:51:27"/>
        <d v="2014-04-11T14:50:52"/>
        <d v="2014-05-07T04:44:24"/>
        <d v="2014-05-07T17:48:54"/>
        <d v="2015-09-01T18:02:54"/>
        <d v="2014-09-03T08:19:02"/>
        <d v="2015-06-04T08:23:11"/>
        <d v="2015-09-18T22:36:29"/>
        <d v="2015-05-12T21:24:44"/>
        <d v="2014-12-02T05:59:03"/>
        <d v="2015-06-17T13:32:59"/>
        <d v="2015-03-02T07:34:36"/>
        <d v="2014-07-28T23:09:38"/>
        <d v="2015-04-10T00:14:18"/>
        <d v="2015-02-25T02:17:51"/>
        <d v="2015-02-06T20:50:03"/>
        <d v="2014-07-09T20:41:30"/>
        <d v="2015-05-04T13:20:44"/>
        <d v="2014-05-31T00:26:47"/>
        <d v="2014-07-13T18:51:50"/>
        <d v="2014-10-02T17:09:37"/>
        <d v="2016-08-29T09:15:56"/>
        <d v="2015-09-06T18:11:45"/>
        <d v="2015-10-19T00:24:14"/>
        <d v="2014-07-21T18:38:18"/>
        <d v="2016-02-03T01:43:41"/>
        <d v="2016-05-19T22:32:19"/>
        <d v="2014-08-14T18:50:05"/>
        <d v="2015-02-12T20:23:12"/>
        <d v="2014-06-03T07:07:58"/>
        <d v="2017-01-28T21:44:10"/>
        <d v="2015-06-25T06:29:56"/>
        <d v="2015-09-08T19:42:15"/>
        <d v="2015-01-03T03:23:42"/>
        <d v="2016-09-02T11:19:25"/>
        <d v="2016-01-03T17:58:48"/>
        <d v="2016-11-08T19:15:52"/>
        <d v="2015-05-30T22:39:06"/>
        <d v="2014-12-26T23:39:56"/>
        <d v="2014-06-25T22:33:40"/>
        <d v="2017-01-21T03:26:39"/>
        <d v="2016-01-05T02:36:10"/>
        <d v="2014-08-03T17:27:49"/>
        <d v="2015-03-02T21:59:52"/>
        <d v="2016-04-10T01:49:51"/>
        <d v="2014-11-11T08:28:22"/>
        <d v="2015-03-16T23:35:29"/>
        <d v="2017-01-27T16:05:58"/>
        <d v="2014-12-04T03:07:10"/>
        <d v="2015-06-16T21:12:24"/>
        <d v="2015-02-21T06:10:44"/>
        <d v="2014-08-16T18:39:17"/>
        <d v="2014-05-20T18:47:20"/>
        <d v="2016-11-06T02:00:12"/>
        <d v="2015-01-28T09:00:18"/>
        <d v="2014-06-03T07:36:18"/>
        <d v="2014-12-09T23:58:03"/>
        <d v="2015-07-08T14:34:30"/>
        <d v="2014-07-23T21:36:01"/>
        <d v="2015-05-12T05:13:11"/>
        <d v="2015-11-09T22:49:59"/>
        <d v="2016-10-20T14:14:02"/>
        <d v="2015-07-01T03:16:05"/>
        <d v="2015-04-01T08:30:00"/>
        <d v="2015-04-30T17:58:23"/>
        <d v="2015-05-20T01:01:33"/>
        <d v="2014-09-24T22:40:06"/>
        <d v="2014-07-14T06:14:56"/>
        <d v="2014-08-12T11:37:22"/>
        <d v="2015-08-08T21:09:57"/>
        <d v="2014-10-27T22:29:37"/>
        <d v="2015-02-24T09:28:50"/>
        <d v="2015-10-31T08:04:09"/>
        <d v="2015-04-20T22:39:16"/>
        <d v="2016-05-03T02:38:29"/>
        <d v="2016-05-04T14:19:12"/>
        <d v="2014-08-12T15:39:21"/>
        <d v="2014-07-23T18:57:03"/>
        <d v="2015-12-20T19:26:13"/>
        <d v="2016-10-14T12:17:40"/>
        <d v="2014-10-14T16:00:55"/>
        <d v="2015-01-16T21:26:50"/>
        <d v="2015-03-13T02:31:11"/>
        <d v="2014-05-28T02:02:02"/>
        <d v="2014-06-30T23:53:59"/>
        <d v="2014-11-27T05:02:28"/>
        <d v="2014-07-10T09:25:04"/>
        <d v="2015-09-18T19:23:47"/>
        <d v="2016-08-19T22:51:05"/>
        <d v="2016-03-04T11:07:48"/>
        <d v="2015-08-12T06:38:27"/>
        <d v="2016-02-15T07:02:44"/>
        <d v="2016-06-18T02:14:22"/>
        <d v="2015-08-17T19:07:19"/>
        <d v="2015-08-05T18:45:46"/>
        <d v="2016-11-01T09:18:40"/>
        <d v="2016-06-13T18:09:20"/>
        <d v="2015-05-28T00:44:14"/>
        <d v="2014-10-03T12:36:19"/>
        <d v="2014-11-18T14:49:11"/>
        <d v="2014-10-28T17:05:37"/>
        <d v="2015-04-18T00:41:54"/>
        <d v="2015-10-02T21:41:08"/>
        <d v="2015-07-28T18:54:35"/>
        <d v="2015-04-15T22:14:28"/>
        <d v="2015-01-27T23:00:22"/>
        <d v="2016-09-02T06:25:44"/>
        <d v="2014-07-09T10:48:43"/>
        <d v="2015-01-12T05:53:41"/>
        <d v="2016-03-10T19:51:20"/>
        <d v="2016-03-04T22:49:02"/>
        <d v="2015-08-27T21:58:10"/>
        <d v="2016-06-29T04:09:46"/>
        <d v="2014-05-15T18:37:44"/>
        <d v="2015-10-29T23:22:21"/>
        <d v="2016-03-29T01:22:07"/>
        <d v="2016-05-24T02:25:54"/>
        <d v="2014-06-27T01:48:32"/>
        <d v="2014-08-29T21:55:56"/>
        <d v="2015-12-04T23:17:36"/>
        <d v="2014-04-17T00:23:30"/>
        <d v="2015-11-03T17:54:54"/>
        <d v="2015-10-19T06:41:57"/>
        <d v="2015-02-18T20:19:46"/>
        <d v="2016-02-14T08:39:40"/>
        <d v="2014-06-11T20:04:38"/>
        <d v="2017-02-04T09:58:27"/>
        <d v="2016-03-23T22:34:33"/>
        <d v="2016-08-19T23:30:46"/>
        <d v="2016-03-18T23:43:31"/>
        <d v="2014-06-21T15:52:06"/>
        <d v="2014-12-08T04:37:14"/>
        <d v="2016-04-09T19:25:10"/>
        <d v="2016-05-03T16:07:28"/>
        <d v="2016-06-13T23:48:18"/>
        <d v="2014-07-10T23:36:01"/>
        <d v="2016-06-22T21:55:32"/>
        <d v="2014-12-02T18:25:53"/>
        <d v="2015-03-07T00:40:57"/>
        <d v="2014-06-05T17:22:27"/>
        <d v="2016-05-18T07:19:09"/>
        <d v="2015-05-08T22:26:20"/>
        <d v="2014-04-18T23:52:36"/>
        <d v="2014-10-09T02:07:24"/>
        <d v="2016-01-30T19:58:40"/>
        <d v="2016-04-07T16:09:54"/>
        <d v="2014-05-07T01:11:30"/>
        <d v="2015-08-14T04:56:53"/>
        <d v="2015-10-09T20:59:41"/>
        <d v="2016-02-01T19:08:13"/>
        <d v="2015-05-01T18:28:02"/>
        <d v="2015-10-13T01:34:19"/>
        <d v="2015-04-13T23:45:12"/>
        <d v="2014-06-19T12:21:30"/>
        <d v="2015-01-15T19:24:37"/>
        <d v="2014-11-07T09:24:24"/>
        <d v="2015-03-06T12:23:41"/>
        <d v="2015-02-27T02:07:06"/>
        <d v="2014-07-22T22:53:18"/>
        <d v="2016-03-08T18:29:18"/>
        <d v="2017-02-10T02:08:28"/>
        <d v="2014-08-28T04:02:41"/>
        <d v="2015-01-16T17:05:47"/>
        <d v="2014-09-08T06:54:17"/>
        <d v="2014-08-21T22:23:05"/>
        <d v="2016-01-22T21:33:07"/>
        <d v="2014-07-28T21:33:01"/>
        <d v="2015-06-23T02:08:27"/>
        <d v="2014-07-31T19:49:20"/>
        <d v="2014-10-09T21:29:26"/>
        <d v="2014-12-29T16:04:38"/>
        <d v="2015-04-02T16:04:09"/>
        <d v="2015-01-17T10:13:43"/>
        <d v="2016-02-19T08:54:29"/>
        <d v="2015-06-19T21:44:23"/>
        <d v="2014-08-18T23:56:40"/>
        <d v="2014-08-05T19:07:54"/>
        <d v="2016-09-08T00:51:48"/>
        <d v="2016-02-17T19:13:16"/>
        <d v="2015-02-22T07:34:59"/>
        <d v="2014-08-28T00:52:38"/>
        <d v="2014-12-17T17:01:07"/>
        <d v="2016-02-09T02:59:23"/>
        <d v="2015-08-01T19:04:57"/>
        <d v="2015-05-27T08:42:16"/>
        <d v="2015-10-05T18:43:59"/>
        <d v="2017-02-03T02:18:01"/>
        <d v="2014-05-07T01:31:40"/>
        <d v="2015-11-14T03:36:10"/>
        <d v="2016-01-05T18:43:19"/>
        <d v="2014-10-29T17:02:44"/>
        <d v="2015-10-16T22:25:16"/>
        <d v="2016-09-01T09:27:04"/>
        <d v="2015-03-05T01:44:10"/>
        <d v="2014-09-22T00:11:27"/>
        <d v="2014-06-15T01:29:24"/>
        <d v="2016-05-07T04:41:55"/>
        <d v="2014-08-18T22:10:10"/>
        <d v="2015-10-28T19:06:07"/>
        <d v="2015-05-20T08:33:24"/>
        <d v="2016-07-08T14:22:34"/>
        <d v="2014-12-22T05:01:04"/>
        <d v="2014-11-06T01:58:45"/>
        <d v="2015-03-11T08:16:22"/>
        <d v="2014-07-22T07:49:49"/>
        <d v="2014-09-22T18:36:50"/>
        <d v="2014-12-18T03:32:23"/>
        <d v="2016-03-07T15:13:07"/>
        <d v="2015-06-15T02:00:15"/>
        <d v="2014-09-23T18:16:31"/>
        <d v="2014-05-02T22:26:37"/>
        <d v="2014-08-15T00:05:16"/>
        <d v="2014-10-16T19:33:48"/>
        <d v="2016-08-31T23:11:25"/>
        <d v="2014-05-20T18:33:51"/>
        <d v="2016-06-14T01:23:59"/>
        <d v="2015-11-03T02:14:40"/>
        <d v="2016-03-17T04:27:24"/>
        <d v="2014-08-15T18:22:32"/>
        <d v="2014-05-20T19:40:56"/>
        <d v="2016-02-21T06:23:43"/>
        <d v="2016-06-02T20:44:28"/>
        <d v="2014-05-28T19:21:24"/>
        <d v="2015-03-30T17:07:06"/>
        <d v="2014-07-14T01:50:11"/>
        <d v="2016-04-19T03:56:28"/>
        <d v="2015-08-19T05:49:10"/>
        <d v="2016-12-15T02:07:35"/>
        <d v="2015-01-18T18:52:36"/>
        <d v="2015-01-27T19:00:20"/>
        <d v="2016-11-26T22:18:51"/>
        <d v="2014-06-22T21:35:11"/>
        <d v="2015-03-15T11:17:06"/>
        <d v="2015-10-06T16:16:15"/>
        <d v="2014-05-20T04:06:09"/>
        <d v="2014-09-23T22:05:49"/>
        <d v="2016-11-21T20:03:14"/>
        <d v="2016-12-28T21:54:02"/>
        <d v="2016-05-21T01:32:01"/>
        <d v="2016-05-21T19:45:16"/>
        <d v="2015-02-06T16:57:05"/>
        <d v="2015-10-30T07:32:33"/>
        <d v="2015-12-15T21:16:56"/>
        <d v="2016-09-09T13:28:26"/>
        <d v="2015-02-23T17:29:35"/>
        <d v="2015-10-28T01:34:59"/>
        <d v="2016-06-17T20:49:46"/>
        <d v="2014-12-17T17:42:04"/>
        <d v="2015-04-28T20:34:48"/>
        <d v="2015-07-24T19:08:57"/>
        <d v="2014-12-17T15:09:11"/>
        <d v="2015-02-04T07:40:47"/>
        <d v="2015-06-23T22:34:53"/>
        <d v="2014-09-08T05:05:00"/>
        <d v="2016-11-19T03:45:50"/>
        <d v="2017-01-15T15:43:39"/>
        <d v="2015-12-06T22:47:17"/>
        <d v="2016-05-05T20:19:57"/>
        <d v="2016-07-19T23:24:33"/>
        <d v="2014-10-15T05:59:50"/>
        <d v="2016-12-27T00:41:22"/>
        <d v="2016-04-15T23:21:13"/>
        <d v="2015-07-03T22:59:26"/>
        <d v="2016-09-27T09:40:34"/>
        <d v="2016-11-23T03:15:09"/>
        <d v="2015-02-18T04:11:06"/>
        <d v="2014-09-02T01:00:01"/>
        <d v="2017-02-01T03:45:37"/>
        <d v="2015-10-30T15:56:44"/>
        <d v="2016-05-22T18:02:31"/>
        <d v="2015-01-25T06:15:40"/>
        <d v="2016-02-01T01:43:06"/>
        <d v="2015-12-20T16:45:23"/>
      </sharedItems>
      <fieldGroup par="21" base="18">
        <rangePr groupBy="months" startDate="2009-05-17T06:55:13" endDate="2017-03-15T18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22:26:00" maxDate="2017-05-03T22:12:00"/>
    </cacheField>
    <cacheField name="Quarters (Date Created Conversion)" numFmtId="0" databaseField="0">
      <fieldGroup base="18">
        <rangePr groupBy="quarters" startDate="2009-05-17T06:55:13" endDate="2017-03-15T18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6:55:13" endDate="2017-03-15T18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6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8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4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4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6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5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4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6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6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8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2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2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2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1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2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3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7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7T02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1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2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6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1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3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9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4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6T01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7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3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5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6T02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7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2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1T01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5T01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2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8T02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2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2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5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3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2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2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7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3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8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9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5T00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9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6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8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2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5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2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2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5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6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2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2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6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4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2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1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1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1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4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2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3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6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8T02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3T00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2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2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6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2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4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3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2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5T02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3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8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1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5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9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2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2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4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4T0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4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9T01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6T01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4T02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5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8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1T01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3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2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2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2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7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3T01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6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6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7T0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8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2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3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2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9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1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6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4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5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7T00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4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6T00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7T02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3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2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4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5T01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2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8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7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1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2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2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2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3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7T0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4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2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2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3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6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9T00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9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7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2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9T0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7T02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8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1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5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5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2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3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7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1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1T01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8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6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8T02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3T01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9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2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5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4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8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9T01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1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10T00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4T01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2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3T02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2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30T00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3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10T00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3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1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2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4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1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4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1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6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2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2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2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6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5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2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4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2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1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8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8T01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6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7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7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7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1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2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9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4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3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4T00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3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5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2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3T01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7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2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2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2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7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7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1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3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6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3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6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10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9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5T02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4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5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2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8T01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2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5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1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5T00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2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2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7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7T02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1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3T02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1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7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5T01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1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7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7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6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1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2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9T0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5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4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2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9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6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2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6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5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1T01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6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8T01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7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2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1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2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8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8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6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4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3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2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6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2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7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2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2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9T00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7T00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2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1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6T02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2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8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2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5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2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1T01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4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8T01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3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3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6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2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2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8T00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6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2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6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1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6T02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5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8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20T0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2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9T02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8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2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20T00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4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1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7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9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7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9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6T01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1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8T0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2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2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7T01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7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5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2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2T0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2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1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1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1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2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5T01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2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20T00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3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6T00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1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5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2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5T01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2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2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3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6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2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7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6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2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5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8T01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6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6T02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7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4T01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1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5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6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7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6T0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2T01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4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3T02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8T02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3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2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6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2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1T01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8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2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9T01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8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1T01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5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20T02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7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9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2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1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2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1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7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1T02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6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2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1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2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2T00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8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5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9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3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2T02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2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2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2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4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2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4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5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30T00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8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2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2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1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3T0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9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2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1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4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3T01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2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2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6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2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4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3T00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3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2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20T00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3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2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2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8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2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4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3T00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3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2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2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3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1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6T01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4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2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3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7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4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5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1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1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2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2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8T02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2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3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5T02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5T02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8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2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8T02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7T01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5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6T02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5T02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3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2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7T00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4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3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2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9T01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3T00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2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2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2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2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2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1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2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1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7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7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5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9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2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1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1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2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2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1-01T00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6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2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5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7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9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3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1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2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6T01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5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2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2-01T02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7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2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3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3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2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6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3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8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3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2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6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4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5T00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7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2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9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8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3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7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7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6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2T00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7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4T01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6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9T01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5T00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2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3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2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4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1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2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2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9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7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2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6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7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7T02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5T02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2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6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1T02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2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4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8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8-01T02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7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3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2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8T01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5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6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1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4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8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8T0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7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2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7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6T00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7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2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7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4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7T02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5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7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4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1T02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2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2T01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9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7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2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7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8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7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6T01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3T01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9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1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6T02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2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2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1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20T00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6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4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2T02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8T00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2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8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1T0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6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1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7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6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2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2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5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7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2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5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2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8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6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2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6T01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7T02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5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1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2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7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3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2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3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2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8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2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2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8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2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1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9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3T01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5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1T01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8T02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9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2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2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3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7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6T02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6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7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2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2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5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2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2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5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4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8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6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7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7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7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3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6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6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2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7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8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5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2T0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2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8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4T01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8T0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9T01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2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3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7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6T00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7T01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3T01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7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9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1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2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3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5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2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9T02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2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2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2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4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2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6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1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7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7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2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2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6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8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1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7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2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9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4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4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2T01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1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2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2-01T0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10T01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2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4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6-01-01T02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3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1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1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9T01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2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2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8T00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8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2-01T01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6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8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1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3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2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8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2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1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2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5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9T00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3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6T0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4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2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5T02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3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7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1T01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2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1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3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5T00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2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2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6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1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8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7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1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2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4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9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4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2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3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7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1T01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8T02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5T0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3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2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6T00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4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2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3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8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1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5T02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1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9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3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2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2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7T02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7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7T00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1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7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7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6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9T01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1T00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9T00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2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2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7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7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2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3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2T02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2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6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2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2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5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2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8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8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1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5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2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8T01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7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1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5T02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1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5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2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4T00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1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5T0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9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5T00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5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1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7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7T02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2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2T00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1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3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7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7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2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3T01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20T02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8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2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9T01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5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2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2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5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2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4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5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5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2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2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8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7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2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4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1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1T00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7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2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7T00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2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2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1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6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7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2T01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2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30T02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2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1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2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8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6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2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9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8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6-0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4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2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1T01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3T02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2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6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3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7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8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3T00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4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1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2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5T02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4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2T01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2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6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9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6T02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3T00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8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9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3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5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1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9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2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2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5T02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2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7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2T0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3T01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4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6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1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2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2T00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3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2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2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7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2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7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5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4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2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2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7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7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7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6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9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1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7T01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2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2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3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2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2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2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6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5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6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2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6T00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2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4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9T02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4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1T02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2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9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5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2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9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7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4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5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2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6T01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2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2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6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2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2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4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9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3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2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3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2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3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8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2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3T00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2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8T01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1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4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7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3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2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2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1T01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5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4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2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7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2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5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8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2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4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2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7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2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7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6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6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5T00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4T02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8T00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3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8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7T02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3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4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2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4T0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7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1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4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4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9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2T0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9T00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8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1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2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6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1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1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4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2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9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2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2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1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7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2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2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2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3T01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2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8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2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7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5T00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2T0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7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2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2-01T02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3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6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8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2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3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2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10T01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2T02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2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7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4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6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6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2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3T01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1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7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2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7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3T01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9T00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2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2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4T02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3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2T00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6T01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1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1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2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1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5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1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8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9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2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1T00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7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7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2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3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9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3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2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6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4T0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2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2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2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4T01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4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2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7-01T02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3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3T00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8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9T0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7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2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6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9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9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2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6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4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4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5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3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2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8T01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3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4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2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2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9T02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6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8T01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7-01T00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5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9T02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4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7T00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6T00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4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4T01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10T02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3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1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8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5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5T02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7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2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1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4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2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8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1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6T01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3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4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2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5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3T01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2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7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1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6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1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1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2T0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7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2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9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1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8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8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7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10-01-01T02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3-01T00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4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3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2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5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2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1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9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9T00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2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4T01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2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5-01T00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8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8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3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6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6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8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9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7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6-01T00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7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7T00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9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7T01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6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8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4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2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5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7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2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2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8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2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7T00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1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4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7T02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7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4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3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10T02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6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7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2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9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6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1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2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7-01T00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2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2T01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6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7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7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2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3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9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1T01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5T02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8T01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4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5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8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4T00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3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2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9T0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1T01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2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2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8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5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5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3T01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2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2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9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2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7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2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5T01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2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2T02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4T02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2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2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4T02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2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2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5T02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30T01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1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2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2T01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6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3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1-01T01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9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2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9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8T0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1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2T0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8T00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4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2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2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4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2T00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2T00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7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1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9T00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1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2T00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2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9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7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2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4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1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2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5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8T01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1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10T01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2T01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3T02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1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5T02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2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3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6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2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7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7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8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1T02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6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7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8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9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1T02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4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3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5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3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2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8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2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2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1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1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2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2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1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7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6T01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1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3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7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2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6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9T02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7T00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9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3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3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5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1T02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9T00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1T01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3T0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4T00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7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2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2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9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6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3T00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2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2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5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2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6T00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1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2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2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8T01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30T01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1-01T01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3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8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6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4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2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9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2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20T00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2T02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8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9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7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2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3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3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7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3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6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2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6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8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7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8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6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8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1T01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6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9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2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9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9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5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8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2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7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6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8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2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9T00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5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4T01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3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1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6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2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9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4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2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6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7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4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1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1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2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4T00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1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1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7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2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1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2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3T02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1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2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7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4T00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6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4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7T00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2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7T01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5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7T01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2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3T02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6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1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9T02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2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2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9T02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7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10T00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10T00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7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1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2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5T02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4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6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7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6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2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6T00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3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30T02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4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8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4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9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4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9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2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7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6T0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7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5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7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3T01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4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3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5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2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2-01T00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2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1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2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1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2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3T02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9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2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4T00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6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2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2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2T0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7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6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2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9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7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7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6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4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1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3T0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6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2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6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5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6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6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6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2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3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7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8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2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6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2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7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4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6T01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7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4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2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7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6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2T02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2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1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9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8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3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9T02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2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3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5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7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9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8T00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5T02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2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4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2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9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2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9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1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3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9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2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1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1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2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2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2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6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6T0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4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8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2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8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6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3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9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7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2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3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3T00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8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1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5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6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2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2T01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9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6T0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7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2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2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1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1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6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1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2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9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8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7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5T02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2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9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4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2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2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9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2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1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3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2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4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2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2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2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7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9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7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6T00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8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6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2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9T02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1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7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2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2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6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6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2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2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5T00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4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1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1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8T01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20T02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2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2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7T02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2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3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2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6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4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8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1T00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3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4T01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7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9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7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5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7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7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6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2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7T02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2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7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6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2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7T01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2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6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2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3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2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6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1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6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2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7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2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4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10T02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2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3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9T02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4T02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2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2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8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6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4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2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8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2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30T02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2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7T01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2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3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3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2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2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9T01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30T00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1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2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8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2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2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4-01T02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2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1T01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2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5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2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3T01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2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3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5-01T01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3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7T01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8T02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6T01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2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7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2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4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1T01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6T0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3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3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2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1T01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7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4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5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2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6T00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9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2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5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1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1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3T00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3T00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9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2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3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5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9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7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9T00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1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2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2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6-01T02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6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1T00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2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2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4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8T00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8T01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7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9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2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6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5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8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8T00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7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9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2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8T0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2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4T00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7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2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7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7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8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7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6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6T00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30T02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7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2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6T02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2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7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6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7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2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2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5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2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8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4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6T02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4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2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3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1T0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1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4T01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5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1T01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2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2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6T01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3T02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4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8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4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1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7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7T01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30T01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6T00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8T02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2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2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2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2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8T00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4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3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4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4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5T01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2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5T02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4T00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3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1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2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2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6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2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4T02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7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7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6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3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7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6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2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9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2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5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7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3T00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6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3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8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2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7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2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6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2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7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5T02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2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2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7T01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6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3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2T02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4T00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5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9T00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1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5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2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5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1T02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2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2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2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30T02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2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7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6T02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1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2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8T02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8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1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2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6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3T00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4T00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4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2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5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3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8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9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3T01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6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2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8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6T02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4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2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2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9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2-01T02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7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4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8T02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10T00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4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6T00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6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9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1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2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9T0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1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9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2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2T02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2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6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7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4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1T00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4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2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6T02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2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9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5T00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6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1T01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3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3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2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30T01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7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1T0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3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2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3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7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1T00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8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2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10T00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10-01T02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6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1T02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5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2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1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6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6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6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3T01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8T00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9T00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2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2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2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9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9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6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5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1T01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2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5T02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1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1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7T0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4T02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8T02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2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5-01-01T0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1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2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8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7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8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4T00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2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6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6T00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2T02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5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2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1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4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5T02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2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6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2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2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8T00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2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7T00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2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2T00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1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4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9T02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2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7T02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2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2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6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3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1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6T02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1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7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2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6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7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7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2T01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7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8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2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7T02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9T01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6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7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2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1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2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3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4T01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4-01T01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4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2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1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3T02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6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2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4T01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5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1T02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3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7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10T0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4T01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7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2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2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7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3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2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3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30T02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4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7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2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30T02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9T00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2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1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2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2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5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5T0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7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2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7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2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5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2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6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2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2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2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2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7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2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3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6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7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6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5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4T01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3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9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4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8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8T00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7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4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4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5T00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2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2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2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6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7T01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1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8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2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6T00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6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6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2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8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5T02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9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5T01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2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7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2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2T02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6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8T00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6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2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1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2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7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2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2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5T02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8T02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2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3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2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7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9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7T00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2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2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6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4T01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4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7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4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6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5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8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9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5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9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7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3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1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7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2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7T00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7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7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5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2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4T00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8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6T0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2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8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8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2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4T01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8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7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1T0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6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8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8T01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7T02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9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7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2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5T00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4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5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6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7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9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1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7T02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5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2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6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7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5-01-01T00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3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7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1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6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4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10T01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1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9T01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9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2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2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3T01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9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4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8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10T01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2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4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2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5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3T01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6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4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7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6T0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2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30T00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7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4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2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5T01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6T01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6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2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3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2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3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7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1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1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6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5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8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7T01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2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6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3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5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2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3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6T00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10T0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10T02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2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7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8T02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2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2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7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1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6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4-01T01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2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7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1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9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8T02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5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7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7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2T01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8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9T02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7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5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2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2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1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7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4T01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7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7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2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7T00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8T00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1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2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2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2T02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7T02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7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1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1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7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2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3-01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1T02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4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7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8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2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8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6T02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1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9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8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1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6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5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2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2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6T02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6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3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3T01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3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5T00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8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4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8T00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7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1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6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7T01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6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2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2T02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1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9T01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6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6T02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7T0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9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2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3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2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5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6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2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2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2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6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4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2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6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9T00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6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2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2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7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1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9T01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2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3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2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5T00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2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6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7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6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2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4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8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3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7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1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8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8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2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1T02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1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6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2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3T01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8T01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3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5T01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2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9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1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6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4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4T00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7T01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1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2T01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1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3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5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4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6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6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1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2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1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4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8T02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4T02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1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1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7T02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2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7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7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3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3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9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2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30T02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2T02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3T02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7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2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1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4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7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6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5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4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2T01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8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3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1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7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2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7T02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30T0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6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2T01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2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6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2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2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9T01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3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2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6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9T01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2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2T01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9T01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2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5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2T02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9T02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1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3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8T02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7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1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8T02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2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3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7T00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3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2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5T00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9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5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2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3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1T01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2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6T01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1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6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2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3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7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5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7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2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6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4T02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2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9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8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7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6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2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6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6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20T02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6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6T00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8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6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6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7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1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8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2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2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9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5T01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5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2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8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3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8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9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2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3T0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9T00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9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7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2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6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2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7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2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6-01T01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7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2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7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7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2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1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6T02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7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8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6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4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6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2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2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1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2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3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2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2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2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2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6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6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4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1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3T00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3T01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3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2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9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7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1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5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2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4T01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2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2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2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2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1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4T0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6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9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2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2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7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5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1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1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2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2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30T02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1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7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7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4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9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2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8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7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3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7T02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8T00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6T0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9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2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1T01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1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2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4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20T00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3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20T01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10-01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6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1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2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6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2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30T0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6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4T01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4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6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1T00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2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8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2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7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7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7T02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2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1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2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1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2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9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2T01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2T00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6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4T00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7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8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2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1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9T02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2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6-01T02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6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7T01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6T02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2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6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7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9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5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7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20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6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8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2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2T01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7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3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2-01T01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5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2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1T01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9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2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3T00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8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6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9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2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6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2T00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2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2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3T02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6T0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2T01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2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5T02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9T00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30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7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7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6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6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9T01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6T00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2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9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6T0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4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8T01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8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2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6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1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6T01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8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6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1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3T02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7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3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7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2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8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5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1T02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2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2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3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2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7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7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2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4T01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9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5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2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7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7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2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9T00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5T02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1T02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3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6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2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2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7T01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9T01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3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1T00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2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2T01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7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6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5T02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1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8T00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9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4T00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1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1T0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2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6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5T00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6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1T02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6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2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8T00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7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20T01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6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4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2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6T0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5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2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2T01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7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2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2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6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2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4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9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9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8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2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2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5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6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10T00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7T01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2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3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6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3T00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8T0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8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6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2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6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7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2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6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4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6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1T02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3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2-01T02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2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10T01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8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2T01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5T02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2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7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1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9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7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9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7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2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5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2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2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8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2T02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6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1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2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7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9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1T01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2T02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3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2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3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10T02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7T02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5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9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7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2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9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6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6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3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1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8T00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7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4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7T00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2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1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6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1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5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2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2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2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30T02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9T0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3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9T02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2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9T00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7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7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5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9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2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6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4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7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1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2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7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2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9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3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1T00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7T01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4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2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2T0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1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1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9T01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2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2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4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6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2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2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3T02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2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1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8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2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8T00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6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7T00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5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5T01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8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4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6T01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3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2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1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4T00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2T00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2T01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2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8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6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2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1T01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8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7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4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5T02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9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4T00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7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2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6T02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6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5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2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3T01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3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5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4T02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6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2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2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7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2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2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2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2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20T01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2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5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2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6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7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2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2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6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2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7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3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1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2-01T02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2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5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6T00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2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9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3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4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5T01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8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6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9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E6BE3-196C-A140-8A47-0C8A0521520A}" name="CategoryPivotTable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6" type="button" dataOnly="0" labelOnly="1" outline="0" axis="axisRow" fieldPosition="0"/>
    </format>
    <format dxfId="7">
      <pivotArea dataOnly="0" labelOnly="1" fieldPosition="0">
        <references count="1">
          <reference field="16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298AF-95D0-174E-9D95-B0B4B66A9748}" name="Sub-CategoryPivotTable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A8760-8E76-934C-940C-F974505A7636}" name="DatePivotTable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98CFF-0474-F343-A4B0-400E9B8F0795}">
  <dimension ref="A1:H13"/>
  <sheetViews>
    <sheetView workbookViewId="0">
      <selection activeCell="I27" sqref="I27"/>
    </sheetView>
  </sheetViews>
  <sheetFormatPr baseColWidth="10" defaultRowHeight="15"/>
  <cols>
    <col min="1" max="1" width="26.6640625" customWidth="1"/>
    <col min="2" max="2" width="23" customWidth="1"/>
    <col min="3" max="3" width="25.1640625" customWidth="1"/>
    <col min="4" max="4" width="23" customWidth="1"/>
    <col min="5" max="5" width="20.33203125" customWidth="1"/>
    <col min="6" max="6" width="26.6640625" customWidth="1"/>
    <col min="7" max="7" width="20.6640625" customWidth="1"/>
    <col min="8" max="8" width="18.83203125" customWidth="1"/>
  </cols>
  <sheetData>
    <row r="1" spans="1:8" ht="16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7" t="s">
        <v>8386</v>
      </c>
      <c r="H1" s="17" t="s">
        <v>8387</v>
      </c>
    </row>
    <row r="2" spans="1:8">
      <c r="A2" s="15" t="s">
        <v>8388</v>
      </c>
      <c r="B2" s="15">
        <f>COUNTIFS(Sheet1!$F$2:$F$4115,"successful",Sheet1!$D$2:$D$4115,"&lt;1000")</f>
        <v>322</v>
      </c>
      <c r="C2" s="15">
        <f>COUNTIFS(Sheet1!$F$2:$F$4115,"failed",Sheet1!$D$2:$D$4115,"&lt;1000")</f>
        <v>113</v>
      </c>
      <c r="D2" s="15">
        <f>COUNTIFS(Sheet1!$F$2:$F$4115,"canceled",Sheet1!$D$2:$D$4115,"&lt;1000")</f>
        <v>18</v>
      </c>
      <c r="E2" s="15">
        <f>SUM(B2:D2)</f>
        <v>453</v>
      </c>
      <c r="F2" s="18">
        <f>(B2/E2)</f>
        <v>0.71081677704194257</v>
      </c>
      <c r="G2" s="18">
        <f>(C2/E2)</f>
        <v>0.24944812362030905</v>
      </c>
      <c r="H2" s="18">
        <f>(D2/E2)</f>
        <v>3.9735099337748346E-2</v>
      </c>
    </row>
    <row r="3" spans="1:8">
      <c r="A3" s="15" t="s">
        <v>8389</v>
      </c>
      <c r="B3" s="15">
        <f>COUNTIFS(Sheet1!$F$2:$F$4115,"successful",Sheet1!$D$2:$D$4115,"&gt;=1000",Sheet1!$D$2:$D$4115,"&lt;=4999")</f>
        <v>932</v>
      </c>
      <c r="C3" s="15">
        <f>COUNTIFS(Sheet1!$F$2:$F$4115,"failed",Sheet1!$D$2:$D$4115,"&gt;=1000",Sheet1!$D$2:$D$4115,"&lt;=4999")</f>
        <v>420</v>
      </c>
      <c r="D3" s="15">
        <f>COUNTIFS(Sheet1!$F$2:$F$4115,"canceled",Sheet1!$D$2:$D$4115,"&gt;=1000",Sheet1!$D$2:$D$4115,"&lt;=4999")</f>
        <v>60</v>
      </c>
      <c r="E3" s="15">
        <f t="shared" ref="E3:E13" si="0">SUM(B3:D3)</f>
        <v>1412</v>
      </c>
      <c r="F3" s="18">
        <f t="shared" ref="F3:F13" si="1">(B3/E3)</f>
        <v>0.66005665722379603</v>
      </c>
      <c r="G3" s="18">
        <f t="shared" ref="G3:G13" si="2">(C3/E3)</f>
        <v>0.29745042492917845</v>
      </c>
      <c r="H3" s="18">
        <f t="shared" ref="H3:H13" si="3">D3/E3</f>
        <v>4.2492917847025496E-2</v>
      </c>
    </row>
    <row r="4" spans="1:8">
      <c r="A4" s="15" t="s">
        <v>8390</v>
      </c>
      <c r="B4" s="15">
        <f>COUNTIFS(Sheet1!$F$2:$F$4115,"successful",Sheet1!$D$2:$D$4115,"&gt;=5000",Sheet1!$D$2:$D$4115,"&lt;=9999")</f>
        <v>381</v>
      </c>
      <c r="C4" s="15">
        <f>COUNTIFS(Sheet1!$F$2:$F$4115,"failed",Sheet1!$D$2:$D$4115,"&gt;=5000",Sheet1!$D$2:$D$4115,"&lt;=9999")</f>
        <v>283</v>
      </c>
      <c r="D4" s="15">
        <f>COUNTIFS(Sheet1!$F$2:$F$4115,"canceled",Sheet1!$D$2:$D$4115,"&gt;=5000",Sheet1!$D$2:$D$4115,"&lt;=9999")</f>
        <v>52</v>
      </c>
      <c r="E4" s="15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>
      <c r="A5" s="15" t="s">
        <v>8391</v>
      </c>
      <c r="B5" s="15">
        <f>COUNTIFS(Sheet1!$F$2:$F$4115,"successful",Sheet1!$D$2:$D$4115,"&gt;=10000",Sheet1!$D$2:$D$4115,"&lt;=14999")</f>
        <v>168</v>
      </c>
      <c r="C5" s="15">
        <f>COUNTIFS(Sheet1!$F$2:$F$4115,"failed",Sheet1!$D$2:$D$4115,"&gt;=10000",Sheet1!$D$2:$D$4115,"&lt;=14999")</f>
        <v>144</v>
      </c>
      <c r="D5" s="15">
        <f>COUNTIFS(Sheet1!$F$2:$F$4115,"canceled",Sheet1!$D$2:$D$4115,"&gt;=10000",Sheet1!$D$2:$D$4115,"&lt;=14999")</f>
        <v>40</v>
      </c>
      <c r="E5" s="1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>
      <c r="A6" s="15" t="s">
        <v>8392</v>
      </c>
      <c r="B6" s="15">
        <f>COUNTIFS(Sheet1!$F$2:$F$4115,"successful",Sheet1!$D$2:$D$4115,"&gt;=15000",Sheet1!$D$2:$D$4115,"&lt;=19999")</f>
        <v>94</v>
      </c>
      <c r="C6" s="15">
        <f>COUNTIFS(Sheet1!$F$2:$F$4115,"failed",Sheet1!$D$2:$D$4115,"&gt;=15000",Sheet1!$D$2:$D$4115,"&lt;=19999")</f>
        <v>90</v>
      </c>
      <c r="D6" s="15">
        <f>COUNTIFS(Sheet1!$F$2:$F$4115,"canceled",Sheet1!$D$2:$D$4115,"&gt;=15000",Sheet1!$D$2:$D$4115,"&lt;=19999")</f>
        <v>17</v>
      </c>
      <c r="E6" s="15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>
      <c r="A7" s="15" t="s">
        <v>8393</v>
      </c>
      <c r="B7" s="15">
        <f>COUNTIFS(Sheet1!$F$2:$F$4115,"successful",Sheet1!$D$2:$D$4115,"&gt;=20000",Sheet1!$D$2:$D$4115,"&lt;=24999")</f>
        <v>62</v>
      </c>
      <c r="C7" s="15">
        <f>COUNTIFS(Sheet1!$F$2:$F$4115,"failed",Sheet1!$D$2:$D$4115,"&gt;=20000",Sheet1!$D$2:$D$4115,"&lt;=24999")</f>
        <v>72</v>
      </c>
      <c r="D7" s="15">
        <f>COUNTIFS(Sheet1!$F$2:$F$4115,"canceled",Sheet1!$D$2:$D$4115,"&gt;=20000",Sheet1!$D$2:$D$4115,"&lt;=24999")</f>
        <v>14</v>
      </c>
      <c r="E7" s="15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>
      <c r="A8" s="15" t="s">
        <v>8394</v>
      </c>
      <c r="B8" s="15">
        <f>COUNTIFS(Sheet1!$F$2:$F$4115,"successful",Sheet1!$D$2:$D$4115,"&gt;=25000",Sheet1!$D$2:$D$4115,"&lt;=29999")</f>
        <v>55</v>
      </c>
      <c r="C8" s="15">
        <f>COUNTIFS(Sheet1!$F$2:$F$4115,"failed",Sheet1!$D$2:$D$4115,"&gt;=25000",Sheet1!$D$2:$D$4115,"&lt;=29999")</f>
        <v>64</v>
      </c>
      <c r="D8" s="15">
        <f>COUNTIFS(Sheet1!$F$2:$F$4115,"canceled",Sheet1!$D$2:$D$4115,"&gt;=25000",Sheet1!$D$2:$D$4115,"&lt;=29999")</f>
        <v>18</v>
      </c>
      <c r="E8" s="15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>
      <c r="A9" s="15" t="s">
        <v>8395</v>
      </c>
      <c r="B9" s="15">
        <f>COUNTIFS(Sheet1!$F$2:$F$4115,"successful",Sheet1!$D$2:$D$4115,"&gt;=30000",Sheet1!$D$2:$D$4115,"&lt;=34999")</f>
        <v>32</v>
      </c>
      <c r="C9" s="15">
        <f>COUNTIFS(Sheet1!$F$2:$F$4115,"failed",Sheet1!$D$2:$D$4115,"&gt;=30000",Sheet1!$D$2:$D$4115,"&lt;=34999")</f>
        <v>37</v>
      </c>
      <c r="D9" s="15">
        <f>COUNTIFS(Sheet1!$F$2:$F$4115,"canceled",Sheet1!$D$2:$D$4115,"&gt;=30000",Sheet1!$D$2:$D$4115,"&lt;=34999")</f>
        <v>13</v>
      </c>
      <c r="E9" s="15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>
      <c r="A10" s="15" t="s">
        <v>8396</v>
      </c>
      <c r="B10" s="15">
        <f>COUNTIFS(Sheet1!$F$2:$F$4115,"successful",Sheet1!$D$2:$D$4115,"&gt;=35000",Sheet1!$D$2:$D$4115,"&lt;=39999")</f>
        <v>26</v>
      </c>
      <c r="C10" s="15">
        <f>COUNTIFS(Sheet1!$F$2:$F$4115,"failed",Sheet1!$D$2:$D$4115,"&gt;=35000",Sheet1!$D$2:$D$4115,"&lt;=39999")</f>
        <v>22</v>
      </c>
      <c r="D10" s="15">
        <f>COUNTIFS(Sheet1!$F$2:$F$4115,"canceled",Sheet1!$D$2:$D$4115,"&gt;=35000",Sheet1!$D$2:$D$4115,"&lt;=39999")</f>
        <v>7</v>
      </c>
      <c r="E10" s="15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>
      <c r="A11" s="15" t="s">
        <v>8397</v>
      </c>
      <c r="B11" s="15">
        <f>COUNTIFS(Sheet1!$F$2:$F$4115,"successful",Sheet1!$D$2:$D$4115,"&gt;=40000",Sheet1!$D$2:$D$4115,"&lt;=44999")</f>
        <v>21</v>
      </c>
      <c r="C11" s="15">
        <f>COUNTIFS(Sheet1!$F$2:$F$4115,"failed",Sheet1!$D$2:$D$4115,"&gt;=40000",Sheet1!$D$2:$D$4115,"&lt;=44999")</f>
        <v>16</v>
      </c>
      <c r="D11" s="15">
        <f>COUNTIFS(Sheet1!$F$2:$F$4115,"canceled",Sheet1!$D$2:$D$4115,"&gt;=40000",Sheet1!$D$2:$D$4115,"&lt;=44999")</f>
        <v>6</v>
      </c>
      <c r="E11" s="15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>
      <c r="A12" s="15" t="s">
        <v>8398</v>
      </c>
      <c r="B12" s="15">
        <f>COUNTIFS(Sheet1!$F$2:$F$4115,"successful",Sheet1!$D$2:$D$4115,"&gt;=45000",Sheet1!$D$2:$D$4115,"&lt;=49999")</f>
        <v>6</v>
      </c>
      <c r="C12" s="15">
        <f>COUNTIFS(Sheet1!$F$2:$F$4115,"failed",Sheet1!$D$2:$D$4115,"&gt;=45000",Sheet1!$D$2:$D$4115,"&lt;=49999")</f>
        <v>11</v>
      </c>
      <c r="D12" s="15">
        <f>COUNTIFS(Sheet1!$F$2:$F$4115,"canceled",Sheet1!$D$2:$D$4115,"&gt;=45000",Sheet1!$D$2:$D$4115,"&lt;=49999")</f>
        <v>4</v>
      </c>
      <c r="E12" s="15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>
      <c r="A13" s="15" t="s">
        <v>8399</v>
      </c>
      <c r="B13" s="15">
        <f>COUNTIFS(Sheet1!$F$2:$F$4115,"successful",Sheet1!$D$2:$D$4115,"&gt;=50000")</f>
        <v>86</v>
      </c>
      <c r="C13" s="15">
        <f>COUNTIFS(Sheet1!$F$2:$F$4115,"failed",Sheet1!$D$2:$D$4115,"&gt;=50000")</f>
        <v>258</v>
      </c>
      <c r="D13" s="15">
        <f>COUNTIFS(Sheet1!$F$2:$F$4115,"canceled",Sheet1!$D$2:$D$4115,"&gt;=50000")</f>
        <v>100</v>
      </c>
      <c r="E13" s="15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C7272-8BF4-4640-85B2-01A8C6E59594}">
  <dimension ref="A1:G15"/>
  <sheetViews>
    <sheetView zoomScale="113" zoomScaleNormal="113" workbookViewId="0">
      <selection activeCell="A6" sqref="A6"/>
    </sheetView>
  </sheetViews>
  <sheetFormatPr baseColWidth="10" defaultRowHeight="15"/>
  <cols>
    <col min="1" max="1" width="14.6640625" style="10" bestFit="1" customWidth="1"/>
    <col min="2" max="2" width="17.33203125" style="10" bestFit="1" customWidth="1"/>
    <col min="3" max="3" width="5.5" style="10" bestFit="1" customWidth="1"/>
    <col min="4" max="4" width="8.1640625" style="10" bestFit="1" customWidth="1"/>
    <col min="5" max="5" width="4" style="10" bestFit="1" customWidth="1"/>
    <col min="6" max="7" width="10" style="10" bestFit="1" customWidth="1"/>
    <col min="8" max="16384" width="10.83203125" style="10"/>
  </cols>
  <sheetData>
    <row r="1" spans="1:7">
      <c r="A1" s="9" t="s">
        <v>8222</v>
      </c>
      <c r="B1" s="10" t="s">
        <v>8310</v>
      </c>
    </row>
    <row r="3" spans="1:7">
      <c r="A3" s="9" t="s">
        <v>8364</v>
      </c>
      <c r="B3" s="9" t="s">
        <v>8308</v>
      </c>
      <c r="G3"/>
    </row>
    <row r="4" spans="1:7">
      <c r="A4" s="9" t="s">
        <v>8311</v>
      </c>
      <c r="B4" s="10" t="s">
        <v>8219</v>
      </c>
      <c r="C4" s="10" t="s">
        <v>8220</v>
      </c>
      <c r="D4" s="10" t="s">
        <v>8307</v>
      </c>
      <c r="E4" s="10" t="s">
        <v>8221</v>
      </c>
      <c r="F4" s="10" t="s">
        <v>8309</v>
      </c>
      <c r="G4"/>
    </row>
    <row r="5" spans="1:7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  <c r="G5"/>
    </row>
    <row r="6" spans="1:7">
      <c r="A6" s="10" t="s">
        <v>8338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  <c r="G6"/>
    </row>
    <row r="7" spans="1:7">
      <c r="A7" s="10" t="s">
        <v>8335</v>
      </c>
      <c r="B7" s="11">
        <v>80</v>
      </c>
      <c r="C7" s="11">
        <v>140</v>
      </c>
      <c r="D7" s="11"/>
      <c r="E7" s="11"/>
      <c r="F7" s="11">
        <v>220</v>
      </c>
      <c r="G7"/>
    </row>
    <row r="8" spans="1:7">
      <c r="A8" s="10" t="s">
        <v>8333</v>
      </c>
      <c r="B8" s="11"/>
      <c r="C8" s="11"/>
      <c r="D8" s="11">
        <v>24</v>
      </c>
      <c r="E8" s="11"/>
      <c r="F8" s="11">
        <v>24</v>
      </c>
      <c r="G8"/>
    </row>
    <row r="9" spans="1:7">
      <c r="A9" s="10" t="s">
        <v>8327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  <c r="G9"/>
    </row>
    <row r="10" spans="1:7">
      <c r="A10" s="10" t="s">
        <v>8340</v>
      </c>
      <c r="B10" s="11">
        <v>103</v>
      </c>
      <c r="C10" s="11">
        <v>117</v>
      </c>
      <c r="D10" s="11"/>
      <c r="E10" s="11"/>
      <c r="F10" s="11">
        <v>220</v>
      </c>
      <c r="G10"/>
    </row>
    <row r="11" spans="1:7">
      <c r="A11" s="10" t="s">
        <v>8324</v>
      </c>
      <c r="B11" s="11">
        <v>80</v>
      </c>
      <c r="C11" s="11">
        <v>127</v>
      </c>
      <c r="D11" s="11">
        <v>30</v>
      </c>
      <c r="E11" s="11"/>
      <c r="F11" s="11">
        <v>237</v>
      </c>
      <c r="G11"/>
    </row>
    <row r="12" spans="1:7">
      <c r="A12" s="10" t="s">
        <v>8321</v>
      </c>
      <c r="B12" s="11">
        <v>209</v>
      </c>
      <c r="C12" s="11">
        <v>213</v>
      </c>
      <c r="D12" s="11">
        <v>178</v>
      </c>
      <c r="E12" s="11"/>
      <c r="F12" s="11">
        <v>600</v>
      </c>
      <c r="G12"/>
    </row>
    <row r="13" spans="1:7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  <c r="G13"/>
    </row>
    <row r="14" spans="1:7">
      <c r="A14" s="10" t="s">
        <v>8309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  <c r="G14"/>
    </row>
    <row r="15" spans="1:7">
      <c r="A15"/>
      <c r="B15"/>
      <c r="C15"/>
      <c r="D15"/>
      <c r="E15"/>
      <c r="F15"/>
      <c r="G15"/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A3F4B-5F28-584B-9D0F-3382692FAFB5}">
  <dimension ref="A1:F47"/>
  <sheetViews>
    <sheetView topLeftCell="A3" workbookViewId="0">
      <selection activeCell="A30" sqref="A30:F30"/>
      <pivotSelection pane="bottomRight" showHeader="1" extendable="1" axis="axisRow" start="24" max="42" activeRow="29" previousRow="29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>
      <c r="A1" s="5" t="s">
        <v>8222</v>
      </c>
      <c r="B1" t="s">
        <v>8310</v>
      </c>
    </row>
    <row r="2" spans="1:6">
      <c r="A2" s="5" t="s">
        <v>8363</v>
      </c>
      <c r="B2" t="s">
        <v>8310</v>
      </c>
    </row>
    <row r="4" spans="1:6">
      <c r="A4" s="5" t="s">
        <v>8364</v>
      </c>
      <c r="B4" s="5" t="s">
        <v>8308</v>
      </c>
    </row>
    <row r="5" spans="1:6">
      <c r="A5" s="5" t="s">
        <v>8311</v>
      </c>
      <c r="B5" t="s">
        <v>8219</v>
      </c>
      <c r="C5" t="s">
        <v>8220</v>
      </c>
      <c r="D5" t="s">
        <v>8307</v>
      </c>
      <c r="E5" t="s">
        <v>8221</v>
      </c>
      <c r="F5" t="s">
        <v>8309</v>
      </c>
    </row>
    <row r="6" spans="1:6">
      <c r="A6" s="6" t="s">
        <v>8318</v>
      </c>
      <c r="B6" s="8"/>
      <c r="C6" s="8">
        <v>100</v>
      </c>
      <c r="D6" s="8"/>
      <c r="E6" s="8"/>
      <c r="F6" s="8">
        <v>100</v>
      </c>
    </row>
    <row r="7" spans="1:6">
      <c r="A7" s="6" t="s">
        <v>8346</v>
      </c>
      <c r="B7" s="8"/>
      <c r="C7" s="8"/>
      <c r="D7" s="8">
        <v>20</v>
      </c>
      <c r="E7" s="8"/>
      <c r="F7" s="8">
        <v>20</v>
      </c>
    </row>
    <row r="8" spans="1:6">
      <c r="A8" s="6" t="s">
        <v>8334</v>
      </c>
      <c r="B8" s="8"/>
      <c r="C8" s="8"/>
      <c r="D8" s="8">
        <v>24</v>
      </c>
      <c r="E8" s="8"/>
      <c r="F8" s="8">
        <v>24</v>
      </c>
    </row>
    <row r="9" spans="1:6">
      <c r="A9" s="6" t="s">
        <v>8360</v>
      </c>
      <c r="B9" s="8"/>
      <c r="C9" s="8">
        <v>40</v>
      </c>
      <c r="D9" s="8"/>
      <c r="E9" s="8"/>
      <c r="F9" s="8">
        <v>40</v>
      </c>
    </row>
    <row r="10" spans="1:6">
      <c r="A10" s="6" t="s">
        <v>8356</v>
      </c>
      <c r="B10" s="8">
        <v>40</v>
      </c>
      <c r="C10" s="8"/>
      <c r="D10" s="8"/>
      <c r="E10" s="8"/>
      <c r="F10" s="8">
        <v>40</v>
      </c>
    </row>
    <row r="11" spans="1:6">
      <c r="A11" s="6" t="s">
        <v>8317</v>
      </c>
      <c r="B11" s="8">
        <v>180</v>
      </c>
      <c r="C11" s="8"/>
      <c r="D11" s="8"/>
      <c r="E11" s="8"/>
      <c r="F11" s="8">
        <v>180</v>
      </c>
    </row>
    <row r="12" spans="1:6">
      <c r="A12" s="6" t="s">
        <v>8316</v>
      </c>
      <c r="B12" s="8"/>
      <c r="C12" s="8">
        <v>80</v>
      </c>
      <c r="D12" s="8"/>
      <c r="E12" s="8"/>
      <c r="F12" s="8">
        <v>80</v>
      </c>
    </row>
    <row r="13" spans="1:6">
      <c r="A13" s="6" t="s">
        <v>8332</v>
      </c>
      <c r="B13" s="8">
        <v>40</v>
      </c>
      <c r="C13" s="8"/>
      <c r="D13" s="8"/>
      <c r="E13" s="8"/>
      <c r="F13" s="8">
        <v>40</v>
      </c>
    </row>
    <row r="14" spans="1:6">
      <c r="A14" s="6" t="s">
        <v>8349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6" t="s">
        <v>8326</v>
      </c>
      <c r="B15" s="8"/>
      <c r="C15" s="8">
        <v>40</v>
      </c>
      <c r="D15" s="8"/>
      <c r="E15" s="8"/>
      <c r="F15" s="8">
        <v>40</v>
      </c>
    </row>
    <row r="16" spans="1:6">
      <c r="A16" s="6" t="s">
        <v>8339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6" t="s">
        <v>8350</v>
      </c>
      <c r="B17" s="8"/>
      <c r="C17" s="8">
        <v>20</v>
      </c>
      <c r="D17" s="8"/>
      <c r="E17" s="8"/>
      <c r="F17" s="8">
        <v>20</v>
      </c>
    </row>
    <row r="18" spans="1:6">
      <c r="A18" s="6" t="s">
        <v>8351</v>
      </c>
      <c r="B18" s="8">
        <v>140</v>
      </c>
      <c r="C18" s="8"/>
      <c r="D18" s="8"/>
      <c r="E18" s="8"/>
      <c r="F18" s="8">
        <v>140</v>
      </c>
    </row>
    <row r="19" spans="1:6">
      <c r="A19" s="6" t="s">
        <v>8331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6" t="s">
        <v>8330</v>
      </c>
      <c r="B20" s="8"/>
      <c r="C20" s="8">
        <v>60</v>
      </c>
      <c r="D20" s="8"/>
      <c r="E20" s="8"/>
      <c r="F20" s="8">
        <v>60</v>
      </c>
    </row>
    <row r="21" spans="1:6">
      <c r="A21" s="6" t="s">
        <v>8358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6" t="s">
        <v>8329</v>
      </c>
      <c r="B22" s="8">
        <v>20</v>
      </c>
      <c r="C22" s="8"/>
      <c r="D22" s="8"/>
      <c r="E22" s="8"/>
      <c r="F22" s="8">
        <v>20</v>
      </c>
    </row>
    <row r="23" spans="1:6">
      <c r="A23" s="6" t="s">
        <v>8337</v>
      </c>
      <c r="B23" s="8"/>
      <c r="C23" s="8">
        <v>40</v>
      </c>
      <c r="D23" s="8"/>
      <c r="E23" s="8"/>
      <c r="F23" s="8">
        <v>40</v>
      </c>
    </row>
    <row r="24" spans="1:6">
      <c r="A24" s="6" t="s">
        <v>8361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6" t="s">
        <v>8345</v>
      </c>
      <c r="B25" s="8"/>
      <c r="C25" s="8">
        <v>20</v>
      </c>
      <c r="D25" s="8"/>
      <c r="E25" s="8"/>
      <c r="F25" s="8">
        <v>20</v>
      </c>
    </row>
    <row r="26" spans="1:6">
      <c r="A26" s="6" t="s">
        <v>8325</v>
      </c>
      <c r="B26" s="8">
        <v>60</v>
      </c>
      <c r="C26" s="8"/>
      <c r="D26" s="8"/>
      <c r="E26" s="8"/>
      <c r="F26" s="8">
        <v>60</v>
      </c>
    </row>
    <row r="27" spans="1:6">
      <c r="A27" s="6" t="s">
        <v>8352</v>
      </c>
      <c r="B27" s="8"/>
      <c r="C27" s="8">
        <v>20</v>
      </c>
      <c r="D27" s="8"/>
      <c r="E27" s="8"/>
      <c r="F27" s="8">
        <v>20</v>
      </c>
    </row>
    <row r="28" spans="1:6">
      <c r="A28" s="6" t="s">
        <v>8341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6" t="s">
        <v>8347</v>
      </c>
      <c r="B29" s="8"/>
      <c r="C29" s="8">
        <v>20</v>
      </c>
      <c r="D29" s="8"/>
      <c r="E29" s="8"/>
      <c r="F29" s="8">
        <v>20</v>
      </c>
    </row>
    <row r="30" spans="1:6">
      <c r="A30" s="6" t="s">
        <v>8320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6" t="s">
        <v>8348</v>
      </c>
      <c r="B31" s="8">
        <v>40</v>
      </c>
      <c r="C31" s="8"/>
      <c r="D31" s="8"/>
      <c r="E31" s="8"/>
      <c r="F31" s="8">
        <v>40</v>
      </c>
    </row>
    <row r="32" spans="1:6">
      <c r="A32" s="6" t="s">
        <v>8344</v>
      </c>
      <c r="B32" s="8">
        <v>20</v>
      </c>
      <c r="C32" s="8"/>
      <c r="D32" s="8"/>
      <c r="E32" s="8"/>
      <c r="F32" s="8">
        <v>20</v>
      </c>
    </row>
    <row r="33" spans="1:6">
      <c r="A33" s="6" t="s">
        <v>8355</v>
      </c>
      <c r="B33" s="8"/>
      <c r="C33" s="8">
        <v>20</v>
      </c>
      <c r="D33" s="8"/>
      <c r="E33" s="8"/>
      <c r="F33" s="8">
        <v>20</v>
      </c>
    </row>
    <row r="34" spans="1:6">
      <c r="A34" s="6" t="s">
        <v>8328</v>
      </c>
      <c r="B34" s="8">
        <v>260</v>
      </c>
      <c r="C34" s="8"/>
      <c r="D34" s="8"/>
      <c r="E34" s="8"/>
      <c r="F34" s="8">
        <v>260</v>
      </c>
    </row>
    <row r="35" spans="1:6">
      <c r="A35" s="6" t="s">
        <v>8315</v>
      </c>
      <c r="B35" s="8"/>
      <c r="C35" s="8"/>
      <c r="D35" s="8">
        <v>40</v>
      </c>
      <c r="E35" s="8"/>
      <c r="F35" s="8">
        <v>40</v>
      </c>
    </row>
    <row r="36" spans="1:6">
      <c r="A36" s="6" t="s">
        <v>8314</v>
      </c>
      <c r="B36" s="8">
        <v>60</v>
      </c>
      <c r="C36" s="8"/>
      <c r="D36" s="8"/>
      <c r="E36" s="8"/>
      <c r="F36" s="8">
        <v>60</v>
      </c>
    </row>
    <row r="37" spans="1:6">
      <c r="A37" s="6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6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6" t="s">
        <v>8359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6" t="s">
        <v>8353</v>
      </c>
      <c r="B40" s="8">
        <v>80</v>
      </c>
      <c r="C40" s="8"/>
      <c r="D40" s="8"/>
      <c r="E40" s="8"/>
      <c r="F40" s="8">
        <v>80</v>
      </c>
    </row>
    <row r="41" spans="1:6">
      <c r="A41" s="6" t="s">
        <v>8313</v>
      </c>
      <c r="B41" s="8">
        <v>60</v>
      </c>
      <c r="C41" s="8"/>
      <c r="D41" s="8"/>
      <c r="E41" s="8"/>
      <c r="F41" s="8">
        <v>60</v>
      </c>
    </row>
    <row r="42" spans="1:6">
      <c r="A42" s="6" t="s">
        <v>8343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6" t="s">
        <v>8336</v>
      </c>
      <c r="B43" s="8"/>
      <c r="C43" s="8">
        <v>100</v>
      </c>
      <c r="D43" s="8"/>
      <c r="E43" s="8"/>
      <c r="F43" s="8">
        <v>100</v>
      </c>
    </row>
    <row r="44" spans="1:6">
      <c r="A44" s="6" t="s">
        <v>8323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6" t="s">
        <v>8322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6" t="s">
        <v>8342</v>
      </c>
      <c r="B46" s="8"/>
      <c r="C46" s="8"/>
      <c r="D46" s="8">
        <v>20</v>
      </c>
      <c r="E46" s="8"/>
      <c r="F46" s="8">
        <v>20</v>
      </c>
    </row>
    <row r="47" spans="1:6">
      <c r="A47" s="6" t="s">
        <v>8309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512A-5642-4344-8A67-B56D57E842AE}">
  <dimension ref="A1:F18"/>
  <sheetViews>
    <sheetView workbookViewId="0">
      <selection activeCell="A7" sqref="A7"/>
    </sheetView>
  </sheetViews>
  <sheetFormatPr baseColWidth="10" defaultRowHeight="15"/>
  <cols>
    <col min="1" max="1" width="2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>
      <c r="A1" s="5" t="s">
        <v>8363</v>
      </c>
      <c r="B1" t="s">
        <v>8310</v>
      </c>
    </row>
    <row r="2" spans="1:6">
      <c r="A2" s="5" t="s">
        <v>8379</v>
      </c>
      <c r="B2" t="s">
        <v>8310</v>
      </c>
    </row>
    <row r="4" spans="1:6">
      <c r="A4" s="5" t="s">
        <v>8364</v>
      </c>
      <c r="B4" s="5" t="s">
        <v>8308</v>
      </c>
    </row>
    <row r="5" spans="1:6">
      <c r="A5" s="5" t="s">
        <v>8311</v>
      </c>
      <c r="B5" t="s">
        <v>8219</v>
      </c>
      <c r="C5" t="s">
        <v>8221</v>
      </c>
      <c r="D5" t="s">
        <v>8220</v>
      </c>
      <c r="E5" t="s">
        <v>8307</v>
      </c>
      <c r="F5" t="s">
        <v>8309</v>
      </c>
    </row>
    <row r="6" spans="1:6">
      <c r="A6" s="14" t="s">
        <v>8373</v>
      </c>
      <c r="B6" s="8">
        <v>181</v>
      </c>
      <c r="C6" s="8">
        <v>2</v>
      </c>
      <c r="D6" s="8">
        <v>147</v>
      </c>
      <c r="E6" s="8">
        <v>33</v>
      </c>
      <c r="F6" s="8">
        <v>363</v>
      </c>
    </row>
    <row r="7" spans="1:6">
      <c r="A7" s="14" t="s">
        <v>8374</v>
      </c>
      <c r="B7" s="8">
        <v>202</v>
      </c>
      <c r="C7" s="8">
        <v>18</v>
      </c>
      <c r="D7" s="8">
        <v>108</v>
      </c>
      <c r="E7" s="8">
        <v>28</v>
      </c>
      <c r="F7" s="8">
        <v>356</v>
      </c>
    </row>
    <row r="8" spans="1:6">
      <c r="A8" s="14" t="s">
        <v>8375</v>
      </c>
      <c r="B8" s="8">
        <v>180</v>
      </c>
      <c r="C8" s="8">
        <v>30</v>
      </c>
      <c r="D8" s="8">
        <v>107</v>
      </c>
      <c r="E8" s="8">
        <v>28</v>
      </c>
      <c r="F8" s="8">
        <v>345</v>
      </c>
    </row>
    <row r="9" spans="1:6">
      <c r="A9" s="14" t="s">
        <v>8376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>
      <c r="A10" s="14" t="s">
        <v>8367</v>
      </c>
      <c r="B10" s="8">
        <v>234</v>
      </c>
      <c r="C10" s="8"/>
      <c r="D10" s="8">
        <v>127</v>
      </c>
      <c r="E10" s="8">
        <v>26</v>
      </c>
      <c r="F10" s="8">
        <v>387</v>
      </c>
    </row>
    <row r="11" spans="1:6">
      <c r="A11" s="14" t="s">
        <v>8377</v>
      </c>
      <c r="B11" s="8">
        <v>211</v>
      </c>
      <c r="C11" s="8"/>
      <c r="D11" s="8">
        <v>145</v>
      </c>
      <c r="E11" s="8">
        <v>25</v>
      </c>
      <c r="F11" s="8">
        <v>381</v>
      </c>
    </row>
    <row r="12" spans="1:6">
      <c r="A12" s="14" t="s">
        <v>8368</v>
      </c>
      <c r="B12" s="8">
        <v>194</v>
      </c>
      <c r="C12" s="8"/>
      <c r="D12" s="8">
        <v>151</v>
      </c>
      <c r="E12" s="8">
        <v>45</v>
      </c>
      <c r="F12" s="8">
        <v>390</v>
      </c>
    </row>
    <row r="13" spans="1:6">
      <c r="A13" s="14" t="s">
        <v>8369</v>
      </c>
      <c r="B13" s="8">
        <v>167</v>
      </c>
      <c r="C13" s="8"/>
      <c r="D13" s="8">
        <v>135</v>
      </c>
      <c r="E13" s="8">
        <v>32</v>
      </c>
      <c r="F13" s="8">
        <v>334</v>
      </c>
    </row>
    <row r="14" spans="1:6">
      <c r="A14" s="14" t="s">
        <v>8370</v>
      </c>
      <c r="B14" s="8">
        <v>147</v>
      </c>
      <c r="C14" s="8"/>
      <c r="D14" s="8">
        <v>126</v>
      </c>
      <c r="E14" s="8">
        <v>25</v>
      </c>
      <c r="F14" s="8">
        <v>298</v>
      </c>
    </row>
    <row r="15" spans="1:6">
      <c r="A15" s="14" t="s">
        <v>8371</v>
      </c>
      <c r="B15" s="8">
        <v>182</v>
      </c>
      <c r="C15" s="8"/>
      <c r="D15" s="8">
        <v>150</v>
      </c>
      <c r="E15" s="8">
        <v>20</v>
      </c>
      <c r="F15" s="8">
        <v>352</v>
      </c>
    </row>
    <row r="16" spans="1:6">
      <c r="A16" s="14" t="s">
        <v>8372</v>
      </c>
      <c r="B16" s="8">
        <v>182</v>
      </c>
      <c r="C16" s="8"/>
      <c r="D16" s="8">
        <v>114</v>
      </c>
      <c r="E16" s="8">
        <v>37</v>
      </c>
      <c r="F16" s="8">
        <v>333</v>
      </c>
    </row>
    <row r="17" spans="1:6">
      <c r="A17" s="14" t="s">
        <v>8378</v>
      </c>
      <c r="B17" s="8">
        <v>113</v>
      </c>
      <c r="C17" s="8"/>
      <c r="D17" s="8">
        <v>118</v>
      </c>
      <c r="E17" s="8">
        <v>23</v>
      </c>
      <c r="F17" s="8">
        <v>254</v>
      </c>
    </row>
    <row r="18" spans="1:6">
      <c r="A18" s="14" t="s">
        <v>8309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75" zoomScale="60" zoomScaleNormal="60" workbookViewId="0">
      <selection activeCell="AA175" sqref="AA1:AA104857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41.1640625" style="6" customWidth="1"/>
    <col min="18" max="18" width="29.1640625" style="6" customWidth="1"/>
    <col min="19" max="19" width="27.6640625" customWidth="1"/>
    <col min="20" max="20" width="25.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7" t="s">
        <v>8363</v>
      </c>
      <c r="R1" s="7" t="s">
        <v>8362</v>
      </c>
      <c r="S1" s="12" t="s">
        <v>8365</v>
      </c>
      <c r="T1" s="12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ROUND(((E2/D2)*100),0)</f>
        <v>137</v>
      </c>
      <c r="P2" s="19">
        <f>IF(L2=0,0,E2/L2)</f>
        <v>63.917582417582416</v>
      </c>
      <c r="Q2" s="6" t="s">
        <v>8312</v>
      </c>
      <c r="R2" s="6" t="s">
        <v>8313</v>
      </c>
      <c r="S2" s="13">
        <f>(((J2/60)/60)/24)+DATE(1970,1,1)+(3/24)</f>
        <v>42177.132071759261</v>
      </c>
      <c r="T2" s="13">
        <f>(((I2/60)/60)/24)+DATE(1970,1,1)+(3/24)</f>
        <v>42208.25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ROUND(((E3/D3)*100),0)</f>
        <v>143</v>
      </c>
      <c r="P3" s="19">
        <f t="shared" ref="P3:P66" si="1">IF(L3=0,0,E3/L3)</f>
        <v>185.48101265822785</v>
      </c>
      <c r="Q3" s="6" t="s">
        <v>8312</v>
      </c>
      <c r="R3" s="6" t="s">
        <v>8313</v>
      </c>
      <c r="S3" s="13">
        <f t="shared" ref="S3:S66" si="2">(((J3/60)/60)/24)+DATE(1970,1,1)+(3/24)</f>
        <v>42766.725497685184</v>
      </c>
      <c r="T3" s="13">
        <f t="shared" ref="T3:T66" si="3">(((I3/60)/60)/24)+DATE(1970,1,1)+(3/24)</f>
        <v>42796.725497685184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 s="19">
        <f t="shared" si="1"/>
        <v>15</v>
      </c>
      <c r="Q4" s="6" t="s">
        <v>8312</v>
      </c>
      <c r="R4" s="6" t="s">
        <v>8313</v>
      </c>
      <c r="S4" s="13">
        <f t="shared" si="2"/>
        <v>42405.827349537038</v>
      </c>
      <c r="T4" s="13">
        <f t="shared" si="3"/>
        <v>42415.827349537038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 s="19">
        <f t="shared" si="1"/>
        <v>69.266666666666666</v>
      </c>
      <c r="Q5" s="6" t="s">
        <v>8312</v>
      </c>
      <c r="R5" s="6" t="s">
        <v>8313</v>
      </c>
      <c r="S5" s="13">
        <f t="shared" si="2"/>
        <v>41828.640127314815</v>
      </c>
      <c r="T5" s="13">
        <f t="shared" si="3"/>
        <v>41858.640127314815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 s="19">
        <f t="shared" si="1"/>
        <v>190.55028169014085</v>
      </c>
      <c r="Q6" s="6" t="s">
        <v>8312</v>
      </c>
      <c r="R6" s="6" t="s">
        <v>8313</v>
      </c>
      <c r="S6" s="13">
        <f t="shared" si="2"/>
        <v>42327.959247685183</v>
      </c>
      <c r="T6" s="13">
        <f t="shared" si="3"/>
        <v>42357.959247685183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 s="19">
        <f t="shared" si="1"/>
        <v>93.40425531914893</v>
      </c>
      <c r="Q7" s="6" t="s">
        <v>8312</v>
      </c>
      <c r="R7" s="6" t="s">
        <v>8313</v>
      </c>
      <c r="S7" s="13">
        <f t="shared" si="2"/>
        <v>42564.057951388888</v>
      </c>
      <c r="T7" s="13">
        <f t="shared" si="3"/>
        <v>42580.357638888891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 s="19">
        <f t="shared" si="1"/>
        <v>146.87931034482759</v>
      </c>
      <c r="Q8" s="6" t="s">
        <v>8312</v>
      </c>
      <c r="R8" s="6" t="s">
        <v>8313</v>
      </c>
      <c r="S8" s="13">
        <f t="shared" si="2"/>
        <v>41794.197337962964</v>
      </c>
      <c r="T8" s="13">
        <f t="shared" si="3"/>
        <v>41804.197337962964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 s="19">
        <f t="shared" si="1"/>
        <v>159.82456140350877</v>
      </c>
      <c r="Q9" s="6" t="s">
        <v>8312</v>
      </c>
      <c r="R9" s="6" t="s">
        <v>8313</v>
      </c>
      <c r="S9" s="13">
        <f t="shared" si="2"/>
        <v>42516.172071759262</v>
      </c>
      <c r="T9" s="13">
        <f t="shared" si="3"/>
        <v>42556.172071759262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 s="19">
        <f t="shared" si="1"/>
        <v>291.79333333333335</v>
      </c>
      <c r="Q10" s="6" t="s">
        <v>8312</v>
      </c>
      <c r="R10" s="6" t="s">
        <v>8313</v>
      </c>
      <c r="S10" s="13">
        <f t="shared" si="2"/>
        <v>42469.06958333333</v>
      </c>
      <c r="T10" s="13">
        <f t="shared" si="3"/>
        <v>42476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 s="19">
        <f t="shared" si="1"/>
        <v>31.499500000000001</v>
      </c>
      <c r="Q11" s="6" t="s">
        <v>8312</v>
      </c>
      <c r="R11" s="6" t="s">
        <v>8313</v>
      </c>
      <c r="S11" s="13">
        <f t="shared" si="2"/>
        <v>42447.228518518517</v>
      </c>
      <c r="T11" s="13">
        <f t="shared" si="3"/>
        <v>42477.228518518517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 s="19">
        <f t="shared" si="1"/>
        <v>158.68421052631578</v>
      </c>
      <c r="Q12" s="6" t="s">
        <v>8312</v>
      </c>
      <c r="R12" s="6" t="s">
        <v>8313</v>
      </c>
      <c r="S12" s="13">
        <f t="shared" si="2"/>
        <v>41780.193043981482</v>
      </c>
      <c r="T12" s="13">
        <f t="shared" si="3"/>
        <v>41815.193043981482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 s="19">
        <f t="shared" si="1"/>
        <v>80.333333333333329</v>
      </c>
      <c r="Q13" s="6" t="s">
        <v>8312</v>
      </c>
      <c r="R13" s="6" t="s">
        <v>8313</v>
      </c>
      <c r="S13" s="13">
        <f t="shared" si="2"/>
        <v>42572.903495370367</v>
      </c>
      <c r="T13" s="13">
        <f t="shared" si="3"/>
        <v>42604.25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 s="19">
        <f t="shared" si="1"/>
        <v>59.961305925030231</v>
      </c>
      <c r="Q14" s="6" t="s">
        <v>8312</v>
      </c>
      <c r="R14" s="6" t="s">
        <v>8313</v>
      </c>
      <c r="S14" s="13">
        <f t="shared" si="2"/>
        <v>41791.838252314818</v>
      </c>
      <c r="T14" s="13">
        <f t="shared" si="3"/>
        <v>41836.25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 s="19">
        <f t="shared" si="1"/>
        <v>109.78431372549019</v>
      </c>
      <c r="Q15" s="6" t="s">
        <v>8312</v>
      </c>
      <c r="R15" s="6" t="s">
        <v>8313</v>
      </c>
      <c r="S15" s="13">
        <f t="shared" si="2"/>
        <v>42508.802187499998</v>
      </c>
      <c r="T15" s="13">
        <f t="shared" si="3"/>
        <v>42544.977083333331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 s="19">
        <f t="shared" si="1"/>
        <v>147.70731707317074</v>
      </c>
      <c r="Q16" s="6" t="s">
        <v>8312</v>
      </c>
      <c r="R16" s="6" t="s">
        <v>8313</v>
      </c>
      <c r="S16" s="13">
        <f t="shared" si="2"/>
        <v>41808.15148148148</v>
      </c>
      <c r="T16" s="13">
        <f t="shared" si="3"/>
        <v>41833.707638888889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 s="19">
        <f t="shared" si="1"/>
        <v>21.755102040816325</v>
      </c>
      <c r="Q17" s="6" t="s">
        <v>8312</v>
      </c>
      <c r="R17" s="6" t="s">
        <v>8313</v>
      </c>
      <c r="S17" s="13">
        <f t="shared" si="2"/>
        <v>42256.516875000001</v>
      </c>
      <c r="T17" s="13">
        <f t="shared" si="3"/>
        <v>42274.968055555553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 s="19">
        <f t="shared" si="1"/>
        <v>171.84285714285716</v>
      </c>
      <c r="Q18" s="6" t="s">
        <v>8312</v>
      </c>
      <c r="R18" s="6" t="s">
        <v>8313</v>
      </c>
      <c r="S18" s="13">
        <f t="shared" si="2"/>
        <v>41760.921423611115</v>
      </c>
      <c r="T18" s="13">
        <f t="shared" si="3"/>
        <v>41806.354166666664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 s="19">
        <f t="shared" si="1"/>
        <v>41.944444444444443</v>
      </c>
      <c r="Q19" s="6" t="s">
        <v>8312</v>
      </c>
      <c r="R19" s="6" t="s">
        <v>8313</v>
      </c>
      <c r="S19" s="13">
        <f t="shared" si="2"/>
        <v>41917.856736111113</v>
      </c>
      <c r="T19" s="13">
        <f t="shared" si="3"/>
        <v>41947.898402777777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 s="19">
        <f t="shared" si="1"/>
        <v>93.264122807017543</v>
      </c>
      <c r="Q20" s="6" t="s">
        <v>8312</v>
      </c>
      <c r="R20" s="6" t="s">
        <v>8313</v>
      </c>
      <c r="S20" s="13">
        <f t="shared" si="2"/>
        <v>41869.667314814818</v>
      </c>
      <c r="T20" s="13">
        <f t="shared" si="3"/>
        <v>41899.667314814818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 s="19">
        <f t="shared" si="1"/>
        <v>56.136363636363633</v>
      </c>
      <c r="Q21" s="6" t="s">
        <v>8312</v>
      </c>
      <c r="R21" s="6" t="s">
        <v>8313</v>
      </c>
      <c r="S21" s="13">
        <f t="shared" si="2"/>
        <v>42175.941365740742</v>
      </c>
      <c r="T21" s="13">
        <f t="shared" si="3"/>
        <v>42205.941365740742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 s="19">
        <f t="shared" si="1"/>
        <v>80.16</v>
      </c>
      <c r="Q22" s="6" t="s">
        <v>8312</v>
      </c>
      <c r="R22" s="6" t="s">
        <v>8313</v>
      </c>
      <c r="S22" s="13">
        <f t="shared" si="2"/>
        <v>42200.883240740746</v>
      </c>
      <c r="T22" s="13">
        <f t="shared" si="3"/>
        <v>42260.883240740746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 s="19">
        <f t="shared" si="1"/>
        <v>199.9009900990099</v>
      </c>
      <c r="Q23" s="6" t="s">
        <v>8312</v>
      </c>
      <c r="R23" s="6" t="s">
        <v>8313</v>
      </c>
      <c r="S23" s="13">
        <f t="shared" si="2"/>
        <v>41878.752187500002</v>
      </c>
      <c r="T23" s="13">
        <f t="shared" si="3"/>
        <v>41908.752187500002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 s="19">
        <f t="shared" si="1"/>
        <v>51.25</v>
      </c>
      <c r="Q24" s="6" t="s">
        <v>8312</v>
      </c>
      <c r="R24" s="6" t="s">
        <v>8313</v>
      </c>
      <c r="S24" s="13">
        <f t="shared" si="2"/>
        <v>41990.03634259259</v>
      </c>
      <c r="T24" s="13">
        <f t="shared" si="3"/>
        <v>42005.457638888889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 s="19">
        <f t="shared" si="1"/>
        <v>103.04347826086956</v>
      </c>
      <c r="Q25" s="6" t="s">
        <v>8312</v>
      </c>
      <c r="R25" s="6" t="s">
        <v>8313</v>
      </c>
      <c r="S25" s="13">
        <f t="shared" si="2"/>
        <v>42097.903946759259</v>
      </c>
      <c r="T25" s="13">
        <f t="shared" si="3"/>
        <v>42124.763888888891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 s="19">
        <f t="shared" si="1"/>
        <v>66.346149825783982</v>
      </c>
      <c r="Q26" s="6" t="s">
        <v>8312</v>
      </c>
      <c r="R26" s="6" t="s">
        <v>8313</v>
      </c>
      <c r="S26" s="13">
        <f t="shared" si="2"/>
        <v>42229.945173611108</v>
      </c>
      <c r="T26" s="13">
        <f t="shared" si="3"/>
        <v>42262.943750000006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 s="19">
        <f t="shared" si="1"/>
        <v>57.142857142857146</v>
      </c>
      <c r="Q27" s="6" t="s">
        <v>8312</v>
      </c>
      <c r="R27" s="6" t="s">
        <v>8313</v>
      </c>
      <c r="S27" s="13">
        <f t="shared" si="2"/>
        <v>42318.150011574078</v>
      </c>
      <c r="T27" s="13">
        <f t="shared" si="3"/>
        <v>42378.150011574078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 s="19">
        <f t="shared" si="1"/>
        <v>102.10526315789474</v>
      </c>
      <c r="Q28" s="6" t="s">
        <v>8312</v>
      </c>
      <c r="R28" s="6" t="s">
        <v>8313</v>
      </c>
      <c r="S28" s="13">
        <f t="shared" si="2"/>
        <v>41828.640555555554</v>
      </c>
      <c r="T28" s="13">
        <f t="shared" si="3"/>
        <v>41868.640555555554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 s="19">
        <f t="shared" si="1"/>
        <v>148.96666666666667</v>
      </c>
      <c r="Q29" s="6" t="s">
        <v>8312</v>
      </c>
      <c r="R29" s="6" t="s">
        <v>8313</v>
      </c>
      <c r="S29" s="13">
        <f t="shared" si="2"/>
        <v>41929.289733796293</v>
      </c>
      <c r="T29" s="13">
        <f t="shared" si="3"/>
        <v>41959.331400462965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 s="19">
        <f t="shared" si="1"/>
        <v>169.6056338028169</v>
      </c>
      <c r="Q30" s="6" t="s">
        <v>8312</v>
      </c>
      <c r="R30" s="6" t="s">
        <v>8313</v>
      </c>
      <c r="S30" s="13">
        <f t="shared" si="2"/>
        <v>42325.08893518518</v>
      </c>
      <c r="T30" s="13">
        <f t="shared" si="3"/>
        <v>42355.08893518518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 s="19">
        <f t="shared" si="1"/>
        <v>31.623931623931625</v>
      </c>
      <c r="Q31" s="6" t="s">
        <v>8312</v>
      </c>
      <c r="R31" s="6" t="s">
        <v>8313</v>
      </c>
      <c r="S31" s="13">
        <f t="shared" si="2"/>
        <v>41812.79824074074</v>
      </c>
      <c r="T31" s="13">
        <f t="shared" si="3"/>
        <v>41842.79824074074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 s="19">
        <f t="shared" si="1"/>
        <v>76.45264150943396</v>
      </c>
      <c r="Q32" s="6" t="s">
        <v>8312</v>
      </c>
      <c r="R32" s="6" t="s">
        <v>8313</v>
      </c>
      <c r="S32" s="13">
        <f t="shared" si="2"/>
        <v>41842.417997685188</v>
      </c>
      <c r="T32" s="13">
        <f t="shared" si="3"/>
        <v>41872.417997685188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 s="19">
        <f t="shared" si="1"/>
        <v>13</v>
      </c>
      <c r="Q33" s="6" t="s">
        <v>8312</v>
      </c>
      <c r="R33" s="6" t="s">
        <v>8313</v>
      </c>
      <c r="S33" s="13">
        <f t="shared" si="2"/>
        <v>42376.91706018518</v>
      </c>
      <c r="T33" s="13">
        <f t="shared" si="3"/>
        <v>42394.91706018518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 s="19">
        <f t="shared" si="1"/>
        <v>320.44943820224717</v>
      </c>
      <c r="Q34" s="6" t="s">
        <v>8312</v>
      </c>
      <c r="R34" s="6" t="s">
        <v>8313</v>
      </c>
      <c r="S34" s="13">
        <f t="shared" si="2"/>
        <v>42461.752511574072</v>
      </c>
      <c r="T34" s="13">
        <f t="shared" si="3"/>
        <v>42503.290972222225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 s="19">
        <f t="shared" si="1"/>
        <v>83.75</v>
      </c>
      <c r="Q35" s="6" t="s">
        <v>8312</v>
      </c>
      <c r="R35" s="6" t="s">
        <v>8313</v>
      </c>
      <c r="S35" s="13">
        <f t="shared" si="2"/>
        <v>42286.785891203705</v>
      </c>
      <c r="T35" s="13">
        <f t="shared" si="3"/>
        <v>42316.827557870376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 s="19">
        <f t="shared" si="1"/>
        <v>49.882352941176471</v>
      </c>
      <c r="Q36" s="6" t="s">
        <v>8312</v>
      </c>
      <c r="R36" s="6" t="s">
        <v>8313</v>
      </c>
      <c r="S36" s="13">
        <f t="shared" si="2"/>
        <v>41841.446770833332</v>
      </c>
      <c r="T36" s="13">
        <f t="shared" si="3"/>
        <v>41856.446770833332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 s="19">
        <f t="shared" si="1"/>
        <v>59.464285714285715</v>
      </c>
      <c r="Q37" s="6" t="s">
        <v>8312</v>
      </c>
      <c r="R37" s="6" t="s">
        <v>8313</v>
      </c>
      <c r="S37" s="13">
        <f t="shared" si="2"/>
        <v>42098.416828703703</v>
      </c>
      <c r="T37" s="13">
        <f t="shared" si="3"/>
        <v>42122.125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 s="19">
        <f t="shared" si="1"/>
        <v>193.84090909090909</v>
      </c>
      <c r="Q38" s="6" t="s">
        <v>8312</v>
      </c>
      <c r="R38" s="6" t="s">
        <v>8313</v>
      </c>
      <c r="S38" s="13">
        <f t="shared" si="2"/>
        <v>42068.432002314818</v>
      </c>
      <c r="T38" s="13">
        <f t="shared" si="3"/>
        <v>42098.390335648146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 s="19">
        <f t="shared" si="1"/>
        <v>159.51383399209487</v>
      </c>
      <c r="Q39" s="6" t="s">
        <v>8312</v>
      </c>
      <c r="R39" s="6" t="s">
        <v>8313</v>
      </c>
      <c r="S39" s="13">
        <f t="shared" si="2"/>
        <v>42032.818043981482</v>
      </c>
      <c r="T39" s="13">
        <f t="shared" si="3"/>
        <v>42062.818043981482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 s="19">
        <f t="shared" si="1"/>
        <v>41.68181818181818</v>
      </c>
      <c r="Q40" s="6" t="s">
        <v>8312</v>
      </c>
      <c r="R40" s="6" t="s">
        <v>8313</v>
      </c>
      <c r="S40" s="13">
        <f t="shared" si="2"/>
        <v>41375.182222222218</v>
      </c>
      <c r="T40" s="13">
        <f t="shared" si="3"/>
        <v>41405.182222222218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 s="19">
        <f t="shared" si="1"/>
        <v>150.89861751152074</v>
      </c>
      <c r="Q41" s="6" t="s">
        <v>8312</v>
      </c>
      <c r="R41" s="6" t="s">
        <v>8313</v>
      </c>
      <c r="S41" s="13">
        <f t="shared" si="2"/>
        <v>41754.172083333331</v>
      </c>
      <c r="T41" s="13">
        <f t="shared" si="3"/>
        <v>41785.082638888889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 s="19">
        <f t="shared" si="1"/>
        <v>126.6875</v>
      </c>
      <c r="Q42" s="6" t="s">
        <v>8312</v>
      </c>
      <c r="R42" s="6" t="s">
        <v>8313</v>
      </c>
      <c r="S42" s="13">
        <f t="shared" si="2"/>
        <v>41789.33898148148</v>
      </c>
      <c r="T42" s="13">
        <f t="shared" si="3"/>
        <v>41809.291666666664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 s="19">
        <f t="shared" si="1"/>
        <v>105.26315789473684</v>
      </c>
      <c r="Q43" s="6" t="s">
        <v>8312</v>
      </c>
      <c r="R43" s="6" t="s">
        <v>8313</v>
      </c>
      <c r="S43" s="13">
        <f t="shared" si="2"/>
        <v>41887.693912037037</v>
      </c>
      <c r="T43" s="13">
        <f t="shared" si="3"/>
        <v>41917.693912037037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 s="19">
        <f t="shared" si="1"/>
        <v>117.51479289940828</v>
      </c>
      <c r="Q44" s="6" t="s">
        <v>8312</v>
      </c>
      <c r="R44" s="6" t="s">
        <v>8313</v>
      </c>
      <c r="S44" s="13">
        <f t="shared" si="2"/>
        <v>41971.764189814814</v>
      </c>
      <c r="T44" s="13">
        <f t="shared" si="3"/>
        <v>42001.764189814814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 s="19">
        <f t="shared" si="1"/>
        <v>117.36121673003802</v>
      </c>
      <c r="Q45" s="6" t="s">
        <v>8312</v>
      </c>
      <c r="R45" s="6" t="s">
        <v>8313</v>
      </c>
      <c r="S45" s="13">
        <f t="shared" si="2"/>
        <v>41802.915347222224</v>
      </c>
      <c r="T45" s="13">
        <f t="shared" si="3"/>
        <v>41833.125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 s="19">
        <f t="shared" si="1"/>
        <v>133.33333333333334</v>
      </c>
      <c r="Q46" s="6" t="s">
        <v>8312</v>
      </c>
      <c r="R46" s="6" t="s">
        <v>8313</v>
      </c>
      <c r="S46" s="13">
        <f t="shared" si="2"/>
        <v>41874.223807870374</v>
      </c>
      <c r="T46" s="13">
        <f t="shared" si="3"/>
        <v>41919.223807870374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 s="19">
        <f t="shared" si="1"/>
        <v>98.360655737704917</v>
      </c>
      <c r="Q47" s="6" t="s">
        <v>8312</v>
      </c>
      <c r="R47" s="6" t="s">
        <v>8313</v>
      </c>
      <c r="S47" s="13">
        <f t="shared" si="2"/>
        <v>42457.748923611114</v>
      </c>
      <c r="T47" s="13">
        <f t="shared" si="3"/>
        <v>42487.748923611114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 s="19">
        <f t="shared" si="1"/>
        <v>194.44444444444446</v>
      </c>
      <c r="Q48" s="6" t="s">
        <v>8312</v>
      </c>
      <c r="R48" s="6" t="s">
        <v>8313</v>
      </c>
      <c r="S48" s="13">
        <f t="shared" si="2"/>
        <v>42324.089976851858</v>
      </c>
      <c r="T48" s="13">
        <f t="shared" si="3"/>
        <v>42354.089976851858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 s="19">
        <f t="shared" si="1"/>
        <v>76.865000000000009</v>
      </c>
      <c r="Q49" s="6" t="s">
        <v>8312</v>
      </c>
      <c r="R49" s="6" t="s">
        <v>8313</v>
      </c>
      <c r="S49" s="13">
        <f t="shared" si="2"/>
        <v>41932.944525462961</v>
      </c>
      <c r="T49" s="13">
        <f t="shared" si="3"/>
        <v>41992.986192129625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 s="19">
        <f t="shared" si="1"/>
        <v>56.815789473684212</v>
      </c>
      <c r="Q50" s="6" t="s">
        <v>8312</v>
      </c>
      <c r="R50" s="6" t="s">
        <v>8313</v>
      </c>
      <c r="S50" s="13">
        <f t="shared" si="2"/>
        <v>42033.641898148147</v>
      </c>
      <c r="T50" s="13">
        <f t="shared" si="3"/>
        <v>42064.625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 s="19">
        <f t="shared" si="1"/>
        <v>137.93103448275863</v>
      </c>
      <c r="Q51" s="6" t="s">
        <v>8312</v>
      </c>
      <c r="R51" s="6" t="s">
        <v>8313</v>
      </c>
      <c r="S51" s="13">
        <f t="shared" si="2"/>
        <v>42271.301446759258</v>
      </c>
      <c r="T51" s="13">
        <f t="shared" si="3"/>
        <v>42301.301446759258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 s="19">
        <f t="shared" si="1"/>
        <v>27.272727272727273</v>
      </c>
      <c r="Q52" s="6" t="s">
        <v>8312</v>
      </c>
      <c r="R52" s="6" t="s">
        <v>8313</v>
      </c>
      <c r="S52" s="13">
        <f t="shared" si="2"/>
        <v>41995.877986111111</v>
      </c>
      <c r="T52" s="13">
        <f t="shared" si="3"/>
        <v>42034.833333333328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 s="19">
        <f t="shared" si="1"/>
        <v>118.33613445378151</v>
      </c>
      <c r="Q53" s="6" t="s">
        <v>8312</v>
      </c>
      <c r="R53" s="6" t="s">
        <v>8313</v>
      </c>
      <c r="S53" s="13">
        <f t="shared" si="2"/>
        <v>42197.053668981483</v>
      </c>
      <c r="T53" s="13">
        <f t="shared" si="3"/>
        <v>42227.053668981483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 s="19">
        <f t="shared" si="1"/>
        <v>223.48076923076923</v>
      </c>
      <c r="Q54" s="6" t="s">
        <v>8312</v>
      </c>
      <c r="R54" s="6" t="s">
        <v>8313</v>
      </c>
      <c r="S54" s="13">
        <f t="shared" si="2"/>
        <v>41807.826921296299</v>
      </c>
      <c r="T54" s="13">
        <f t="shared" si="3"/>
        <v>41837.826921296299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 s="19">
        <f t="shared" si="1"/>
        <v>28.111111111111111</v>
      </c>
      <c r="Q55" s="6" t="s">
        <v>8312</v>
      </c>
      <c r="R55" s="6" t="s">
        <v>8313</v>
      </c>
      <c r="S55" s="13">
        <f t="shared" si="2"/>
        <v>41719.674131944441</v>
      </c>
      <c r="T55" s="13">
        <f t="shared" si="3"/>
        <v>41734.041666666664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 s="19">
        <f t="shared" si="1"/>
        <v>194.23076923076923</v>
      </c>
      <c r="Q56" s="6" t="s">
        <v>8312</v>
      </c>
      <c r="R56" s="6" t="s">
        <v>8313</v>
      </c>
      <c r="S56" s="13">
        <f t="shared" si="2"/>
        <v>42333.838206018518</v>
      </c>
      <c r="T56" s="13">
        <f t="shared" si="3"/>
        <v>42363.838206018518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 s="19">
        <f t="shared" si="1"/>
        <v>128.95348837209303</v>
      </c>
      <c r="Q57" s="6" t="s">
        <v>8312</v>
      </c>
      <c r="R57" s="6" t="s">
        <v>8313</v>
      </c>
      <c r="S57" s="13">
        <f t="shared" si="2"/>
        <v>42497.093935185185</v>
      </c>
      <c r="T57" s="13">
        <f t="shared" si="3"/>
        <v>42518.093935185185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 s="19">
        <f t="shared" si="1"/>
        <v>49.316091954022987</v>
      </c>
      <c r="Q58" s="6" t="s">
        <v>8312</v>
      </c>
      <c r="R58" s="6" t="s">
        <v>8313</v>
      </c>
      <c r="S58" s="13">
        <f t="shared" si="2"/>
        <v>42149.673888888887</v>
      </c>
      <c r="T58" s="13">
        <f t="shared" si="3"/>
        <v>42163.791666666672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 s="19">
        <f t="shared" si="1"/>
        <v>221.52173913043478</v>
      </c>
      <c r="Q59" s="6" t="s">
        <v>8312</v>
      </c>
      <c r="R59" s="6" t="s">
        <v>8313</v>
      </c>
      <c r="S59" s="13">
        <f t="shared" si="2"/>
        <v>42089.95789351852</v>
      </c>
      <c r="T59" s="13">
        <f t="shared" si="3"/>
        <v>42119.95789351852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 s="19">
        <f t="shared" si="1"/>
        <v>137.21333333333334</v>
      </c>
      <c r="Q60" s="6" t="s">
        <v>8312</v>
      </c>
      <c r="R60" s="6" t="s">
        <v>8313</v>
      </c>
      <c r="S60" s="13">
        <f t="shared" si="2"/>
        <v>41932.870046296295</v>
      </c>
      <c r="T60" s="13">
        <f t="shared" si="3"/>
        <v>41962.911712962959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 s="19">
        <f t="shared" si="1"/>
        <v>606.82242424242418</v>
      </c>
      <c r="Q61" s="6" t="s">
        <v>8312</v>
      </c>
      <c r="R61" s="6" t="s">
        <v>8313</v>
      </c>
      <c r="S61" s="13">
        <f t="shared" si="2"/>
        <v>42230.36083333334</v>
      </c>
      <c r="T61" s="13">
        <f t="shared" si="3"/>
        <v>42262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 s="19">
        <f t="shared" si="1"/>
        <v>43.040092592592593</v>
      </c>
      <c r="Q62" s="6" t="s">
        <v>8312</v>
      </c>
      <c r="R62" s="6" t="s">
        <v>8314</v>
      </c>
      <c r="S62" s="13">
        <f t="shared" si="2"/>
        <v>41702.026817129627</v>
      </c>
      <c r="T62" s="13">
        <f t="shared" si="3"/>
        <v>41721.125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 s="19">
        <f t="shared" si="1"/>
        <v>322.39130434782606</v>
      </c>
      <c r="Q63" s="6" t="s">
        <v>8312</v>
      </c>
      <c r="R63" s="6" t="s">
        <v>8314</v>
      </c>
      <c r="S63" s="13">
        <f t="shared" si="2"/>
        <v>41409.939317129632</v>
      </c>
      <c r="T63" s="13">
        <f t="shared" si="3"/>
        <v>41431.939317129632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 s="19">
        <f t="shared" si="1"/>
        <v>96.708333333333329</v>
      </c>
      <c r="Q64" s="6" t="s">
        <v>8312</v>
      </c>
      <c r="R64" s="6" t="s">
        <v>8314</v>
      </c>
      <c r="S64" s="13">
        <f t="shared" si="2"/>
        <v>41311.924513888887</v>
      </c>
      <c r="T64" s="13">
        <f t="shared" si="3"/>
        <v>41336.924513888887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 s="19">
        <f t="shared" si="1"/>
        <v>35.474531249999998</v>
      </c>
      <c r="Q65" s="6" t="s">
        <v>8312</v>
      </c>
      <c r="R65" s="6" t="s">
        <v>8314</v>
      </c>
      <c r="S65" s="13">
        <f t="shared" si="2"/>
        <v>41613.037187499998</v>
      </c>
      <c r="T65" s="13">
        <f t="shared" si="3"/>
        <v>41636.332638888889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 s="19">
        <f t="shared" si="1"/>
        <v>86.666666666666671</v>
      </c>
      <c r="Q66" s="6" t="s">
        <v>8312</v>
      </c>
      <c r="R66" s="6" t="s">
        <v>8314</v>
      </c>
      <c r="S66" s="13">
        <f t="shared" si="2"/>
        <v>41433.14329861111</v>
      </c>
      <c r="T66" s="13">
        <f t="shared" si="3"/>
        <v>41463.14329861111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ROUND(((E67/D67)*100),0)</f>
        <v>108</v>
      </c>
      <c r="P67" s="19">
        <f t="shared" ref="P67:P130" si="5">IF(L67=0,0,E67/L67)</f>
        <v>132.05263157894737</v>
      </c>
      <c r="Q67" s="6" t="s">
        <v>8312</v>
      </c>
      <c r="R67" s="6" t="s">
        <v>8314</v>
      </c>
      <c r="S67" s="13">
        <f t="shared" ref="S67:S130" si="6">(((J67/60)/60)/24)+DATE(1970,1,1)+(3/24)</f>
        <v>41835.946226851855</v>
      </c>
      <c r="T67" s="13">
        <f t="shared" ref="T67:T130" si="7">(((I67/60)/60)/24)+DATE(1970,1,1)+(3/24)</f>
        <v>41862.374305555553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 s="19">
        <f t="shared" si="5"/>
        <v>91.230769230769226</v>
      </c>
      <c r="Q68" s="6" t="s">
        <v>8312</v>
      </c>
      <c r="R68" s="6" t="s">
        <v>8314</v>
      </c>
      <c r="S68" s="13">
        <f t="shared" si="6"/>
        <v>42539.974768518514</v>
      </c>
      <c r="T68" s="13">
        <f t="shared" si="7"/>
        <v>42569.974768518514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 s="19">
        <f t="shared" si="5"/>
        <v>116.25</v>
      </c>
      <c r="Q69" s="6" t="s">
        <v>8312</v>
      </c>
      <c r="R69" s="6" t="s">
        <v>8314</v>
      </c>
      <c r="S69" s="13">
        <f t="shared" si="6"/>
        <v>41075.708379629628</v>
      </c>
      <c r="T69" s="13">
        <f t="shared" si="7"/>
        <v>41105.708379629628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 s="19">
        <f t="shared" si="5"/>
        <v>21.194444444444443</v>
      </c>
      <c r="Q70" s="6" t="s">
        <v>8312</v>
      </c>
      <c r="R70" s="6" t="s">
        <v>8314</v>
      </c>
      <c r="S70" s="13">
        <f t="shared" si="6"/>
        <v>41663.694340277776</v>
      </c>
      <c r="T70" s="13">
        <f t="shared" si="7"/>
        <v>41693.694340277776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 s="19">
        <f t="shared" si="5"/>
        <v>62.327134831460668</v>
      </c>
      <c r="Q71" s="6" t="s">
        <v>8312</v>
      </c>
      <c r="R71" s="6" t="s">
        <v>8314</v>
      </c>
      <c r="S71" s="13">
        <f t="shared" si="6"/>
        <v>40786.312789351854</v>
      </c>
      <c r="T71" s="13">
        <f t="shared" si="7"/>
        <v>40818.415972222225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 s="19">
        <f t="shared" si="5"/>
        <v>37.411764705882355</v>
      </c>
      <c r="Q72" s="6" t="s">
        <v>8312</v>
      </c>
      <c r="R72" s="6" t="s">
        <v>8314</v>
      </c>
      <c r="S72" s="13">
        <f t="shared" si="6"/>
        <v>40731.021354166667</v>
      </c>
      <c r="T72" s="13">
        <f t="shared" si="7"/>
        <v>40791.021354166667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 s="19">
        <f t="shared" si="5"/>
        <v>69.71875</v>
      </c>
      <c r="Q73" s="6" t="s">
        <v>8312</v>
      </c>
      <c r="R73" s="6" t="s">
        <v>8314</v>
      </c>
      <c r="S73" s="13">
        <f t="shared" si="6"/>
        <v>40997.396493055552</v>
      </c>
      <c r="T73" s="13">
        <f t="shared" si="7"/>
        <v>41057.396493055552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 s="19">
        <f t="shared" si="5"/>
        <v>58.170731707317074</v>
      </c>
      <c r="Q74" s="6" t="s">
        <v>8312</v>
      </c>
      <c r="R74" s="6" t="s">
        <v>8314</v>
      </c>
      <c r="S74" s="13">
        <f t="shared" si="6"/>
        <v>41208.135196759256</v>
      </c>
      <c r="T74" s="13">
        <f t="shared" si="7"/>
        <v>41228.125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 s="19">
        <f t="shared" si="5"/>
        <v>50</v>
      </c>
      <c r="Q75" s="6" t="s">
        <v>8312</v>
      </c>
      <c r="R75" s="6" t="s">
        <v>8314</v>
      </c>
      <c r="S75" s="13">
        <f t="shared" si="6"/>
        <v>40587.88175925926</v>
      </c>
      <c r="T75" s="13">
        <f t="shared" si="7"/>
        <v>40666.290972222225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 s="19">
        <f t="shared" si="5"/>
        <v>19.471034482758618</v>
      </c>
      <c r="Q76" s="6" t="s">
        <v>8312</v>
      </c>
      <c r="R76" s="6" t="s">
        <v>8314</v>
      </c>
      <c r="S76" s="13">
        <f t="shared" si="6"/>
        <v>42360.612210648149</v>
      </c>
      <c r="T76" s="13">
        <f t="shared" si="7"/>
        <v>42390.612210648149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 s="19">
        <f t="shared" si="5"/>
        <v>85.957446808510639</v>
      </c>
      <c r="Q77" s="6" t="s">
        <v>8312</v>
      </c>
      <c r="R77" s="6" t="s">
        <v>8314</v>
      </c>
      <c r="S77" s="13">
        <f t="shared" si="6"/>
        <v>41357.334166666667</v>
      </c>
      <c r="T77" s="13">
        <f t="shared" si="7"/>
        <v>41387.334166666667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 s="19">
        <f t="shared" si="5"/>
        <v>30.666666666666668</v>
      </c>
      <c r="Q78" s="6" t="s">
        <v>8312</v>
      </c>
      <c r="R78" s="6" t="s">
        <v>8314</v>
      </c>
      <c r="S78" s="13">
        <f t="shared" si="6"/>
        <v>40844.816643518519</v>
      </c>
      <c r="T78" s="13">
        <f t="shared" si="7"/>
        <v>40904.858310185184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 s="19">
        <f t="shared" si="5"/>
        <v>60.384615384615387</v>
      </c>
      <c r="Q79" s="6" t="s">
        <v>8312</v>
      </c>
      <c r="R79" s="6" t="s">
        <v>8314</v>
      </c>
      <c r="S79" s="13">
        <f t="shared" si="6"/>
        <v>40997.269872685189</v>
      </c>
      <c r="T79" s="13">
        <f t="shared" si="7"/>
        <v>41050.249305555553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 s="19">
        <f t="shared" si="5"/>
        <v>38.6</v>
      </c>
      <c r="Q80" s="6" t="s">
        <v>8312</v>
      </c>
      <c r="R80" s="6" t="s">
        <v>8314</v>
      </c>
      <c r="S80" s="13">
        <f t="shared" si="6"/>
        <v>42604.855567129634</v>
      </c>
      <c r="T80" s="13">
        <f t="shared" si="7"/>
        <v>42614.855567129634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 s="19">
        <f t="shared" si="5"/>
        <v>40.268292682926827</v>
      </c>
      <c r="Q81" s="6" t="s">
        <v>8312</v>
      </c>
      <c r="R81" s="6" t="s">
        <v>8314</v>
      </c>
      <c r="S81" s="13">
        <f t="shared" si="6"/>
        <v>41724.901539351849</v>
      </c>
      <c r="T81" s="13">
        <f t="shared" si="7"/>
        <v>41754.901539351849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 s="19">
        <f t="shared" si="5"/>
        <v>273.82978723404256</v>
      </c>
      <c r="Q82" s="6" t="s">
        <v>8312</v>
      </c>
      <c r="R82" s="6" t="s">
        <v>8314</v>
      </c>
      <c r="S82" s="13">
        <f t="shared" si="6"/>
        <v>41583.208981481483</v>
      </c>
      <c r="T82" s="13">
        <f t="shared" si="7"/>
        <v>41618.208981481483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 s="19">
        <f t="shared" si="5"/>
        <v>53.035714285714285</v>
      </c>
      <c r="Q83" s="6" t="s">
        <v>8312</v>
      </c>
      <c r="R83" s="6" t="s">
        <v>8314</v>
      </c>
      <c r="S83" s="13">
        <f t="shared" si="6"/>
        <v>41100.283877314818</v>
      </c>
      <c r="T83" s="13">
        <f t="shared" si="7"/>
        <v>41104.251388888886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 s="19">
        <f t="shared" si="5"/>
        <v>40.005000000000003</v>
      </c>
      <c r="Q84" s="6" t="s">
        <v>8312</v>
      </c>
      <c r="R84" s="6" t="s">
        <v>8314</v>
      </c>
      <c r="S84" s="13">
        <f t="shared" si="6"/>
        <v>40795.945150462961</v>
      </c>
      <c r="T84" s="13">
        <f t="shared" si="7"/>
        <v>40825.945150462961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 s="19">
        <f t="shared" si="5"/>
        <v>15.76923076923077</v>
      </c>
      <c r="Q85" s="6" t="s">
        <v>8312</v>
      </c>
      <c r="R85" s="6" t="s">
        <v>8314</v>
      </c>
      <c r="S85" s="13">
        <f t="shared" si="6"/>
        <v>42042.740613425922</v>
      </c>
      <c r="T85" s="13">
        <f t="shared" si="7"/>
        <v>42057.604166666672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 s="19">
        <f t="shared" si="5"/>
        <v>71.428571428571431</v>
      </c>
      <c r="Q86" s="6" t="s">
        <v>8312</v>
      </c>
      <c r="R86" s="6" t="s">
        <v>8314</v>
      </c>
      <c r="S86" s="13">
        <f t="shared" si="6"/>
        <v>40648.882939814815</v>
      </c>
      <c r="T86" s="13">
        <f t="shared" si="7"/>
        <v>40678.882939814815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 s="19">
        <f t="shared" si="5"/>
        <v>71.714285714285708</v>
      </c>
      <c r="Q87" s="6" t="s">
        <v>8312</v>
      </c>
      <c r="R87" s="6" t="s">
        <v>8314</v>
      </c>
      <c r="S87" s="13">
        <f t="shared" si="6"/>
        <v>40779.250428240739</v>
      </c>
      <c r="T87" s="13">
        <f t="shared" si="7"/>
        <v>40809.250428240739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 s="19">
        <f t="shared" si="5"/>
        <v>375.76470588235293</v>
      </c>
      <c r="Q88" s="6" t="s">
        <v>8312</v>
      </c>
      <c r="R88" s="6" t="s">
        <v>8314</v>
      </c>
      <c r="S88" s="13">
        <f t="shared" si="6"/>
        <v>42291.681076388893</v>
      </c>
      <c r="T88" s="13">
        <f t="shared" si="7"/>
        <v>42365.72274305555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 s="19">
        <f t="shared" si="5"/>
        <v>104.6</v>
      </c>
      <c r="Q89" s="6" t="s">
        <v>8312</v>
      </c>
      <c r="R89" s="6" t="s">
        <v>8314</v>
      </c>
      <c r="S89" s="13">
        <f t="shared" si="6"/>
        <v>40322.66438657407</v>
      </c>
      <c r="T89" s="13">
        <f t="shared" si="7"/>
        <v>40332.195138888892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 s="19">
        <f t="shared" si="5"/>
        <v>60</v>
      </c>
      <c r="Q90" s="6" t="s">
        <v>8312</v>
      </c>
      <c r="R90" s="6" t="s">
        <v>8314</v>
      </c>
      <c r="S90" s="13">
        <f t="shared" si="6"/>
        <v>41786.78392361111</v>
      </c>
      <c r="T90" s="13">
        <f t="shared" si="7"/>
        <v>41812.78392361111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 s="19">
        <f t="shared" si="5"/>
        <v>123.28571428571429</v>
      </c>
      <c r="Q91" s="6" t="s">
        <v>8312</v>
      </c>
      <c r="R91" s="6" t="s">
        <v>8314</v>
      </c>
      <c r="S91" s="13">
        <f t="shared" si="6"/>
        <v>41402.877222222225</v>
      </c>
      <c r="T91" s="13">
        <f t="shared" si="7"/>
        <v>41427.877222222225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 s="19">
        <f t="shared" si="5"/>
        <v>31.375</v>
      </c>
      <c r="Q92" s="6" t="s">
        <v>8312</v>
      </c>
      <c r="R92" s="6" t="s">
        <v>8314</v>
      </c>
      <c r="S92" s="13">
        <f t="shared" si="6"/>
        <v>40706.422442129631</v>
      </c>
      <c r="T92" s="13">
        <f t="shared" si="7"/>
        <v>40736.422442129631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 s="19">
        <f t="shared" si="5"/>
        <v>78.260869565217391</v>
      </c>
      <c r="Q93" s="6" t="s">
        <v>8312</v>
      </c>
      <c r="R93" s="6" t="s">
        <v>8314</v>
      </c>
      <c r="S93" s="13">
        <f t="shared" si="6"/>
        <v>40619.527361111112</v>
      </c>
      <c r="T93" s="13">
        <f t="shared" si="7"/>
        <v>40680.527361111112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 s="19">
        <f t="shared" si="5"/>
        <v>122.32558139534883</v>
      </c>
      <c r="Q94" s="6" t="s">
        <v>8312</v>
      </c>
      <c r="R94" s="6" t="s">
        <v>8314</v>
      </c>
      <c r="S94" s="13">
        <f t="shared" si="6"/>
        <v>42721.323877314819</v>
      </c>
      <c r="T94" s="13">
        <f t="shared" si="7"/>
        <v>42767.458333333328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 s="19">
        <f t="shared" si="5"/>
        <v>73.733333333333334</v>
      </c>
      <c r="Q95" s="6" t="s">
        <v>8312</v>
      </c>
      <c r="R95" s="6" t="s">
        <v>8314</v>
      </c>
      <c r="S95" s="13">
        <f t="shared" si="6"/>
        <v>41065.983067129629</v>
      </c>
      <c r="T95" s="13">
        <f t="shared" si="7"/>
        <v>41094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 s="19">
        <f t="shared" si="5"/>
        <v>21.666666666666668</v>
      </c>
      <c r="Q96" s="6" t="s">
        <v>8312</v>
      </c>
      <c r="R96" s="6" t="s">
        <v>8314</v>
      </c>
      <c r="S96" s="13">
        <f t="shared" si="6"/>
        <v>41716.842847222222</v>
      </c>
      <c r="T96" s="13">
        <f t="shared" si="7"/>
        <v>41736.842847222222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 s="19">
        <f t="shared" si="5"/>
        <v>21.904761904761905</v>
      </c>
      <c r="Q97" s="6" t="s">
        <v>8312</v>
      </c>
      <c r="R97" s="6" t="s">
        <v>8314</v>
      </c>
      <c r="S97" s="13">
        <f t="shared" si="6"/>
        <v>40935.130104166667</v>
      </c>
      <c r="T97" s="13">
        <f t="shared" si="7"/>
        <v>40965.130104166667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 s="19">
        <f t="shared" si="5"/>
        <v>50.588235294117645</v>
      </c>
      <c r="Q98" s="6" t="s">
        <v>8312</v>
      </c>
      <c r="R98" s="6" t="s">
        <v>8314</v>
      </c>
      <c r="S98" s="13">
        <f t="shared" si="6"/>
        <v>40324.787511574075</v>
      </c>
      <c r="T98" s="13">
        <f t="shared" si="7"/>
        <v>40391.25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 s="19">
        <f t="shared" si="5"/>
        <v>53.125</v>
      </c>
      <c r="Q99" s="6" t="s">
        <v>8312</v>
      </c>
      <c r="R99" s="6" t="s">
        <v>8314</v>
      </c>
      <c r="S99" s="13">
        <f t="shared" si="6"/>
        <v>40706.260208333333</v>
      </c>
      <c r="T99" s="13">
        <f t="shared" si="7"/>
        <v>40736.260208333333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 s="19">
        <f t="shared" si="5"/>
        <v>56.666666666666664</v>
      </c>
      <c r="Q100" s="6" t="s">
        <v>8312</v>
      </c>
      <c r="R100" s="6" t="s">
        <v>8314</v>
      </c>
      <c r="S100" s="13">
        <f t="shared" si="6"/>
        <v>41214.91983796296</v>
      </c>
      <c r="T100" s="13">
        <f t="shared" si="7"/>
        <v>41251.104166666664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 s="19">
        <f t="shared" si="5"/>
        <v>40.776666666666664</v>
      </c>
      <c r="Q101" s="6" t="s">
        <v>8312</v>
      </c>
      <c r="R101" s="6" t="s">
        <v>8314</v>
      </c>
      <c r="S101" s="13">
        <f t="shared" si="6"/>
        <v>41632.027766203704</v>
      </c>
      <c r="T101" s="13">
        <f t="shared" si="7"/>
        <v>41662.027766203704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 s="19">
        <f t="shared" si="5"/>
        <v>192.30769230769232</v>
      </c>
      <c r="Q102" s="6" t="s">
        <v>8312</v>
      </c>
      <c r="R102" s="6" t="s">
        <v>8314</v>
      </c>
      <c r="S102" s="13">
        <f t="shared" si="6"/>
        <v>41197.878310185188</v>
      </c>
      <c r="T102" s="13">
        <f t="shared" si="7"/>
        <v>41217.919976851852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 s="19">
        <f t="shared" si="5"/>
        <v>100</v>
      </c>
      <c r="Q103" s="6" t="s">
        <v>8312</v>
      </c>
      <c r="R103" s="6" t="s">
        <v>8314</v>
      </c>
      <c r="S103" s="13">
        <f t="shared" si="6"/>
        <v>41274.901736111111</v>
      </c>
      <c r="T103" s="13">
        <f t="shared" si="7"/>
        <v>41298.901736111111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 s="19">
        <f t="shared" si="5"/>
        <v>117.92307692307692</v>
      </c>
      <c r="Q104" s="6" t="s">
        <v>8312</v>
      </c>
      <c r="R104" s="6" t="s">
        <v>8314</v>
      </c>
      <c r="S104" s="13">
        <f t="shared" si="6"/>
        <v>40505.256168981483</v>
      </c>
      <c r="T104" s="13">
        <f t="shared" si="7"/>
        <v>40535.256168981483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 s="19">
        <f t="shared" si="5"/>
        <v>27.897959183673468</v>
      </c>
      <c r="Q105" s="6" t="s">
        <v>8312</v>
      </c>
      <c r="R105" s="6" t="s">
        <v>8314</v>
      </c>
      <c r="S105" s="13">
        <f t="shared" si="6"/>
        <v>41682.930902777778</v>
      </c>
      <c r="T105" s="13">
        <f t="shared" si="7"/>
        <v>41705.930902777778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 s="19">
        <f t="shared" si="5"/>
        <v>60</v>
      </c>
      <c r="Q106" s="6" t="s">
        <v>8312</v>
      </c>
      <c r="R106" s="6" t="s">
        <v>8314</v>
      </c>
      <c r="S106" s="13">
        <f t="shared" si="6"/>
        <v>40612.820208333331</v>
      </c>
      <c r="T106" s="13">
        <f t="shared" si="7"/>
        <v>40636.166666666664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 s="19">
        <f t="shared" si="5"/>
        <v>39.383333333333333</v>
      </c>
      <c r="Q107" s="6" t="s">
        <v>8312</v>
      </c>
      <c r="R107" s="6" t="s">
        <v>8314</v>
      </c>
      <c r="S107" s="13">
        <f t="shared" si="6"/>
        <v>42485.849768518514</v>
      </c>
      <c r="T107" s="13">
        <f t="shared" si="7"/>
        <v>42504.125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 s="19">
        <f t="shared" si="5"/>
        <v>186.11111111111111</v>
      </c>
      <c r="Q108" s="6" t="s">
        <v>8312</v>
      </c>
      <c r="R108" s="6" t="s">
        <v>8314</v>
      </c>
      <c r="S108" s="13">
        <f t="shared" si="6"/>
        <v>40987.901631944449</v>
      </c>
      <c r="T108" s="13">
        <f t="shared" si="7"/>
        <v>41001.901631944449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 s="19">
        <f t="shared" si="5"/>
        <v>111.37681159420291</v>
      </c>
      <c r="Q109" s="6" t="s">
        <v>8312</v>
      </c>
      <c r="R109" s="6" t="s">
        <v>8314</v>
      </c>
      <c r="S109" s="13">
        <f t="shared" si="6"/>
        <v>40636.107488425929</v>
      </c>
      <c r="T109" s="13">
        <f t="shared" si="7"/>
        <v>40658.107488425929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 s="19">
        <f t="shared" si="5"/>
        <v>78.723404255319153</v>
      </c>
      <c r="Q110" s="6" t="s">
        <v>8312</v>
      </c>
      <c r="R110" s="6" t="s">
        <v>8314</v>
      </c>
      <c r="S110" s="13">
        <f t="shared" si="6"/>
        <v>41365.738078703704</v>
      </c>
      <c r="T110" s="13">
        <f t="shared" si="7"/>
        <v>41425.738078703704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 s="19">
        <f t="shared" si="5"/>
        <v>46.702127659574465</v>
      </c>
      <c r="Q111" s="6" t="s">
        <v>8312</v>
      </c>
      <c r="R111" s="6" t="s">
        <v>8314</v>
      </c>
      <c r="S111" s="13">
        <f t="shared" si="6"/>
        <v>40570.150810185187</v>
      </c>
      <c r="T111" s="13">
        <f t="shared" si="7"/>
        <v>40600.150810185187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 s="19">
        <f t="shared" si="5"/>
        <v>65.384615384615387</v>
      </c>
      <c r="Q112" s="6" t="s">
        <v>8312</v>
      </c>
      <c r="R112" s="6" t="s">
        <v>8314</v>
      </c>
      <c r="S112" s="13">
        <f t="shared" si="6"/>
        <v>41558.074687500004</v>
      </c>
      <c r="T112" s="13">
        <f t="shared" si="7"/>
        <v>41592.374305555553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 s="19">
        <f t="shared" si="5"/>
        <v>102.0754716981132</v>
      </c>
      <c r="Q113" s="6" t="s">
        <v>8312</v>
      </c>
      <c r="R113" s="6" t="s">
        <v>8314</v>
      </c>
      <c r="S113" s="13">
        <f t="shared" si="6"/>
        <v>42125.458182870367</v>
      </c>
      <c r="T113" s="13">
        <f t="shared" si="7"/>
        <v>42155.458182870367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 s="19">
        <f t="shared" si="5"/>
        <v>64.197530864197532</v>
      </c>
      <c r="Q114" s="6" t="s">
        <v>8312</v>
      </c>
      <c r="R114" s="6" t="s">
        <v>8314</v>
      </c>
      <c r="S114" s="13">
        <f t="shared" si="6"/>
        <v>41718.168032407404</v>
      </c>
      <c r="T114" s="13">
        <f t="shared" si="7"/>
        <v>41742.208333333336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 s="19">
        <f t="shared" si="5"/>
        <v>90.384615384615387</v>
      </c>
      <c r="Q115" s="6" t="s">
        <v>8312</v>
      </c>
      <c r="R115" s="6" t="s">
        <v>8314</v>
      </c>
      <c r="S115" s="13">
        <f t="shared" si="6"/>
        <v>40753.883425925924</v>
      </c>
      <c r="T115" s="13">
        <f t="shared" si="7"/>
        <v>40761.75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 s="19">
        <f t="shared" si="5"/>
        <v>88.571428571428569</v>
      </c>
      <c r="Q116" s="6" t="s">
        <v>8312</v>
      </c>
      <c r="R116" s="6" t="s">
        <v>8314</v>
      </c>
      <c r="S116" s="13">
        <f t="shared" si="6"/>
        <v>40861.39916666667</v>
      </c>
      <c r="T116" s="13">
        <f t="shared" si="7"/>
        <v>40921.39916666667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 s="19">
        <f t="shared" si="5"/>
        <v>28.727272727272727</v>
      </c>
      <c r="Q117" s="6" t="s">
        <v>8312</v>
      </c>
      <c r="R117" s="6" t="s">
        <v>8314</v>
      </c>
      <c r="S117" s="13">
        <f t="shared" si="6"/>
        <v>40918.863935185182</v>
      </c>
      <c r="T117" s="13">
        <f t="shared" si="7"/>
        <v>40943.863935185182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 s="19">
        <f t="shared" si="5"/>
        <v>69.78947368421052</v>
      </c>
      <c r="Q118" s="6" t="s">
        <v>8312</v>
      </c>
      <c r="R118" s="6" t="s">
        <v>8314</v>
      </c>
      <c r="S118" s="13">
        <f t="shared" si="6"/>
        <v>40595.622164351851</v>
      </c>
      <c r="T118" s="13">
        <f t="shared" si="7"/>
        <v>40641.580497685187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 s="19">
        <f t="shared" si="5"/>
        <v>167.48962962962963</v>
      </c>
      <c r="Q119" s="6" t="s">
        <v>8312</v>
      </c>
      <c r="R119" s="6" t="s">
        <v>8314</v>
      </c>
      <c r="S119" s="13">
        <f t="shared" si="6"/>
        <v>40248.959999999999</v>
      </c>
      <c r="T119" s="13">
        <f t="shared" si="7"/>
        <v>40338.916666666664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 s="19">
        <f t="shared" si="5"/>
        <v>144.91230769230768</v>
      </c>
      <c r="Q120" s="6" t="s">
        <v>8312</v>
      </c>
      <c r="R120" s="6" t="s">
        <v>8314</v>
      </c>
      <c r="S120" s="13">
        <f t="shared" si="6"/>
        <v>40723.178657407407</v>
      </c>
      <c r="T120" s="13">
        <f t="shared" si="7"/>
        <v>40753.178657407407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 s="19">
        <f t="shared" si="5"/>
        <v>91.840540540540545</v>
      </c>
      <c r="Q121" s="6" t="s">
        <v>8312</v>
      </c>
      <c r="R121" s="6" t="s">
        <v>8314</v>
      </c>
      <c r="S121" s="13">
        <f t="shared" si="6"/>
        <v>40739.194282407407</v>
      </c>
      <c r="T121" s="13">
        <f t="shared" si="7"/>
        <v>40769.083333333336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8307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 s="19">
        <f t="shared" si="5"/>
        <v>10</v>
      </c>
      <c r="Q122" s="6" t="s">
        <v>8312</v>
      </c>
      <c r="R122" s="6" t="s">
        <v>8315</v>
      </c>
      <c r="S122" s="13">
        <f t="shared" si="6"/>
        <v>42616.174849537041</v>
      </c>
      <c r="T122" s="13">
        <f t="shared" si="7"/>
        <v>42646.174849537041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8307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 s="19">
        <f t="shared" si="5"/>
        <v>1</v>
      </c>
      <c r="Q123" s="6" t="s">
        <v>8312</v>
      </c>
      <c r="R123" s="6" t="s">
        <v>8315</v>
      </c>
      <c r="S123" s="13">
        <f t="shared" si="6"/>
        <v>42096.829976851848</v>
      </c>
      <c r="T123" s="13">
        <f t="shared" si="7"/>
        <v>42112.552777777775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8307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 s="19">
        <f t="shared" si="5"/>
        <v>0</v>
      </c>
      <c r="Q124" s="6" t="s">
        <v>8312</v>
      </c>
      <c r="R124" s="6" t="s">
        <v>8315</v>
      </c>
      <c r="S124" s="13">
        <f t="shared" si="6"/>
        <v>42593.556793981479</v>
      </c>
      <c r="T124" s="13">
        <f t="shared" si="7"/>
        <v>42653.556793981479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8307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 s="19">
        <f t="shared" si="5"/>
        <v>25.166666666666668</v>
      </c>
      <c r="Q125" s="6" t="s">
        <v>8312</v>
      </c>
      <c r="R125" s="6" t="s">
        <v>8315</v>
      </c>
      <c r="S125" s="13">
        <f t="shared" si="6"/>
        <v>41904.906990740739</v>
      </c>
      <c r="T125" s="13">
        <f t="shared" si="7"/>
        <v>41941.041666666664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8307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 s="19">
        <f t="shared" si="5"/>
        <v>0</v>
      </c>
      <c r="Q126" s="6" t="s">
        <v>8312</v>
      </c>
      <c r="R126" s="6" t="s">
        <v>8315</v>
      </c>
      <c r="S126" s="13">
        <f t="shared" si="6"/>
        <v>42115.053726851853</v>
      </c>
      <c r="T126" s="13">
        <f t="shared" si="7"/>
        <v>42140.053726851853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8307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 s="19">
        <f t="shared" si="5"/>
        <v>11.666666666666666</v>
      </c>
      <c r="Q127" s="6" t="s">
        <v>8312</v>
      </c>
      <c r="R127" s="6" t="s">
        <v>8315</v>
      </c>
      <c r="S127" s="13">
        <f t="shared" si="6"/>
        <v>42710.118981481486</v>
      </c>
      <c r="T127" s="13">
        <f t="shared" si="7"/>
        <v>42770.118981481486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8307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 s="19">
        <f t="shared" si="5"/>
        <v>106.69230769230769</v>
      </c>
      <c r="Q128" s="6" t="s">
        <v>8312</v>
      </c>
      <c r="R128" s="6" t="s">
        <v>8315</v>
      </c>
      <c r="S128" s="13">
        <f t="shared" si="6"/>
        <v>42135.714548611111</v>
      </c>
      <c r="T128" s="13">
        <f t="shared" si="7"/>
        <v>42166.208333333328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8307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 s="19">
        <f t="shared" si="5"/>
        <v>47.5</v>
      </c>
      <c r="Q129" s="6" t="s">
        <v>8312</v>
      </c>
      <c r="R129" s="6" t="s">
        <v>8315</v>
      </c>
      <c r="S129" s="13">
        <f t="shared" si="6"/>
        <v>42067.74931712963</v>
      </c>
      <c r="T129" s="13">
        <f t="shared" si="7"/>
        <v>42097.707650462966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8307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 s="19">
        <f t="shared" si="5"/>
        <v>311.16666666666669</v>
      </c>
      <c r="Q130" s="6" t="s">
        <v>8312</v>
      </c>
      <c r="R130" s="6" t="s">
        <v>8315</v>
      </c>
      <c r="S130" s="13">
        <f t="shared" si="6"/>
        <v>42628.35292824074</v>
      </c>
      <c r="T130" s="13">
        <f t="shared" si="7"/>
        <v>42663.35292824074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8307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ROUND(((E131/D131)*100),0)</f>
        <v>0</v>
      </c>
      <c r="P131" s="19">
        <f t="shared" ref="P131:P194" si="9">IF(L131=0,0,E131/L131)</f>
        <v>0</v>
      </c>
      <c r="Q131" s="6" t="s">
        <v>8312</v>
      </c>
      <c r="R131" s="6" t="s">
        <v>8315</v>
      </c>
      <c r="S131" s="13">
        <f t="shared" ref="S131:S194" si="10">(((J131/60)/60)/24)+DATE(1970,1,1)+(3/24)</f>
        <v>41883.062303240738</v>
      </c>
      <c r="T131" s="13">
        <f t="shared" ref="T131:T194" si="11">(((I131/60)/60)/24)+DATE(1970,1,1)+(3/24)</f>
        <v>41943.062303240738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8307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 s="19">
        <f t="shared" si="9"/>
        <v>0</v>
      </c>
      <c r="Q132" s="6" t="s">
        <v>8312</v>
      </c>
      <c r="R132" s="6" t="s">
        <v>8315</v>
      </c>
      <c r="S132" s="13">
        <f t="shared" si="10"/>
        <v>41779.040416666663</v>
      </c>
      <c r="T132" s="13">
        <f t="shared" si="11"/>
        <v>41806.969444444447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8307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 s="19">
        <f t="shared" si="9"/>
        <v>0</v>
      </c>
      <c r="Q133" s="6" t="s">
        <v>8312</v>
      </c>
      <c r="R133" s="6" t="s">
        <v>8315</v>
      </c>
      <c r="S133" s="13">
        <f t="shared" si="10"/>
        <v>42541.962511574078</v>
      </c>
      <c r="T133" s="13">
        <f t="shared" si="11"/>
        <v>42557.125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8307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 s="19">
        <f t="shared" si="9"/>
        <v>94.506172839506178</v>
      </c>
      <c r="Q134" s="6" t="s">
        <v>8312</v>
      </c>
      <c r="R134" s="6" t="s">
        <v>8315</v>
      </c>
      <c r="S134" s="13">
        <f t="shared" si="10"/>
        <v>41905.937581018516</v>
      </c>
      <c r="T134" s="13">
        <f t="shared" si="11"/>
        <v>41950.979247685187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8307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 s="19">
        <f t="shared" si="9"/>
        <v>0</v>
      </c>
      <c r="Q135" s="6" t="s">
        <v>8312</v>
      </c>
      <c r="R135" s="6" t="s">
        <v>8315</v>
      </c>
      <c r="S135" s="13">
        <f t="shared" si="10"/>
        <v>42491.93268518518</v>
      </c>
      <c r="T135" s="13">
        <f t="shared" si="11"/>
        <v>42521.854861111111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8307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 s="19">
        <f t="shared" si="9"/>
        <v>0</v>
      </c>
      <c r="Q136" s="6" t="s">
        <v>8312</v>
      </c>
      <c r="R136" s="6" t="s">
        <v>8315</v>
      </c>
      <c r="S136" s="13">
        <f t="shared" si="10"/>
        <v>42222.034930555557</v>
      </c>
      <c r="T136" s="13">
        <f t="shared" si="11"/>
        <v>42251.833333333328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8307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 s="19">
        <f t="shared" si="9"/>
        <v>80.599999999999994</v>
      </c>
      <c r="Q137" s="6" t="s">
        <v>8312</v>
      </c>
      <c r="R137" s="6" t="s">
        <v>8315</v>
      </c>
      <c r="S137" s="13">
        <f t="shared" si="10"/>
        <v>41788.506909722222</v>
      </c>
      <c r="T137" s="13">
        <f t="shared" si="11"/>
        <v>41821.916666666664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8307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 s="19">
        <f t="shared" si="9"/>
        <v>0</v>
      </c>
      <c r="Q138" s="6" t="s">
        <v>8312</v>
      </c>
      <c r="R138" s="6" t="s">
        <v>8315</v>
      </c>
      <c r="S138" s="13">
        <f t="shared" si="10"/>
        <v>42096.535115740742</v>
      </c>
      <c r="T138" s="13">
        <f t="shared" si="11"/>
        <v>42140.552777777775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8307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 s="19">
        <f t="shared" si="9"/>
        <v>0</v>
      </c>
      <c r="Q139" s="6" t="s">
        <v>8312</v>
      </c>
      <c r="R139" s="6" t="s">
        <v>8315</v>
      </c>
      <c r="S139" s="13">
        <f t="shared" si="10"/>
        <v>42239.698993055557</v>
      </c>
      <c r="T139" s="13">
        <f t="shared" si="11"/>
        <v>42289.698993055557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8307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 s="19">
        <f t="shared" si="9"/>
        <v>81.241379310344826</v>
      </c>
      <c r="Q140" s="6" t="s">
        <v>8312</v>
      </c>
      <c r="R140" s="6" t="s">
        <v>8315</v>
      </c>
      <c r="S140" s="13">
        <f t="shared" si="10"/>
        <v>42186.382418981477</v>
      </c>
      <c r="T140" s="13">
        <f t="shared" si="11"/>
        <v>42217.332638888889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8307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 s="19">
        <f t="shared" si="9"/>
        <v>500</v>
      </c>
      <c r="Q141" s="6" t="s">
        <v>8312</v>
      </c>
      <c r="R141" s="6" t="s">
        <v>8315</v>
      </c>
      <c r="S141" s="13">
        <f t="shared" si="10"/>
        <v>42188.045972222222</v>
      </c>
      <c r="T141" s="13">
        <f t="shared" si="11"/>
        <v>42198.045972222222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8307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 s="19">
        <f t="shared" si="9"/>
        <v>0</v>
      </c>
      <c r="Q142" s="6" t="s">
        <v>8312</v>
      </c>
      <c r="R142" s="6" t="s">
        <v>8315</v>
      </c>
      <c r="S142" s="13">
        <f t="shared" si="10"/>
        <v>42053.323287037041</v>
      </c>
      <c r="T142" s="13">
        <f t="shared" si="11"/>
        <v>42083.28162037037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8307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 s="19">
        <f t="shared" si="9"/>
        <v>46.178571428571431</v>
      </c>
      <c r="Q143" s="6" t="s">
        <v>8312</v>
      </c>
      <c r="R143" s="6" t="s">
        <v>8315</v>
      </c>
      <c r="S143" s="13">
        <f t="shared" si="10"/>
        <v>42110.278043981481</v>
      </c>
      <c r="T143" s="13">
        <f t="shared" si="11"/>
        <v>42155.278043981481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8307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 s="19">
        <f t="shared" si="9"/>
        <v>10</v>
      </c>
      <c r="Q144" s="6" t="s">
        <v>8312</v>
      </c>
      <c r="R144" s="6" t="s">
        <v>8315</v>
      </c>
      <c r="S144" s="13">
        <f t="shared" si="10"/>
        <v>41939.018263888887</v>
      </c>
      <c r="T144" s="13">
        <f t="shared" si="11"/>
        <v>41960.059930555552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8307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 s="19">
        <f t="shared" si="9"/>
        <v>0</v>
      </c>
      <c r="Q145" s="6" t="s">
        <v>8312</v>
      </c>
      <c r="R145" s="6" t="s">
        <v>8315</v>
      </c>
      <c r="S145" s="13">
        <f t="shared" si="10"/>
        <v>42559.189143518524</v>
      </c>
      <c r="T145" s="13">
        <f t="shared" si="11"/>
        <v>42616.371527777781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8307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 s="19">
        <f t="shared" si="9"/>
        <v>55.945945945945944</v>
      </c>
      <c r="Q146" s="6" t="s">
        <v>8312</v>
      </c>
      <c r="R146" s="6" t="s">
        <v>8315</v>
      </c>
      <c r="S146" s="13">
        <f t="shared" si="10"/>
        <v>42047.887407407412</v>
      </c>
      <c r="T146" s="13">
        <f t="shared" si="11"/>
        <v>42107.84574074074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8307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 s="19">
        <f t="shared" si="9"/>
        <v>37.555555555555557</v>
      </c>
      <c r="Q147" s="6" t="s">
        <v>8312</v>
      </c>
      <c r="R147" s="6" t="s">
        <v>8315</v>
      </c>
      <c r="S147" s="13">
        <f t="shared" si="10"/>
        <v>42200.667268518519</v>
      </c>
      <c r="T147" s="13">
        <f t="shared" si="11"/>
        <v>42227.667268518519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8307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 s="19">
        <f t="shared" si="9"/>
        <v>38.333333333333336</v>
      </c>
      <c r="Q148" s="6" t="s">
        <v>8312</v>
      </c>
      <c r="R148" s="6" t="s">
        <v>8315</v>
      </c>
      <c r="S148" s="13">
        <f t="shared" si="10"/>
        <v>42693.141180555554</v>
      </c>
      <c r="T148" s="13">
        <f t="shared" si="11"/>
        <v>42753.141180555554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8307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 s="19">
        <f t="shared" si="9"/>
        <v>0</v>
      </c>
      <c r="Q149" s="6" t="s">
        <v>8312</v>
      </c>
      <c r="R149" s="6" t="s">
        <v>8315</v>
      </c>
      <c r="S149" s="13">
        <f t="shared" si="10"/>
        <v>41969.892824074079</v>
      </c>
      <c r="T149" s="13">
        <f t="shared" si="11"/>
        <v>42012.887499999997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8307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 s="19">
        <f t="shared" si="9"/>
        <v>20</v>
      </c>
      <c r="Q150" s="6" t="s">
        <v>8312</v>
      </c>
      <c r="R150" s="6" t="s">
        <v>8315</v>
      </c>
      <c r="S150" s="13">
        <f t="shared" si="10"/>
        <v>42397.406666666662</v>
      </c>
      <c r="T150" s="13">
        <f t="shared" si="11"/>
        <v>42427.406666666662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8307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 s="19">
        <f t="shared" si="9"/>
        <v>15.333333333333334</v>
      </c>
      <c r="Q151" s="6" t="s">
        <v>8312</v>
      </c>
      <c r="R151" s="6" t="s">
        <v>8315</v>
      </c>
      <c r="S151" s="13">
        <f t="shared" si="10"/>
        <v>41968.297106481477</v>
      </c>
      <c r="T151" s="13">
        <f t="shared" si="11"/>
        <v>41998.458333333328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8307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 s="19">
        <f t="shared" si="9"/>
        <v>449.43283582089555</v>
      </c>
      <c r="Q152" s="6" t="s">
        <v>8312</v>
      </c>
      <c r="R152" s="6" t="s">
        <v>8315</v>
      </c>
      <c r="S152" s="13">
        <f t="shared" si="10"/>
        <v>42090.286828703705</v>
      </c>
      <c r="T152" s="13">
        <f t="shared" si="11"/>
        <v>42150.286828703705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8307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 s="19">
        <f t="shared" si="9"/>
        <v>28</v>
      </c>
      <c r="Q153" s="6" t="s">
        <v>8312</v>
      </c>
      <c r="R153" s="6" t="s">
        <v>8315</v>
      </c>
      <c r="S153" s="13">
        <f t="shared" si="10"/>
        <v>42113.675821759258</v>
      </c>
      <c r="T153" s="13">
        <f t="shared" si="11"/>
        <v>42173.675821759258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8307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 s="19">
        <f t="shared" si="9"/>
        <v>15</v>
      </c>
      <c r="Q154" s="6" t="s">
        <v>8312</v>
      </c>
      <c r="R154" s="6" t="s">
        <v>8315</v>
      </c>
      <c r="S154" s="13">
        <f t="shared" si="10"/>
        <v>41875.202546296299</v>
      </c>
      <c r="T154" s="13">
        <f t="shared" si="11"/>
        <v>41905.202546296299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8307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 s="19">
        <f t="shared" si="9"/>
        <v>35.9</v>
      </c>
      <c r="Q155" s="6" t="s">
        <v>8312</v>
      </c>
      <c r="R155" s="6" t="s">
        <v>8315</v>
      </c>
      <c r="S155" s="13">
        <f t="shared" si="10"/>
        <v>41933.711157407408</v>
      </c>
      <c r="T155" s="13">
        <f t="shared" si="11"/>
        <v>41975.752824074079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8307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 s="19">
        <f t="shared" si="9"/>
        <v>13.333333333333334</v>
      </c>
      <c r="Q156" s="6" t="s">
        <v>8312</v>
      </c>
      <c r="R156" s="6" t="s">
        <v>8315</v>
      </c>
      <c r="S156" s="13">
        <f t="shared" si="10"/>
        <v>42115.672395833331</v>
      </c>
      <c r="T156" s="13">
        <f t="shared" si="11"/>
        <v>42158.672395833331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8307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 s="19">
        <f t="shared" si="9"/>
        <v>20.25</v>
      </c>
      <c r="Q157" s="6" t="s">
        <v>8312</v>
      </c>
      <c r="R157" s="6" t="s">
        <v>8315</v>
      </c>
      <c r="S157" s="13">
        <f t="shared" si="10"/>
        <v>42168.684432870374</v>
      </c>
      <c r="T157" s="13">
        <f t="shared" si="11"/>
        <v>42208.684432870374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8307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 s="19">
        <f t="shared" si="9"/>
        <v>119</v>
      </c>
      <c r="Q158" s="6" t="s">
        <v>8312</v>
      </c>
      <c r="R158" s="6" t="s">
        <v>8315</v>
      </c>
      <c r="S158" s="13">
        <f t="shared" si="10"/>
        <v>41794.249953703707</v>
      </c>
      <c r="T158" s="13">
        <f t="shared" si="11"/>
        <v>41854.249953703707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8307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 s="19">
        <f t="shared" si="9"/>
        <v>4</v>
      </c>
      <c r="Q159" s="6" t="s">
        <v>8312</v>
      </c>
      <c r="R159" s="6" t="s">
        <v>8315</v>
      </c>
      <c r="S159" s="13">
        <f t="shared" si="10"/>
        <v>42397.036712962959</v>
      </c>
      <c r="T159" s="13">
        <f t="shared" si="11"/>
        <v>42427.036712962959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8307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 s="19">
        <f t="shared" si="9"/>
        <v>0</v>
      </c>
      <c r="Q160" s="6" t="s">
        <v>8312</v>
      </c>
      <c r="R160" s="6" t="s">
        <v>8315</v>
      </c>
      <c r="S160" s="13">
        <f t="shared" si="10"/>
        <v>41904.20171296296</v>
      </c>
      <c r="T160" s="13">
        <f t="shared" si="11"/>
        <v>41934.20171296296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8307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 s="19">
        <f t="shared" si="9"/>
        <v>10</v>
      </c>
      <c r="Q161" s="6" t="s">
        <v>8312</v>
      </c>
      <c r="R161" s="6" t="s">
        <v>8315</v>
      </c>
      <c r="S161" s="13">
        <f t="shared" si="10"/>
        <v>42514.559548611112</v>
      </c>
      <c r="T161" s="13">
        <f t="shared" si="11"/>
        <v>42554.559548611112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 s="19">
        <f t="shared" si="9"/>
        <v>0</v>
      </c>
      <c r="Q162" s="6" t="s">
        <v>8312</v>
      </c>
      <c r="R162" s="6" t="s">
        <v>8316</v>
      </c>
      <c r="S162" s="13">
        <f t="shared" si="10"/>
        <v>42172.038090277783</v>
      </c>
      <c r="T162" s="13">
        <f t="shared" si="11"/>
        <v>42232.038090277783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 s="19">
        <f t="shared" si="9"/>
        <v>5</v>
      </c>
      <c r="Q163" s="6" t="s">
        <v>8312</v>
      </c>
      <c r="R163" s="6" t="s">
        <v>8316</v>
      </c>
      <c r="S163" s="13">
        <f t="shared" si="10"/>
        <v>41792.812442129631</v>
      </c>
      <c r="T163" s="13">
        <f t="shared" si="11"/>
        <v>41822.812442129631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 s="19">
        <f t="shared" si="9"/>
        <v>43.5</v>
      </c>
      <c r="Q164" s="6" t="s">
        <v>8312</v>
      </c>
      <c r="R164" s="6" t="s">
        <v>8316</v>
      </c>
      <c r="S164" s="13">
        <f t="shared" si="10"/>
        <v>41835.251805555556</v>
      </c>
      <c r="T164" s="13">
        <f t="shared" si="11"/>
        <v>41868.112500000003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 s="19">
        <f t="shared" si="9"/>
        <v>0</v>
      </c>
      <c r="Q165" s="6" t="s">
        <v>8312</v>
      </c>
      <c r="R165" s="6" t="s">
        <v>8316</v>
      </c>
      <c r="S165" s="13">
        <f t="shared" si="10"/>
        <v>42244.086273148147</v>
      </c>
      <c r="T165" s="13">
        <f t="shared" si="11"/>
        <v>42278.125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 s="19">
        <f t="shared" si="9"/>
        <v>91.428571428571431</v>
      </c>
      <c r="Q166" s="6" t="s">
        <v>8312</v>
      </c>
      <c r="R166" s="6" t="s">
        <v>8316</v>
      </c>
      <c r="S166" s="13">
        <f t="shared" si="10"/>
        <v>41841.887743055559</v>
      </c>
      <c r="T166" s="13">
        <f t="shared" si="11"/>
        <v>41901.887743055559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 s="19">
        <f t="shared" si="9"/>
        <v>0</v>
      </c>
      <c r="Q167" s="6" t="s">
        <v>8312</v>
      </c>
      <c r="R167" s="6" t="s">
        <v>8316</v>
      </c>
      <c r="S167" s="13">
        <f t="shared" si="10"/>
        <v>42351.783842592587</v>
      </c>
      <c r="T167" s="13">
        <f t="shared" si="11"/>
        <v>42381.783842592587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 s="19">
        <f t="shared" si="9"/>
        <v>3000</v>
      </c>
      <c r="Q168" s="6" t="s">
        <v>8312</v>
      </c>
      <c r="R168" s="6" t="s">
        <v>8316</v>
      </c>
      <c r="S168" s="13">
        <f t="shared" si="10"/>
        <v>42721.200949074075</v>
      </c>
      <c r="T168" s="13">
        <f t="shared" si="11"/>
        <v>42751.200949074075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 s="19">
        <f t="shared" si="9"/>
        <v>5.5</v>
      </c>
      <c r="Q169" s="6" t="s">
        <v>8312</v>
      </c>
      <c r="R169" s="6" t="s">
        <v>8316</v>
      </c>
      <c r="S169" s="13">
        <f t="shared" si="10"/>
        <v>42161.052488425921</v>
      </c>
      <c r="T169" s="13">
        <f t="shared" si="11"/>
        <v>42221.052488425921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 s="19">
        <f t="shared" si="9"/>
        <v>108.33333333333333</v>
      </c>
      <c r="Q170" s="6" t="s">
        <v>8312</v>
      </c>
      <c r="R170" s="6" t="s">
        <v>8316</v>
      </c>
      <c r="S170" s="13">
        <f t="shared" si="10"/>
        <v>42052.96030092593</v>
      </c>
      <c r="T170" s="13">
        <f t="shared" si="11"/>
        <v>42082.918634259258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 s="19">
        <f t="shared" si="9"/>
        <v>56</v>
      </c>
      <c r="Q171" s="6" t="s">
        <v>8312</v>
      </c>
      <c r="R171" s="6" t="s">
        <v>8316</v>
      </c>
      <c r="S171" s="13">
        <f t="shared" si="10"/>
        <v>41900.630312499998</v>
      </c>
      <c r="T171" s="13">
        <f t="shared" si="11"/>
        <v>41930.630312499998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 s="19">
        <f t="shared" si="9"/>
        <v>32.5</v>
      </c>
      <c r="Q172" s="6" t="s">
        <v>8312</v>
      </c>
      <c r="R172" s="6" t="s">
        <v>8316</v>
      </c>
      <c r="S172" s="13">
        <f t="shared" si="10"/>
        <v>42217.102812500001</v>
      </c>
      <c r="T172" s="13">
        <f t="shared" si="11"/>
        <v>42246.352777777778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 s="19">
        <f t="shared" si="9"/>
        <v>1</v>
      </c>
      <c r="Q173" s="6" t="s">
        <v>8312</v>
      </c>
      <c r="R173" s="6" t="s">
        <v>8316</v>
      </c>
      <c r="S173" s="13">
        <f t="shared" si="10"/>
        <v>42534.305717592593</v>
      </c>
      <c r="T173" s="13">
        <f t="shared" si="11"/>
        <v>42594.305717592593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 s="19">
        <f t="shared" si="9"/>
        <v>0</v>
      </c>
      <c r="Q174" s="6" t="s">
        <v>8312</v>
      </c>
      <c r="R174" s="6" t="s">
        <v>8316</v>
      </c>
      <c r="S174" s="13">
        <f t="shared" si="10"/>
        <v>42047.519942129627</v>
      </c>
      <c r="T174" s="13">
        <f t="shared" si="11"/>
        <v>42082.478275462956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 s="19">
        <f t="shared" si="9"/>
        <v>0</v>
      </c>
      <c r="Q175" s="6" t="s">
        <v>8312</v>
      </c>
      <c r="R175" s="6" t="s">
        <v>8316</v>
      </c>
      <c r="S175" s="13">
        <f t="shared" si="10"/>
        <v>42033.698009259257</v>
      </c>
      <c r="T175" s="13">
        <f t="shared" si="11"/>
        <v>42063.698009259257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 s="19">
        <f t="shared" si="9"/>
        <v>0</v>
      </c>
      <c r="Q176" s="6" t="s">
        <v>8312</v>
      </c>
      <c r="R176" s="6" t="s">
        <v>8316</v>
      </c>
      <c r="S176" s="13">
        <f t="shared" si="10"/>
        <v>42072.883981481486</v>
      </c>
      <c r="T176" s="13">
        <f t="shared" si="11"/>
        <v>42132.883981481486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 s="19">
        <f t="shared" si="9"/>
        <v>49.884615384615387</v>
      </c>
      <c r="Q177" s="6" t="s">
        <v>8312</v>
      </c>
      <c r="R177" s="6" t="s">
        <v>8316</v>
      </c>
      <c r="S177" s="13">
        <f t="shared" si="10"/>
        <v>41855.902905092589</v>
      </c>
      <c r="T177" s="13">
        <f t="shared" si="11"/>
        <v>41880.902905092589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 s="19">
        <f t="shared" si="9"/>
        <v>0</v>
      </c>
      <c r="Q178" s="6" t="s">
        <v>8312</v>
      </c>
      <c r="R178" s="6" t="s">
        <v>8316</v>
      </c>
      <c r="S178" s="13">
        <f t="shared" si="10"/>
        <v>42191.949062500003</v>
      </c>
      <c r="T178" s="13">
        <f t="shared" si="11"/>
        <v>42221.949062500003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 s="19">
        <f t="shared" si="9"/>
        <v>25.714285714285715</v>
      </c>
      <c r="Q179" s="6" t="s">
        <v>8312</v>
      </c>
      <c r="R179" s="6" t="s">
        <v>8316</v>
      </c>
      <c r="S179" s="13">
        <f t="shared" si="10"/>
        <v>42070.172754629632</v>
      </c>
      <c r="T179" s="13">
        <f t="shared" si="11"/>
        <v>42087.13108796296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 s="19">
        <f t="shared" si="9"/>
        <v>0</v>
      </c>
      <c r="Q180" s="6" t="s">
        <v>8312</v>
      </c>
      <c r="R180" s="6" t="s">
        <v>8316</v>
      </c>
      <c r="S180" s="13">
        <f t="shared" si="10"/>
        <v>42305.080381944441</v>
      </c>
      <c r="T180" s="13">
        <f t="shared" si="11"/>
        <v>42335.122048611112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 s="19">
        <f t="shared" si="9"/>
        <v>100</v>
      </c>
      <c r="Q181" s="6" t="s">
        <v>8312</v>
      </c>
      <c r="R181" s="6" t="s">
        <v>8316</v>
      </c>
      <c r="S181" s="13">
        <f t="shared" si="10"/>
        <v>42403.205497685187</v>
      </c>
      <c r="T181" s="13">
        <f t="shared" si="11"/>
        <v>42433.205497685187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 s="19">
        <f t="shared" si="9"/>
        <v>30.846153846153847</v>
      </c>
      <c r="Q182" s="6" t="s">
        <v>8312</v>
      </c>
      <c r="R182" s="6" t="s">
        <v>8316</v>
      </c>
      <c r="S182" s="13">
        <f t="shared" si="10"/>
        <v>42068.116238425922</v>
      </c>
      <c r="T182" s="13">
        <f t="shared" si="11"/>
        <v>42107.916666666672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 s="19">
        <f t="shared" si="9"/>
        <v>180.5</v>
      </c>
      <c r="Q183" s="6" t="s">
        <v>8312</v>
      </c>
      <c r="R183" s="6" t="s">
        <v>8316</v>
      </c>
      <c r="S183" s="13">
        <f t="shared" si="10"/>
        <v>42147.866840277777</v>
      </c>
      <c r="T183" s="13">
        <f t="shared" si="11"/>
        <v>42177.866840277777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 s="19">
        <f t="shared" si="9"/>
        <v>0</v>
      </c>
      <c r="Q184" s="6" t="s">
        <v>8312</v>
      </c>
      <c r="R184" s="6" t="s">
        <v>8316</v>
      </c>
      <c r="S184" s="13">
        <f t="shared" si="10"/>
        <v>42712.136944444443</v>
      </c>
      <c r="T184" s="13">
        <f t="shared" si="11"/>
        <v>42742.136944444443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 s="19">
        <f t="shared" si="9"/>
        <v>373.5</v>
      </c>
      <c r="Q185" s="6" t="s">
        <v>8312</v>
      </c>
      <c r="R185" s="6" t="s">
        <v>8316</v>
      </c>
      <c r="S185" s="13">
        <f t="shared" si="10"/>
        <v>41939.935300925928</v>
      </c>
      <c r="T185" s="13">
        <f t="shared" si="11"/>
        <v>41969.976967592593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 s="19">
        <f t="shared" si="9"/>
        <v>25.5</v>
      </c>
      <c r="Q186" s="6" t="s">
        <v>8312</v>
      </c>
      <c r="R186" s="6" t="s">
        <v>8316</v>
      </c>
      <c r="S186" s="13">
        <f t="shared" si="10"/>
        <v>41825.916226851856</v>
      </c>
      <c r="T186" s="13">
        <f t="shared" si="11"/>
        <v>41883.290972222225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 s="19">
        <f t="shared" si="9"/>
        <v>220</v>
      </c>
      <c r="Q187" s="6" t="s">
        <v>8312</v>
      </c>
      <c r="R187" s="6" t="s">
        <v>8316</v>
      </c>
      <c r="S187" s="13">
        <f t="shared" si="10"/>
        <v>42571.03633101852</v>
      </c>
      <c r="T187" s="13">
        <f t="shared" si="11"/>
        <v>42601.03633101852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 s="19">
        <f t="shared" si="9"/>
        <v>0</v>
      </c>
      <c r="Q188" s="6" t="s">
        <v>8312</v>
      </c>
      <c r="R188" s="6" t="s">
        <v>8316</v>
      </c>
      <c r="S188" s="13">
        <f t="shared" si="10"/>
        <v>42767.937893518523</v>
      </c>
      <c r="T188" s="13">
        <f t="shared" si="11"/>
        <v>42797.958333333328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 s="19">
        <f t="shared" si="9"/>
        <v>160</v>
      </c>
      <c r="Q189" s="6" t="s">
        <v>8312</v>
      </c>
      <c r="R189" s="6" t="s">
        <v>8316</v>
      </c>
      <c r="S189" s="13">
        <f t="shared" si="10"/>
        <v>42182.359456018516</v>
      </c>
      <c r="T189" s="13">
        <f t="shared" si="11"/>
        <v>42206.415972222225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 s="19">
        <f t="shared" si="9"/>
        <v>0</v>
      </c>
      <c r="Q190" s="6" t="s">
        <v>8312</v>
      </c>
      <c r="R190" s="6" t="s">
        <v>8316</v>
      </c>
      <c r="S190" s="13">
        <f t="shared" si="10"/>
        <v>41857.30804398148</v>
      </c>
      <c r="T190" s="13">
        <f t="shared" si="11"/>
        <v>41887.30804398148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 s="19">
        <f t="shared" si="9"/>
        <v>69</v>
      </c>
      <c r="Q191" s="6" t="s">
        <v>8312</v>
      </c>
      <c r="R191" s="6" t="s">
        <v>8316</v>
      </c>
      <c r="S191" s="13">
        <f t="shared" si="10"/>
        <v>42556.815706018519</v>
      </c>
      <c r="T191" s="13">
        <f t="shared" si="11"/>
        <v>42616.815706018519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 s="19">
        <f t="shared" si="9"/>
        <v>50</v>
      </c>
      <c r="Q192" s="6" t="s">
        <v>8312</v>
      </c>
      <c r="R192" s="6" t="s">
        <v>8316</v>
      </c>
      <c r="S192" s="13">
        <f t="shared" si="10"/>
        <v>42527.775995370372</v>
      </c>
      <c r="T192" s="13">
        <f t="shared" si="11"/>
        <v>42537.775995370372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 s="19">
        <f t="shared" si="9"/>
        <v>83.333333333333329</v>
      </c>
      <c r="Q193" s="6" t="s">
        <v>8312</v>
      </c>
      <c r="R193" s="6" t="s">
        <v>8316</v>
      </c>
      <c r="S193" s="13">
        <f t="shared" si="10"/>
        <v>42239.566412037035</v>
      </c>
      <c r="T193" s="13">
        <f t="shared" si="11"/>
        <v>42279.566412037035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 s="19">
        <f t="shared" si="9"/>
        <v>5.666666666666667</v>
      </c>
      <c r="Q194" s="6" t="s">
        <v>8312</v>
      </c>
      <c r="R194" s="6" t="s">
        <v>8316</v>
      </c>
      <c r="S194" s="13">
        <f t="shared" si="10"/>
        <v>41899.917037037041</v>
      </c>
      <c r="T194" s="13">
        <f t="shared" si="11"/>
        <v>41929.917037037041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ROUND(((E195/D195)*100),0)</f>
        <v>0</v>
      </c>
      <c r="P195" s="19">
        <f t="shared" ref="P195:P258" si="13">IF(L195=0,0,E195/L195)</f>
        <v>0</v>
      </c>
      <c r="Q195" s="6" t="s">
        <v>8312</v>
      </c>
      <c r="R195" s="6" t="s">
        <v>8316</v>
      </c>
      <c r="S195" s="13">
        <f t="shared" ref="S195:S258" si="14">(((J195/60)/60)/24)+DATE(1970,1,1)+(3/24)</f>
        <v>41912.059791666667</v>
      </c>
      <c r="T195" s="13">
        <f t="shared" ref="T195:T258" si="15">(((I195/60)/60)/24)+DATE(1970,1,1)+(3/24)</f>
        <v>41972.101458333331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 s="19">
        <f t="shared" si="13"/>
        <v>1</v>
      </c>
      <c r="Q196" s="6" t="s">
        <v>8312</v>
      </c>
      <c r="R196" s="6" t="s">
        <v>8316</v>
      </c>
      <c r="S196" s="13">
        <f t="shared" si="14"/>
        <v>42376.121886574074</v>
      </c>
      <c r="T196" s="13">
        <f t="shared" si="15"/>
        <v>42436.121886574074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 s="19">
        <f t="shared" si="13"/>
        <v>0</v>
      </c>
      <c r="Q197" s="6" t="s">
        <v>8312</v>
      </c>
      <c r="R197" s="6" t="s">
        <v>8316</v>
      </c>
      <c r="S197" s="13">
        <f t="shared" si="14"/>
        <v>42135.79550925926</v>
      </c>
      <c r="T197" s="13">
        <f t="shared" si="15"/>
        <v>42195.79550925926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 s="19">
        <f t="shared" si="13"/>
        <v>77.10526315789474</v>
      </c>
      <c r="Q198" s="6" t="s">
        <v>8312</v>
      </c>
      <c r="R198" s="6" t="s">
        <v>8316</v>
      </c>
      <c r="S198" s="13">
        <f t="shared" si="14"/>
        <v>42259.667800925927</v>
      </c>
      <c r="T198" s="13">
        <f t="shared" si="15"/>
        <v>42288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 s="19">
        <f t="shared" si="13"/>
        <v>32.75</v>
      </c>
      <c r="Q199" s="6" t="s">
        <v>8312</v>
      </c>
      <c r="R199" s="6" t="s">
        <v>8316</v>
      </c>
      <c r="S199" s="13">
        <f t="shared" si="14"/>
        <v>42741.973379629635</v>
      </c>
      <c r="T199" s="13">
        <f t="shared" si="15"/>
        <v>42784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 s="19">
        <f t="shared" si="13"/>
        <v>46.5</v>
      </c>
      <c r="Q200" s="6" t="s">
        <v>8312</v>
      </c>
      <c r="R200" s="6" t="s">
        <v>8316</v>
      </c>
      <c r="S200" s="13">
        <f t="shared" si="14"/>
        <v>41887.508356481485</v>
      </c>
      <c r="T200" s="13">
        <f t="shared" si="15"/>
        <v>41917.508356481485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 s="19">
        <f t="shared" si="13"/>
        <v>0</v>
      </c>
      <c r="Q201" s="6" t="s">
        <v>8312</v>
      </c>
      <c r="R201" s="6" t="s">
        <v>8316</v>
      </c>
      <c r="S201" s="13">
        <f t="shared" si="14"/>
        <v>42584.248865740738</v>
      </c>
      <c r="T201" s="13">
        <f t="shared" si="15"/>
        <v>42614.248865740738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 s="19">
        <f t="shared" si="13"/>
        <v>87.308333333333337</v>
      </c>
      <c r="Q202" s="6" t="s">
        <v>8312</v>
      </c>
      <c r="R202" s="6" t="s">
        <v>8316</v>
      </c>
      <c r="S202" s="13">
        <f t="shared" si="14"/>
        <v>41867.208368055559</v>
      </c>
      <c r="T202" s="13">
        <f t="shared" si="15"/>
        <v>41897.208368055559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 s="19">
        <f t="shared" si="13"/>
        <v>54.285714285714285</v>
      </c>
      <c r="Q203" s="6" t="s">
        <v>8312</v>
      </c>
      <c r="R203" s="6" t="s">
        <v>8316</v>
      </c>
      <c r="S203" s="13">
        <f t="shared" si="14"/>
        <v>42023.943622685183</v>
      </c>
      <c r="T203" s="13">
        <f t="shared" si="15"/>
        <v>42043.943622685183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 s="19">
        <f t="shared" si="13"/>
        <v>0</v>
      </c>
      <c r="Q204" s="6" t="s">
        <v>8312</v>
      </c>
      <c r="R204" s="6" t="s">
        <v>8316</v>
      </c>
      <c r="S204" s="13">
        <f t="shared" si="14"/>
        <v>42256.052824074075</v>
      </c>
      <c r="T204" s="13">
        <f t="shared" si="15"/>
        <v>42285.999305555553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 s="19">
        <f t="shared" si="13"/>
        <v>93.25</v>
      </c>
      <c r="Q205" s="6" t="s">
        <v>8312</v>
      </c>
      <c r="R205" s="6" t="s">
        <v>8316</v>
      </c>
      <c r="S205" s="13">
        <f t="shared" si="14"/>
        <v>41973.972962962958</v>
      </c>
      <c r="T205" s="13">
        <f t="shared" si="15"/>
        <v>42033.972962962958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 s="19">
        <f t="shared" si="13"/>
        <v>117.68368136117556</v>
      </c>
      <c r="Q206" s="6" t="s">
        <v>8312</v>
      </c>
      <c r="R206" s="6" t="s">
        <v>8316</v>
      </c>
      <c r="S206" s="13">
        <f t="shared" si="14"/>
        <v>42556.708368055552</v>
      </c>
      <c r="T206" s="13">
        <f t="shared" si="15"/>
        <v>42586.708368055552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 s="19">
        <f t="shared" si="13"/>
        <v>76.470588235294116</v>
      </c>
      <c r="Q207" s="6" t="s">
        <v>8312</v>
      </c>
      <c r="R207" s="6" t="s">
        <v>8316</v>
      </c>
      <c r="S207" s="13">
        <f t="shared" si="14"/>
        <v>42248.757199074069</v>
      </c>
      <c r="T207" s="13">
        <f t="shared" si="15"/>
        <v>42283.757199074069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 s="19">
        <f t="shared" si="13"/>
        <v>0</v>
      </c>
      <c r="Q208" s="6" t="s">
        <v>8312</v>
      </c>
      <c r="R208" s="6" t="s">
        <v>8316</v>
      </c>
      <c r="S208" s="13">
        <f t="shared" si="14"/>
        <v>42567.129432870366</v>
      </c>
      <c r="T208" s="13">
        <f t="shared" si="15"/>
        <v>42588.129432870366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 s="19">
        <f t="shared" si="13"/>
        <v>163.84615384615384</v>
      </c>
      <c r="Q209" s="6" t="s">
        <v>8312</v>
      </c>
      <c r="R209" s="6" t="s">
        <v>8316</v>
      </c>
      <c r="S209" s="13">
        <f t="shared" si="14"/>
        <v>41978.322199074071</v>
      </c>
      <c r="T209" s="13">
        <f t="shared" si="15"/>
        <v>42008.322199074071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 s="19">
        <f t="shared" si="13"/>
        <v>0</v>
      </c>
      <c r="Q210" s="6" t="s">
        <v>8312</v>
      </c>
      <c r="R210" s="6" t="s">
        <v>8316</v>
      </c>
      <c r="S210" s="13">
        <f t="shared" si="14"/>
        <v>41959.494988425926</v>
      </c>
      <c r="T210" s="13">
        <f t="shared" si="15"/>
        <v>41989.494988425926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 s="19">
        <f t="shared" si="13"/>
        <v>0</v>
      </c>
      <c r="Q211" s="6" t="s">
        <v>8312</v>
      </c>
      <c r="R211" s="6" t="s">
        <v>8316</v>
      </c>
      <c r="S211" s="13">
        <f t="shared" si="14"/>
        <v>42166.047858796301</v>
      </c>
      <c r="T211" s="13">
        <f t="shared" si="15"/>
        <v>42196.047858796301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 s="19">
        <f t="shared" si="13"/>
        <v>91.818181818181813</v>
      </c>
      <c r="Q212" s="6" t="s">
        <v>8312</v>
      </c>
      <c r="R212" s="6" t="s">
        <v>8316</v>
      </c>
      <c r="S212" s="13">
        <f t="shared" si="14"/>
        <v>42249.189722222218</v>
      </c>
      <c r="T212" s="13">
        <f t="shared" si="15"/>
        <v>42278.333333333328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 s="19">
        <f t="shared" si="13"/>
        <v>185.83333333333334</v>
      </c>
      <c r="Q213" s="6" t="s">
        <v>8312</v>
      </c>
      <c r="R213" s="6" t="s">
        <v>8316</v>
      </c>
      <c r="S213" s="13">
        <f t="shared" si="14"/>
        <v>42236.284918981488</v>
      </c>
      <c r="T213" s="13">
        <f t="shared" si="15"/>
        <v>42266.284918981488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 s="19">
        <f t="shared" si="13"/>
        <v>1</v>
      </c>
      <c r="Q214" s="6" t="s">
        <v>8312</v>
      </c>
      <c r="R214" s="6" t="s">
        <v>8316</v>
      </c>
      <c r="S214" s="13">
        <f t="shared" si="14"/>
        <v>42417.006018518514</v>
      </c>
      <c r="T214" s="13">
        <f t="shared" si="15"/>
        <v>42476.964351851857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 s="19">
        <f t="shared" si="13"/>
        <v>20</v>
      </c>
      <c r="Q215" s="6" t="s">
        <v>8312</v>
      </c>
      <c r="R215" s="6" t="s">
        <v>8316</v>
      </c>
      <c r="S215" s="13">
        <f t="shared" si="14"/>
        <v>42202.719293981485</v>
      </c>
      <c r="T215" s="13">
        <f t="shared" si="15"/>
        <v>42232.712974537033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 s="19">
        <f t="shared" si="13"/>
        <v>1</v>
      </c>
      <c r="Q216" s="6" t="s">
        <v>8312</v>
      </c>
      <c r="R216" s="6" t="s">
        <v>8316</v>
      </c>
      <c r="S216" s="13">
        <f t="shared" si="14"/>
        <v>42009.76561342593</v>
      </c>
      <c r="T216" s="13">
        <f t="shared" si="15"/>
        <v>42069.76561342593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 s="19">
        <f t="shared" si="13"/>
        <v>10</v>
      </c>
      <c r="Q217" s="6" t="s">
        <v>8312</v>
      </c>
      <c r="R217" s="6" t="s">
        <v>8316</v>
      </c>
      <c r="S217" s="13">
        <f t="shared" si="14"/>
        <v>42375.355115740742</v>
      </c>
      <c r="T217" s="13">
        <f t="shared" si="15"/>
        <v>42418.124305555553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 s="19">
        <f t="shared" si="13"/>
        <v>331.53833333333336</v>
      </c>
      <c r="Q218" s="6" t="s">
        <v>8312</v>
      </c>
      <c r="R218" s="6" t="s">
        <v>8316</v>
      </c>
      <c r="S218" s="13">
        <f t="shared" si="14"/>
        <v>42067.083761574075</v>
      </c>
      <c r="T218" s="13">
        <f t="shared" si="15"/>
        <v>42117.042094907403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 s="19">
        <f t="shared" si="13"/>
        <v>314.28947368421052</v>
      </c>
      <c r="Q219" s="6" t="s">
        <v>8312</v>
      </c>
      <c r="R219" s="6" t="s">
        <v>8316</v>
      </c>
      <c r="S219" s="13">
        <f t="shared" si="14"/>
        <v>41970.76561342593</v>
      </c>
      <c r="T219" s="13">
        <f t="shared" si="15"/>
        <v>42001.76561342593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 s="19">
        <f t="shared" si="13"/>
        <v>100</v>
      </c>
      <c r="Q220" s="6" t="s">
        <v>8312</v>
      </c>
      <c r="R220" s="6" t="s">
        <v>8316</v>
      </c>
      <c r="S220" s="13">
        <f t="shared" si="14"/>
        <v>42079.753344907411</v>
      </c>
      <c r="T220" s="13">
        <f t="shared" si="15"/>
        <v>42139.753344907411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 s="19">
        <f t="shared" si="13"/>
        <v>115.98684210526316</v>
      </c>
      <c r="Q221" s="6" t="s">
        <v>8312</v>
      </c>
      <c r="R221" s="6" t="s">
        <v>8316</v>
      </c>
      <c r="S221" s="13">
        <f t="shared" si="14"/>
        <v>42429.451678240745</v>
      </c>
      <c r="T221" s="13">
        <f t="shared" si="15"/>
        <v>42461.415972222225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 s="19">
        <f t="shared" si="13"/>
        <v>120</v>
      </c>
      <c r="Q222" s="6" t="s">
        <v>8312</v>
      </c>
      <c r="R222" s="6" t="s">
        <v>8316</v>
      </c>
      <c r="S222" s="13">
        <f t="shared" si="14"/>
        <v>42195.768865740742</v>
      </c>
      <c r="T222" s="13">
        <f t="shared" si="15"/>
        <v>42236.962499999994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 s="19">
        <f t="shared" si="13"/>
        <v>0</v>
      </c>
      <c r="Q223" s="6" t="s">
        <v>8312</v>
      </c>
      <c r="R223" s="6" t="s">
        <v>8316</v>
      </c>
      <c r="S223" s="13">
        <f t="shared" si="14"/>
        <v>42031.962546296301</v>
      </c>
      <c r="T223" s="13">
        <f t="shared" si="15"/>
        <v>42091.92087962963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 s="19">
        <f t="shared" si="13"/>
        <v>65</v>
      </c>
      <c r="Q224" s="6" t="s">
        <v>8312</v>
      </c>
      <c r="R224" s="6" t="s">
        <v>8316</v>
      </c>
      <c r="S224" s="13">
        <f t="shared" si="14"/>
        <v>42031.894884259258</v>
      </c>
      <c r="T224" s="13">
        <f t="shared" si="15"/>
        <v>42090.235416666663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 s="19">
        <f t="shared" si="13"/>
        <v>0</v>
      </c>
      <c r="Q225" s="6" t="s">
        <v>8312</v>
      </c>
      <c r="R225" s="6" t="s">
        <v>8316</v>
      </c>
      <c r="S225" s="13">
        <f t="shared" si="14"/>
        <v>42482.173032407409</v>
      </c>
      <c r="T225" s="13">
        <f t="shared" si="15"/>
        <v>42512.170138888891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 s="19">
        <f t="shared" si="13"/>
        <v>0</v>
      </c>
      <c r="Q226" s="6" t="s">
        <v>8312</v>
      </c>
      <c r="R226" s="6" t="s">
        <v>8316</v>
      </c>
      <c r="S226" s="13">
        <f t="shared" si="14"/>
        <v>42135.360254629632</v>
      </c>
      <c r="T226" s="13">
        <f t="shared" si="15"/>
        <v>42195.360254629632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 s="19">
        <f t="shared" si="13"/>
        <v>0</v>
      </c>
      <c r="Q227" s="6" t="s">
        <v>8312</v>
      </c>
      <c r="R227" s="6" t="s">
        <v>8316</v>
      </c>
      <c r="S227" s="13">
        <f t="shared" si="14"/>
        <v>42439.086273148147</v>
      </c>
      <c r="T227" s="13">
        <f t="shared" si="15"/>
        <v>42469.044606481482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 s="19">
        <f t="shared" si="13"/>
        <v>125</v>
      </c>
      <c r="Q228" s="6" t="s">
        <v>8312</v>
      </c>
      <c r="R228" s="6" t="s">
        <v>8316</v>
      </c>
      <c r="S228" s="13">
        <f t="shared" si="14"/>
        <v>42106.791018518517</v>
      </c>
      <c r="T228" s="13">
        <f t="shared" si="15"/>
        <v>42155.520138888889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 s="19">
        <f t="shared" si="13"/>
        <v>0</v>
      </c>
      <c r="Q229" s="6" t="s">
        <v>8312</v>
      </c>
      <c r="R229" s="6" t="s">
        <v>8316</v>
      </c>
      <c r="S229" s="13">
        <f t="shared" si="14"/>
        <v>42165.018993055557</v>
      </c>
      <c r="T229" s="13">
        <f t="shared" si="15"/>
        <v>42195.018993055557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 s="19">
        <f t="shared" si="13"/>
        <v>0</v>
      </c>
      <c r="Q230" s="6" t="s">
        <v>8312</v>
      </c>
      <c r="R230" s="6" t="s">
        <v>8316</v>
      </c>
      <c r="S230" s="13">
        <f t="shared" si="14"/>
        <v>42096.811400462961</v>
      </c>
      <c r="T230" s="13">
        <f t="shared" si="15"/>
        <v>42156.811400462961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 s="19">
        <f t="shared" si="13"/>
        <v>0</v>
      </c>
      <c r="Q231" s="6" t="s">
        <v>8312</v>
      </c>
      <c r="R231" s="6" t="s">
        <v>8316</v>
      </c>
      <c r="S231" s="13">
        <f t="shared" si="14"/>
        <v>42384.058993055558</v>
      </c>
      <c r="T231" s="13">
        <f t="shared" si="15"/>
        <v>42414.058993055558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 s="19">
        <f t="shared" si="13"/>
        <v>30</v>
      </c>
      <c r="Q232" s="6" t="s">
        <v>8312</v>
      </c>
      <c r="R232" s="6" t="s">
        <v>8316</v>
      </c>
      <c r="S232" s="13">
        <f t="shared" si="14"/>
        <v>42129.902210648142</v>
      </c>
      <c r="T232" s="13">
        <f t="shared" si="15"/>
        <v>42159.902210648142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 s="19">
        <f t="shared" si="13"/>
        <v>0</v>
      </c>
      <c r="Q233" s="6" t="s">
        <v>8312</v>
      </c>
      <c r="R233" s="6" t="s">
        <v>8316</v>
      </c>
      <c r="S233" s="13">
        <f t="shared" si="14"/>
        <v>42342.083923611113</v>
      </c>
      <c r="T233" s="13">
        <f t="shared" si="15"/>
        <v>42372.083923611113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 s="19">
        <f t="shared" si="13"/>
        <v>15.714285714285714</v>
      </c>
      <c r="Q234" s="6" t="s">
        <v>8312</v>
      </c>
      <c r="R234" s="6" t="s">
        <v>8316</v>
      </c>
      <c r="S234" s="13">
        <f t="shared" si="14"/>
        <v>42032.95076388889</v>
      </c>
      <c r="T234" s="13">
        <f t="shared" si="15"/>
        <v>42062.95076388889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 s="19">
        <f t="shared" si="13"/>
        <v>0</v>
      </c>
      <c r="Q235" s="6" t="s">
        <v>8312</v>
      </c>
      <c r="R235" s="6" t="s">
        <v>8316</v>
      </c>
      <c r="S235" s="13">
        <f t="shared" si="14"/>
        <v>42613.036712962959</v>
      </c>
      <c r="T235" s="13">
        <f t="shared" si="15"/>
        <v>42643.036712962959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 s="19">
        <f t="shared" si="13"/>
        <v>80.2</v>
      </c>
      <c r="Q236" s="6" t="s">
        <v>8312</v>
      </c>
      <c r="R236" s="6" t="s">
        <v>8316</v>
      </c>
      <c r="S236" s="13">
        <f t="shared" si="14"/>
        <v>42136.160405092596</v>
      </c>
      <c r="T236" s="13">
        <f t="shared" si="15"/>
        <v>42176.160405092596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 s="19">
        <f t="shared" si="13"/>
        <v>0</v>
      </c>
      <c r="Q237" s="6" t="s">
        <v>8312</v>
      </c>
      <c r="R237" s="6" t="s">
        <v>8316</v>
      </c>
      <c r="S237" s="13">
        <f t="shared" si="14"/>
        <v>42165.033530092594</v>
      </c>
      <c r="T237" s="13">
        <f t="shared" si="15"/>
        <v>42195.033530092594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 s="19">
        <f t="shared" si="13"/>
        <v>0</v>
      </c>
      <c r="Q238" s="6" t="s">
        <v>8312</v>
      </c>
      <c r="R238" s="6" t="s">
        <v>8316</v>
      </c>
      <c r="S238" s="13">
        <f t="shared" si="14"/>
        <v>42321.20947916666</v>
      </c>
      <c r="T238" s="13">
        <f t="shared" si="15"/>
        <v>42374.125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 s="19">
        <f t="shared" si="13"/>
        <v>50</v>
      </c>
      <c r="Q239" s="6" t="s">
        <v>8312</v>
      </c>
      <c r="R239" s="6" t="s">
        <v>8316</v>
      </c>
      <c r="S239" s="13">
        <f t="shared" si="14"/>
        <v>42377.702187499999</v>
      </c>
      <c r="T239" s="13">
        <f t="shared" si="15"/>
        <v>42437.702187499999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 s="19">
        <f t="shared" si="13"/>
        <v>0</v>
      </c>
      <c r="Q240" s="6" t="s">
        <v>8312</v>
      </c>
      <c r="R240" s="6" t="s">
        <v>8316</v>
      </c>
      <c r="S240" s="13">
        <f t="shared" si="14"/>
        <v>42714.087499999994</v>
      </c>
      <c r="T240" s="13">
        <f t="shared" si="15"/>
        <v>42734.5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 s="19">
        <f t="shared" si="13"/>
        <v>50</v>
      </c>
      <c r="Q241" s="6" t="s">
        <v>8312</v>
      </c>
      <c r="R241" s="6" t="s">
        <v>8316</v>
      </c>
      <c r="S241" s="13">
        <f t="shared" si="14"/>
        <v>42297.235300925924</v>
      </c>
      <c r="T241" s="13">
        <f t="shared" si="15"/>
        <v>42316.625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 s="19">
        <f t="shared" si="13"/>
        <v>117.84759124087591</v>
      </c>
      <c r="Q242" s="6" t="s">
        <v>8312</v>
      </c>
      <c r="R242" s="6" t="s">
        <v>8317</v>
      </c>
      <c r="S242" s="13">
        <f t="shared" si="14"/>
        <v>41354.833460648151</v>
      </c>
      <c r="T242" s="13">
        <f t="shared" si="15"/>
        <v>41399.833460648151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 s="19">
        <f t="shared" si="13"/>
        <v>109.04255319148936</v>
      </c>
      <c r="Q243" s="6" t="s">
        <v>8312</v>
      </c>
      <c r="R243" s="6" t="s">
        <v>8317</v>
      </c>
      <c r="S243" s="13">
        <f t="shared" si="14"/>
        <v>41949.822962962964</v>
      </c>
      <c r="T243" s="13">
        <f t="shared" si="15"/>
        <v>41994.822962962964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 s="19">
        <f t="shared" si="13"/>
        <v>73.019801980198025</v>
      </c>
      <c r="Q244" s="6" t="s">
        <v>8312</v>
      </c>
      <c r="R244" s="6" t="s">
        <v>8317</v>
      </c>
      <c r="S244" s="13">
        <f t="shared" si="14"/>
        <v>40862.617939814816</v>
      </c>
      <c r="T244" s="13">
        <f t="shared" si="15"/>
        <v>40897.617939814816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 s="19">
        <f t="shared" si="13"/>
        <v>78.195121951219505</v>
      </c>
      <c r="Q245" s="6" t="s">
        <v>8312</v>
      </c>
      <c r="R245" s="6" t="s">
        <v>8317</v>
      </c>
      <c r="S245" s="13">
        <f t="shared" si="14"/>
        <v>41662.172500000001</v>
      </c>
      <c r="T245" s="13">
        <f t="shared" si="15"/>
        <v>41692.172500000001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 s="19">
        <f t="shared" si="13"/>
        <v>47.398809523809526</v>
      </c>
      <c r="Q246" s="6" t="s">
        <v>8312</v>
      </c>
      <c r="R246" s="6" t="s">
        <v>8317</v>
      </c>
      <c r="S246" s="13">
        <f t="shared" si="14"/>
        <v>40213.448599537034</v>
      </c>
      <c r="T246" s="13">
        <f t="shared" si="15"/>
        <v>40253.42083333333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 s="19">
        <f t="shared" si="13"/>
        <v>54.020833333333336</v>
      </c>
      <c r="Q247" s="6" t="s">
        <v>8312</v>
      </c>
      <c r="R247" s="6" t="s">
        <v>8317</v>
      </c>
      <c r="S247" s="13">
        <f t="shared" si="14"/>
        <v>41107.178067129629</v>
      </c>
      <c r="T247" s="13">
        <f t="shared" si="15"/>
        <v>41137.178067129629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 s="19">
        <f t="shared" si="13"/>
        <v>68.488789237668158</v>
      </c>
      <c r="Q248" s="6" t="s">
        <v>8312</v>
      </c>
      <c r="R248" s="6" t="s">
        <v>8317</v>
      </c>
      <c r="S248" s="13">
        <f t="shared" si="14"/>
        <v>40480.488483796296</v>
      </c>
      <c r="T248" s="13">
        <f t="shared" si="15"/>
        <v>40530.530150462961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 s="19">
        <f t="shared" si="13"/>
        <v>108.14516129032258</v>
      </c>
      <c r="Q249" s="6" t="s">
        <v>8312</v>
      </c>
      <c r="R249" s="6" t="s">
        <v>8317</v>
      </c>
      <c r="S249" s="13">
        <f t="shared" si="14"/>
        <v>40430.729328703703</v>
      </c>
      <c r="T249" s="13">
        <f t="shared" si="15"/>
        <v>40467.277083333334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 s="19">
        <f t="shared" si="13"/>
        <v>589.95205479452056</v>
      </c>
      <c r="Q250" s="6" t="s">
        <v>8312</v>
      </c>
      <c r="R250" s="6" t="s">
        <v>8317</v>
      </c>
      <c r="S250" s="13">
        <f t="shared" si="14"/>
        <v>40870.899409722224</v>
      </c>
      <c r="T250" s="13">
        <f t="shared" si="15"/>
        <v>40915.899409722224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 s="19">
        <f t="shared" si="13"/>
        <v>48.051063829787232</v>
      </c>
      <c r="Q251" s="6" t="s">
        <v>8312</v>
      </c>
      <c r="R251" s="6" t="s">
        <v>8317</v>
      </c>
      <c r="S251" s="13">
        <f t="shared" si="14"/>
        <v>40333.048842592594</v>
      </c>
      <c r="T251" s="13">
        <f t="shared" si="15"/>
        <v>40412.861111111109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 s="19">
        <f t="shared" si="13"/>
        <v>72.482837528604122</v>
      </c>
      <c r="Q252" s="6" t="s">
        <v>8312</v>
      </c>
      <c r="R252" s="6" t="s">
        <v>8317</v>
      </c>
      <c r="S252" s="13">
        <f t="shared" si="14"/>
        <v>41401.690868055557</v>
      </c>
      <c r="T252" s="13">
        <f t="shared" si="15"/>
        <v>41431.690868055557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 s="19">
        <f t="shared" si="13"/>
        <v>57.077922077922075</v>
      </c>
      <c r="Q253" s="6" t="s">
        <v>8312</v>
      </c>
      <c r="R253" s="6" t="s">
        <v>8317</v>
      </c>
      <c r="S253" s="13">
        <f t="shared" si="14"/>
        <v>41013.912569444445</v>
      </c>
      <c r="T253" s="13">
        <f t="shared" si="15"/>
        <v>41045.916666666664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 s="19">
        <f t="shared" si="13"/>
        <v>85.444444444444443</v>
      </c>
      <c r="Q254" s="6" t="s">
        <v>8312</v>
      </c>
      <c r="R254" s="6" t="s">
        <v>8317</v>
      </c>
      <c r="S254" s="13">
        <f t="shared" si="14"/>
        <v>40266.787708333337</v>
      </c>
      <c r="T254" s="13">
        <f t="shared" si="15"/>
        <v>40330.290972222225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 s="19">
        <f t="shared" si="13"/>
        <v>215.85714285714286</v>
      </c>
      <c r="Q255" s="6" t="s">
        <v>8312</v>
      </c>
      <c r="R255" s="6" t="s">
        <v>8317</v>
      </c>
      <c r="S255" s="13">
        <f t="shared" si="14"/>
        <v>40924.775868055556</v>
      </c>
      <c r="T255" s="13">
        <f t="shared" si="15"/>
        <v>40954.775868055556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 s="19">
        <f t="shared" si="13"/>
        <v>89.38643312101911</v>
      </c>
      <c r="Q256" s="6" t="s">
        <v>8312</v>
      </c>
      <c r="R256" s="6" t="s">
        <v>8317</v>
      </c>
      <c r="S256" s="13">
        <f t="shared" si="14"/>
        <v>42264.077662037031</v>
      </c>
      <c r="T256" s="13">
        <f t="shared" si="15"/>
        <v>42294.208333333328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 s="19">
        <f t="shared" si="13"/>
        <v>45.418404255319146</v>
      </c>
      <c r="Q257" s="6" t="s">
        <v>8312</v>
      </c>
      <c r="R257" s="6" t="s">
        <v>8317</v>
      </c>
      <c r="S257" s="13">
        <f t="shared" si="14"/>
        <v>40588.651412037041</v>
      </c>
      <c r="T257" s="13">
        <f t="shared" si="15"/>
        <v>40618.60974537037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</v>
      </c>
      <c r="P258" s="19">
        <f t="shared" si="13"/>
        <v>65.756363636363631</v>
      </c>
      <c r="Q258" s="6" t="s">
        <v>8312</v>
      </c>
      <c r="R258" s="6" t="s">
        <v>8317</v>
      </c>
      <c r="S258" s="13">
        <f t="shared" si="14"/>
        <v>41319.894293981481</v>
      </c>
      <c r="T258" s="13">
        <f t="shared" si="15"/>
        <v>41349.894293981481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ROUND(((E259/D259)*100),0)</f>
        <v>107</v>
      </c>
      <c r="P259" s="19">
        <f t="shared" ref="P259:P322" si="17">IF(L259=0,0,E259/L259)</f>
        <v>66.70405357142856</v>
      </c>
      <c r="Q259" s="6" t="s">
        <v>8312</v>
      </c>
      <c r="R259" s="6" t="s">
        <v>8317</v>
      </c>
      <c r="S259" s="13">
        <f t="shared" ref="S259:S322" si="18">(((J259/60)/60)/24)+DATE(1970,1,1)+(3/24)</f>
        <v>42479.751875000002</v>
      </c>
      <c r="T259" s="13">
        <f t="shared" ref="T259:T322" si="19">(((I259/60)/60)/24)+DATE(1970,1,1)+(3/24)</f>
        <v>42509.751875000002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 s="19">
        <f t="shared" si="17"/>
        <v>83.345930232558146</v>
      </c>
      <c r="Q260" s="6" t="s">
        <v>8312</v>
      </c>
      <c r="R260" s="6" t="s">
        <v>8317</v>
      </c>
      <c r="S260" s="13">
        <f t="shared" si="18"/>
        <v>40682.176689814813</v>
      </c>
      <c r="T260" s="13">
        <f t="shared" si="19"/>
        <v>40712.176689814813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 s="19">
        <f t="shared" si="17"/>
        <v>105.04609341825902</v>
      </c>
      <c r="Q261" s="6" t="s">
        <v>8312</v>
      </c>
      <c r="R261" s="6" t="s">
        <v>8317</v>
      </c>
      <c r="S261" s="13">
        <f t="shared" si="18"/>
        <v>42072.863067129627</v>
      </c>
      <c r="T261" s="13">
        <f t="shared" si="19"/>
        <v>42102.863067129627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 s="19">
        <f t="shared" si="17"/>
        <v>120.90909090909091</v>
      </c>
      <c r="Q262" s="6" t="s">
        <v>8312</v>
      </c>
      <c r="R262" s="6" t="s">
        <v>8317</v>
      </c>
      <c r="S262" s="13">
        <f t="shared" si="18"/>
        <v>40330.880543981482</v>
      </c>
      <c r="T262" s="13">
        <f t="shared" si="19"/>
        <v>40376.540972222225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 s="19">
        <f t="shared" si="17"/>
        <v>97.63636363636364</v>
      </c>
      <c r="Q263" s="6" t="s">
        <v>8312</v>
      </c>
      <c r="R263" s="6" t="s">
        <v>8317</v>
      </c>
      <c r="S263" s="13">
        <f t="shared" si="18"/>
        <v>41018.010462962964</v>
      </c>
      <c r="T263" s="13">
        <f t="shared" si="19"/>
        <v>41067.746527777781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 s="19">
        <f t="shared" si="17"/>
        <v>41.379310344827587</v>
      </c>
      <c r="Q264" s="6" t="s">
        <v>8312</v>
      </c>
      <c r="R264" s="6" t="s">
        <v>8317</v>
      </c>
      <c r="S264" s="13">
        <f t="shared" si="18"/>
        <v>40555.37300925926</v>
      </c>
      <c r="T264" s="13">
        <f t="shared" si="19"/>
        <v>40600.37300925926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 s="19">
        <f t="shared" si="17"/>
        <v>30.654485981308412</v>
      </c>
      <c r="Q265" s="6" t="s">
        <v>8312</v>
      </c>
      <c r="R265" s="6" t="s">
        <v>8317</v>
      </c>
      <c r="S265" s="13">
        <f t="shared" si="18"/>
        <v>41150.079791666663</v>
      </c>
      <c r="T265" s="13">
        <f t="shared" si="19"/>
        <v>41180.079791666663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 s="19">
        <f t="shared" si="17"/>
        <v>64.945054945054949</v>
      </c>
      <c r="Q266" s="6" t="s">
        <v>8312</v>
      </c>
      <c r="R266" s="6" t="s">
        <v>8317</v>
      </c>
      <c r="S266" s="13">
        <f t="shared" si="18"/>
        <v>41010.745312500003</v>
      </c>
      <c r="T266" s="13">
        <f t="shared" si="19"/>
        <v>41040.745312500003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 s="19">
        <f t="shared" si="17"/>
        <v>95.775862068965523</v>
      </c>
      <c r="Q267" s="6" t="s">
        <v>8312</v>
      </c>
      <c r="R267" s="6" t="s">
        <v>8317</v>
      </c>
      <c r="S267" s="13">
        <f t="shared" si="18"/>
        <v>40267.370717592588</v>
      </c>
      <c r="T267" s="13">
        <f t="shared" si="19"/>
        <v>40308.969444444447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 s="19">
        <f t="shared" si="17"/>
        <v>40.416666666666664</v>
      </c>
      <c r="Q268" s="6" t="s">
        <v>8312</v>
      </c>
      <c r="R268" s="6" t="s">
        <v>8317</v>
      </c>
      <c r="S268" s="13">
        <f t="shared" si="18"/>
        <v>40205.299849537041</v>
      </c>
      <c r="T268" s="13">
        <f t="shared" si="19"/>
        <v>40291.285416666666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 s="19">
        <f t="shared" si="17"/>
        <v>78.578424242424248</v>
      </c>
      <c r="Q269" s="6" t="s">
        <v>8312</v>
      </c>
      <c r="R269" s="6" t="s">
        <v>8317</v>
      </c>
      <c r="S269" s="13">
        <f t="shared" si="18"/>
        <v>41785.577534722222</v>
      </c>
      <c r="T269" s="13">
        <f t="shared" si="19"/>
        <v>41815.577534722222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 s="19">
        <f t="shared" si="17"/>
        <v>50.18018018018018</v>
      </c>
      <c r="Q270" s="6" t="s">
        <v>8312</v>
      </c>
      <c r="R270" s="6" t="s">
        <v>8317</v>
      </c>
      <c r="S270" s="13">
        <f t="shared" si="18"/>
        <v>40809.27752314815</v>
      </c>
      <c r="T270" s="13">
        <f t="shared" si="19"/>
        <v>40854.319189814814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 s="19">
        <f t="shared" si="17"/>
        <v>92.251735588972423</v>
      </c>
      <c r="Q271" s="6" t="s">
        <v>8312</v>
      </c>
      <c r="R271" s="6" t="s">
        <v>8317</v>
      </c>
      <c r="S271" s="13">
        <f t="shared" si="18"/>
        <v>42758.322013888886</v>
      </c>
      <c r="T271" s="13">
        <f t="shared" si="19"/>
        <v>42788.322013888886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 s="19">
        <f t="shared" si="17"/>
        <v>57.540983606557376</v>
      </c>
      <c r="Q272" s="6" t="s">
        <v>8312</v>
      </c>
      <c r="R272" s="6" t="s">
        <v>8317</v>
      </c>
      <c r="S272" s="13">
        <f t="shared" si="18"/>
        <v>40637.991550925923</v>
      </c>
      <c r="T272" s="13">
        <f t="shared" si="19"/>
        <v>40688.291666666664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 s="19">
        <f t="shared" si="17"/>
        <v>109.42160278745645</v>
      </c>
      <c r="Q273" s="6" t="s">
        <v>8312</v>
      </c>
      <c r="R273" s="6" t="s">
        <v>8317</v>
      </c>
      <c r="S273" s="13">
        <f t="shared" si="18"/>
        <v>41612.22524305556</v>
      </c>
      <c r="T273" s="13">
        <f t="shared" si="19"/>
        <v>41641.458333333336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 s="19">
        <f t="shared" si="17"/>
        <v>81.892461538461546</v>
      </c>
      <c r="Q274" s="6" t="s">
        <v>8312</v>
      </c>
      <c r="R274" s="6" t="s">
        <v>8317</v>
      </c>
      <c r="S274" s="13">
        <f t="shared" si="18"/>
        <v>40236.025358796294</v>
      </c>
      <c r="T274" s="13">
        <f t="shared" si="19"/>
        <v>40296.90902777778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 s="19">
        <f t="shared" si="17"/>
        <v>45.667711864406776</v>
      </c>
      <c r="Q275" s="6" t="s">
        <v>8312</v>
      </c>
      <c r="R275" s="6" t="s">
        <v>8317</v>
      </c>
      <c r="S275" s="13">
        <f t="shared" si="18"/>
        <v>40697.623449074075</v>
      </c>
      <c r="T275" s="13">
        <f t="shared" si="19"/>
        <v>40727.623449074075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 s="19">
        <f t="shared" si="17"/>
        <v>55.221238938053098</v>
      </c>
      <c r="Q276" s="6" t="s">
        <v>8312</v>
      </c>
      <c r="R276" s="6" t="s">
        <v>8317</v>
      </c>
      <c r="S276" s="13">
        <f t="shared" si="18"/>
        <v>40970.037372685183</v>
      </c>
      <c r="T276" s="13">
        <f t="shared" si="19"/>
        <v>41004.415972222225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 s="19">
        <f t="shared" si="17"/>
        <v>65.298192771084331</v>
      </c>
      <c r="Q277" s="6" t="s">
        <v>8312</v>
      </c>
      <c r="R277" s="6" t="s">
        <v>8317</v>
      </c>
      <c r="S277" s="13">
        <f t="shared" si="18"/>
        <v>41193.157013888893</v>
      </c>
      <c r="T277" s="13">
        <f t="shared" si="19"/>
        <v>41223.198680555557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 s="19">
        <f t="shared" si="17"/>
        <v>95.225806451612897</v>
      </c>
      <c r="Q278" s="6" t="s">
        <v>8312</v>
      </c>
      <c r="R278" s="6" t="s">
        <v>8317</v>
      </c>
      <c r="S278" s="13">
        <f t="shared" si="18"/>
        <v>40967.206874999996</v>
      </c>
      <c r="T278" s="13">
        <f t="shared" si="19"/>
        <v>41027.165208333332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 s="19">
        <f t="shared" si="17"/>
        <v>75.444794952681391</v>
      </c>
      <c r="Q279" s="6" t="s">
        <v>8312</v>
      </c>
      <c r="R279" s="6" t="s">
        <v>8317</v>
      </c>
      <c r="S279" s="13">
        <f t="shared" si="18"/>
        <v>42118.016423611116</v>
      </c>
      <c r="T279" s="13">
        <f t="shared" si="19"/>
        <v>42148.016423611116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 s="19">
        <f t="shared" si="17"/>
        <v>97.816867469879512</v>
      </c>
      <c r="Q280" s="6" t="s">
        <v>8312</v>
      </c>
      <c r="R280" s="6" t="s">
        <v>8317</v>
      </c>
      <c r="S280" s="13">
        <f t="shared" si="18"/>
        <v>41164.165960648148</v>
      </c>
      <c r="T280" s="13">
        <f t="shared" si="19"/>
        <v>41194.165960648148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 s="19">
        <f t="shared" si="17"/>
        <v>87.685606557377056</v>
      </c>
      <c r="Q281" s="6" t="s">
        <v>8312</v>
      </c>
      <c r="R281" s="6" t="s">
        <v>8317</v>
      </c>
      <c r="S281" s="13">
        <f t="shared" si="18"/>
        <v>42759.369166666671</v>
      </c>
      <c r="T281" s="13">
        <f t="shared" si="19"/>
        <v>42793.209027777775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 s="19">
        <f t="shared" si="17"/>
        <v>54.748948106591868</v>
      </c>
      <c r="Q282" s="6" t="s">
        <v>8312</v>
      </c>
      <c r="R282" s="6" t="s">
        <v>8317</v>
      </c>
      <c r="S282" s="13">
        <f t="shared" si="18"/>
        <v>41744.715682870366</v>
      </c>
      <c r="T282" s="13">
        <f t="shared" si="19"/>
        <v>41789.715682870366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 s="19">
        <f t="shared" si="17"/>
        <v>83.953417721518989</v>
      </c>
      <c r="Q283" s="6" t="s">
        <v>8312</v>
      </c>
      <c r="R283" s="6" t="s">
        <v>8317</v>
      </c>
      <c r="S283" s="13">
        <f t="shared" si="18"/>
        <v>39950.288344907407</v>
      </c>
      <c r="T283" s="13">
        <f t="shared" si="19"/>
        <v>40035.93472222222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 s="19">
        <f t="shared" si="17"/>
        <v>254.38547486033519</v>
      </c>
      <c r="Q284" s="6" t="s">
        <v>8312</v>
      </c>
      <c r="R284" s="6" t="s">
        <v>8317</v>
      </c>
      <c r="S284" s="13">
        <f t="shared" si="18"/>
        <v>40195.045046296298</v>
      </c>
      <c r="T284" s="13">
        <f t="shared" si="19"/>
        <v>40232.041666666664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 s="19">
        <f t="shared" si="17"/>
        <v>101.8269801980198</v>
      </c>
      <c r="Q285" s="6" t="s">
        <v>8312</v>
      </c>
      <c r="R285" s="6" t="s">
        <v>8317</v>
      </c>
      <c r="S285" s="13">
        <f t="shared" si="18"/>
        <v>40675.834999999999</v>
      </c>
      <c r="T285" s="13">
        <f t="shared" si="19"/>
        <v>40695.332638888889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 s="19">
        <f t="shared" si="17"/>
        <v>55.066394736842106</v>
      </c>
      <c r="Q286" s="6" t="s">
        <v>8312</v>
      </c>
      <c r="R286" s="6" t="s">
        <v>8317</v>
      </c>
      <c r="S286" s="13">
        <f t="shared" si="18"/>
        <v>40904.863194444442</v>
      </c>
      <c r="T286" s="13">
        <f t="shared" si="19"/>
        <v>40929.863194444442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 s="19">
        <f t="shared" si="17"/>
        <v>56.901438721136763</v>
      </c>
      <c r="Q287" s="6" t="s">
        <v>8312</v>
      </c>
      <c r="R287" s="6" t="s">
        <v>8317</v>
      </c>
      <c r="S287" s="13">
        <f t="shared" si="18"/>
        <v>41506.881111111114</v>
      </c>
      <c r="T287" s="13">
        <f t="shared" si="19"/>
        <v>41536.881111111114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 s="19">
        <f t="shared" si="17"/>
        <v>121.28148148148148</v>
      </c>
      <c r="Q288" s="6" t="s">
        <v>8312</v>
      </c>
      <c r="R288" s="6" t="s">
        <v>8317</v>
      </c>
      <c r="S288" s="13">
        <f t="shared" si="18"/>
        <v>41313.941249999996</v>
      </c>
      <c r="T288" s="13">
        <f t="shared" si="19"/>
        <v>41358.899583333332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 s="19">
        <f t="shared" si="17"/>
        <v>91.189655172413794</v>
      </c>
      <c r="Q289" s="6" t="s">
        <v>8312</v>
      </c>
      <c r="R289" s="6" t="s">
        <v>8317</v>
      </c>
      <c r="S289" s="13">
        <f t="shared" si="18"/>
        <v>41184.402986111112</v>
      </c>
      <c r="T289" s="13">
        <f t="shared" si="19"/>
        <v>41215.291666666664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 s="19">
        <f t="shared" si="17"/>
        <v>115.44812080536913</v>
      </c>
      <c r="Q290" s="6" t="s">
        <v>8312</v>
      </c>
      <c r="R290" s="6" t="s">
        <v>8317</v>
      </c>
      <c r="S290" s="13">
        <f t="shared" si="18"/>
        <v>41051.293900462959</v>
      </c>
      <c r="T290" s="13">
        <f t="shared" si="19"/>
        <v>41086.293900462959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 s="19">
        <f t="shared" si="17"/>
        <v>67.771551724137936</v>
      </c>
      <c r="Q291" s="6" t="s">
        <v>8312</v>
      </c>
      <c r="R291" s="6" t="s">
        <v>8317</v>
      </c>
      <c r="S291" s="13">
        <f t="shared" si="18"/>
        <v>41550.581412037034</v>
      </c>
      <c r="T291" s="13">
        <f t="shared" si="19"/>
        <v>41580.581412037034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 s="19">
        <f t="shared" si="17"/>
        <v>28.576190476190476</v>
      </c>
      <c r="Q292" s="6" t="s">
        <v>8312</v>
      </c>
      <c r="R292" s="6" t="s">
        <v>8317</v>
      </c>
      <c r="S292" s="13">
        <f t="shared" si="18"/>
        <v>40526.49417824074</v>
      </c>
      <c r="T292" s="13">
        <f t="shared" si="19"/>
        <v>40576.457638888889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 s="19">
        <f t="shared" si="17"/>
        <v>46.8828125</v>
      </c>
      <c r="Q293" s="6" t="s">
        <v>8312</v>
      </c>
      <c r="R293" s="6" t="s">
        <v>8317</v>
      </c>
      <c r="S293" s="13">
        <f t="shared" si="18"/>
        <v>41376.894050925926</v>
      </c>
      <c r="T293" s="13">
        <f t="shared" si="19"/>
        <v>41395.125694444447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 s="19">
        <f t="shared" si="17"/>
        <v>154.42231237322514</v>
      </c>
      <c r="Q294" s="6" t="s">
        <v>8312</v>
      </c>
      <c r="R294" s="6" t="s">
        <v>8317</v>
      </c>
      <c r="S294" s="13">
        <f t="shared" si="18"/>
        <v>40812.928229166668</v>
      </c>
      <c r="T294" s="13">
        <f t="shared" si="19"/>
        <v>40845.290972222225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 s="19">
        <f t="shared" si="17"/>
        <v>201.22137404580153</v>
      </c>
      <c r="Q295" s="6" t="s">
        <v>8312</v>
      </c>
      <c r="R295" s="6" t="s">
        <v>8317</v>
      </c>
      <c r="S295" s="13">
        <f t="shared" si="18"/>
        <v>41719.792986111112</v>
      </c>
      <c r="T295" s="13">
        <f t="shared" si="19"/>
        <v>41749.792986111112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 s="19">
        <f t="shared" si="17"/>
        <v>100</v>
      </c>
      <c r="Q296" s="6" t="s">
        <v>8312</v>
      </c>
      <c r="R296" s="6" t="s">
        <v>8317</v>
      </c>
      <c r="S296" s="13">
        <f t="shared" si="18"/>
        <v>40343.209421296298</v>
      </c>
      <c r="T296" s="13">
        <f t="shared" si="19"/>
        <v>40378.791666666664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 s="19">
        <f t="shared" si="17"/>
        <v>100.08204511278196</v>
      </c>
      <c r="Q297" s="6" t="s">
        <v>8312</v>
      </c>
      <c r="R297" s="6" t="s">
        <v>8317</v>
      </c>
      <c r="S297" s="13">
        <f t="shared" si="18"/>
        <v>41519.129733796297</v>
      </c>
      <c r="T297" s="13">
        <f t="shared" si="19"/>
        <v>41579.125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 s="19">
        <f t="shared" si="17"/>
        <v>230.08953488372092</v>
      </c>
      <c r="Q298" s="6" t="s">
        <v>8312</v>
      </c>
      <c r="R298" s="6" t="s">
        <v>8317</v>
      </c>
      <c r="S298" s="13">
        <f t="shared" si="18"/>
        <v>41134.600497685184</v>
      </c>
      <c r="T298" s="13">
        <f t="shared" si="19"/>
        <v>41159.600497685184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 s="19">
        <f t="shared" si="17"/>
        <v>141.74647887323943</v>
      </c>
      <c r="Q299" s="6" t="s">
        <v>8312</v>
      </c>
      <c r="R299" s="6" t="s">
        <v>8317</v>
      </c>
      <c r="S299" s="13">
        <f t="shared" si="18"/>
        <v>42089.85302083334</v>
      </c>
      <c r="T299" s="13">
        <f t="shared" si="19"/>
        <v>42125.290972222225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 s="19">
        <f t="shared" si="17"/>
        <v>56.344351395730705</v>
      </c>
      <c r="Q300" s="6" t="s">
        <v>8312</v>
      </c>
      <c r="R300" s="6" t="s">
        <v>8317</v>
      </c>
      <c r="S300" s="13">
        <f t="shared" si="18"/>
        <v>41709.588518518518</v>
      </c>
      <c r="T300" s="13">
        <f t="shared" si="19"/>
        <v>41769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 s="19">
        <f t="shared" si="17"/>
        <v>73.341188524590166</v>
      </c>
      <c r="Q301" s="6" t="s">
        <v>8312</v>
      </c>
      <c r="R301" s="6" t="s">
        <v>8317</v>
      </c>
      <c r="S301" s="13">
        <f t="shared" si="18"/>
        <v>40469.350231481483</v>
      </c>
      <c r="T301" s="13">
        <f t="shared" si="19"/>
        <v>40499.391898148147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 s="19">
        <f t="shared" si="17"/>
        <v>85.337785234899329</v>
      </c>
      <c r="Q302" s="6" t="s">
        <v>8312</v>
      </c>
      <c r="R302" s="6" t="s">
        <v>8317</v>
      </c>
      <c r="S302" s="13">
        <f t="shared" si="18"/>
        <v>40627.084930555553</v>
      </c>
      <c r="T302" s="13">
        <f t="shared" si="19"/>
        <v>40658.084930555553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 s="19">
        <f t="shared" si="17"/>
        <v>61.496215139442228</v>
      </c>
      <c r="Q303" s="6" t="s">
        <v>8312</v>
      </c>
      <c r="R303" s="6" t="s">
        <v>8317</v>
      </c>
      <c r="S303" s="13">
        <f t="shared" si="18"/>
        <v>41312.862673611111</v>
      </c>
      <c r="T303" s="13">
        <f t="shared" si="19"/>
        <v>41352.821006944447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 s="19">
        <f t="shared" si="17"/>
        <v>93.018518518518519</v>
      </c>
      <c r="Q304" s="6" t="s">
        <v>8312</v>
      </c>
      <c r="R304" s="6" t="s">
        <v>8317</v>
      </c>
      <c r="S304" s="13">
        <f t="shared" si="18"/>
        <v>40933.981921296298</v>
      </c>
      <c r="T304" s="13">
        <f t="shared" si="19"/>
        <v>40963.981921296298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 s="19">
        <f t="shared" si="17"/>
        <v>50.292682926829265</v>
      </c>
      <c r="Q305" s="6" t="s">
        <v>8312</v>
      </c>
      <c r="R305" s="6" t="s">
        <v>8317</v>
      </c>
      <c r="S305" s="13">
        <f t="shared" si="18"/>
        <v>41032.196134259262</v>
      </c>
      <c r="T305" s="13">
        <f t="shared" si="19"/>
        <v>41062.196134259262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 s="19">
        <f t="shared" si="17"/>
        <v>106.43243243243244</v>
      </c>
      <c r="Q306" s="6" t="s">
        <v>8312</v>
      </c>
      <c r="R306" s="6" t="s">
        <v>8317</v>
      </c>
      <c r="S306" s="13">
        <f t="shared" si="18"/>
        <v>41114.219872685186</v>
      </c>
      <c r="T306" s="13">
        <f t="shared" si="19"/>
        <v>41153.208333333336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 s="19">
        <f t="shared" si="17"/>
        <v>51.719576719576722</v>
      </c>
      <c r="Q307" s="6" t="s">
        <v>8312</v>
      </c>
      <c r="R307" s="6" t="s">
        <v>8317</v>
      </c>
      <c r="S307" s="13">
        <f t="shared" si="18"/>
        <v>40948.755196759259</v>
      </c>
      <c r="T307" s="13">
        <f t="shared" si="19"/>
        <v>40978.755196759259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 s="19">
        <f t="shared" si="17"/>
        <v>36.612499999999997</v>
      </c>
      <c r="Q308" s="6" t="s">
        <v>8312</v>
      </c>
      <c r="R308" s="6" t="s">
        <v>8317</v>
      </c>
      <c r="S308" s="13">
        <f t="shared" si="18"/>
        <v>41333.962187500001</v>
      </c>
      <c r="T308" s="13">
        <f t="shared" si="19"/>
        <v>41353.920520833337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 s="19">
        <f t="shared" si="17"/>
        <v>42.517361111111114</v>
      </c>
      <c r="Q309" s="6" t="s">
        <v>8312</v>
      </c>
      <c r="R309" s="6" t="s">
        <v>8317</v>
      </c>
      <c r="S309" s="13">
        <f t="shared" si="18"/>
        <v>41283.069456018515</v>
      </c>
      <c r="T309" s="13">
        <f t="shared" si="19"/>
        <v>41313.069456018515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 s="19">
        <f t="shared" si="17"/>
        <v>62.712871287128714</v>
      </c>
      <c r="Q310" s="6" t="s">
        <v>8312</v>
      </c>
      <c r="R310" s="6" t="s">
        <v>8317</v>
      </c>
      <c r="S310" s="13">
        <f t="shared" si="18"/>
        <v>40567.819560185184</v>
      </c>
      <c r="T310" s="13">
        <f t="shared" si="19"/>
        <v>40612.819560185184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 s="19">
        <f t="shared" si="17"/>
        <v>89.957983193277315</v>
      </c>
      <c r="Q311" s="6" t="s">
        <v>8312</v>
      </c>
      <c r="R311" s="6" t="s">
        <v>8317</v>
      </c>
      <c r="S311" s="13">
        <f t="shared" si="18"/>
        <v>41134.876550925925</v>
      </c>
      <c r="T311" s="13">
        <f t="shared" si="19"/>
        <v>41155.876550925925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 s="19">
        <f t="shared" si="17"/>
        <v>28.924722222222222</v>
      </c>
      <c r="Q312" s="6" t="s">
        <v>8312</v>
      </c>
      <c r="R312" s="6" t="s">
        <v>8317</v>
      </c>
      <c r="S312" s="13">
        <f t="shared" si="18"/>
        <v>40821.308136574073</v>
      </c>
      <c r="T312" s="13">
        <f t="shared" si="19"/>
        <v>40836.208333333336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 s="19">
        <f t="shared" si="17"/>
        <v>138.8022</v>
      </c>
      <c r="Q313" s="6" t="s">
        <v>8312</v>
      </c>
      <c r="R313" s="6" t="s">
        <v>8317</v>
      </c>
      <c r="S313" s="13">
        <f t="shared" si="18"/>
        <v>40868.344814814816</v>
      </c>
      <c r="T313" s="13">
        <f t="shared" si="19"/>
        <v>40909.457638888889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 s="19">
        <f t="shared" si="17"/>
        <v>61.301369863013697</v>
      </c>
      <c r="Q314" s="6" t="s">
        <v>8312</v>
      </c>
      <c r="R314" s="6" t="s">
        <v>8317</v>
      </c>
      <c r="S314" s="13">
        <f t="shared" si="18"/>
        <v>41349.002685185187</v>
      </c>
      <c r="T314" s="13">
        <f t="shared" si="19"/>
        <v>41379.002685185187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 s="19">
        <f t="shared" si="17"/>
        <v>80.202702702702709</v>
      </c>
      <c r="Q315" s="6" t="s">
        <v>8312</v>
      </c>
      <c r="R315" s="6" t="s">
        <v>8317</v>
      </c>
      <c r="S315" s="13">
        <f t="shared" si="18"/>
        <v>40357.352939814817</v>
      </c>
      <c r="T315" s="13">
        <f t="shared" si="19"/>
        <v>40401.790972222225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 s="19">
        <f t="shared" si="17"/>
        <v>32.095833333333331</v>
      </c>
      <c r="Q316" s="6" t="s">
        <v>8312</v>
      </c>
      <c r="R316" s="6" t="s">
        <v>8317</v>
      </c>
      <c r="S316" s="13">
        <f t="shared" si="18"/>
        <v>41304.958194444444</v>
      </c>
      <c r="T316" s="13">
        <f t="shared" si="19"/>
        <v>41334.958194444444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 s="19">
        <f t="shared" si="17"/>
        <v>200.88888888888889</v>
      </c>
      <c r="Q317" s="6" t="s">
        <v>8312</v>
      </c>
      <c r="R317" s="6" t="s">
        <v>8317</v>
      </c>
      <c r="S317" s="13">
        <f t="shared" si="18"/>
        <v>41113.89738425926</v>
      </c>
      <c r="T317" s="13">
        <f t="shared" si="19"/>
        <v>41143.89738425926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 s="19">
        <f t="shared" si="17"/>
        <v>108.01265822784811</v>
      </c>
      <c r="Q318" s="6" t="s">
        <v>8312</v>
      </c>
      <c r="R318" s="6" t="s">
        <v>8317</v>
      </c>
      <c r="S318" s="13">
        <f t="shared" si="18"/>
        <v>41951.048576388886</v>
      </c>
      <c r="T318" s="13">
        <f t="shared" si="19"/>
        <v>41984.332638888889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 s="19">
        <f t="shared" si="17"/>
        <v>95.699367088607602</v>
      </c>
      <c r="Q319" s="6" t="s">
        <v>8312</v>
      </c>
      <c r="R319" s="6" t="s">
        <v>8317</v>
      </c>
      <c r="S319" s="13">
        <f t="shared" si="18"/>
        <v>41589.801886574074</v>
      </c>
      <c r="T319" s="13">
        <f t="shared" si="19"/>
        <v>41619.801886574074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 s="19">
        <f t="shared" si="17"/>
        <v>49.880281690140848</v>
      </c>
      <c r="Q320" s="6" t="s">
        <v>8312</v>
      </c>
      <c r="R320" s="6" t="s">
        <v>8317</v>
      </c>
      <c r="S320" s="13">
        <f t="shared" si="18"/>
        <v>41330.163784722223</v>
      </c>
      <c r="T320" s="13">
        <f t="shared" si="19"/>
        <v>41360.122118055559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 s="19">
        <f t="shared" si="17"/>
        <v>110.47058823529412</v>
      </c>
      <c r="Q321" s="6" t="s">
        <v>8312</v>
      </c>
      <c r="R321" s="6" t="s">
        <v>8317</v>
      </c>
      <c r="S321" s="13">
        <f t="shared" si="18"/>
        <v>40123.96329861111</v>
      </c>
      <c r="T321" s="13">
        <f t="shared" si="19"/>
        <v>40211.457638888889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107</v>
      </c>
      <c r="P322" s="19">
        <f t="shared" si="17"/>
        <v>134.91139240506328</v>
      </c>
      <c r="Q322" s="6" t="s">
        <v>8312</v>
      </c>
      <c r="R322" s="6" t="s">
        <v>8317</v>
      </c>
      <c r="S322" s="13">
        <f t="shared" si="18"/>
        <v>42331.676307870366</v>
      </c>
      <c r="T322" s="13">
        <f t="shared" si="19"/>
        <v>42361.083333333328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ROUND(((E323/D323)*100),0)</f>
        <v>103</v>
      </c>
      <c r="P323" s="19">
        <f t="shared" ref="P323:P386" si="21">IF(L323=0,0,E323/L323)</f>
        <v>106.62314540059347</v>
      </c>
      <c r="Q323" s="6" t="s">
        <v>8312</v>
      </c>
      <c r="R323" s="6" t="s">
        <v>8317</v>
      </c>
      <c r="S323" s="13">
        <f t="shared" ref="S323:S386" si="22">(((J323/60)/60)/24)+DATE(1970,1,1)+(3/24)</f>
        <v>42647.571597222224</v>
      </c>
      <c r="T323" s="13">
        <f t="shared" ref="T323:T386" si="23">(((I323/60)/60)/24)+DATE(1970,1,1)+(3/24)</f>
        <v>42682.613263888896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 s="19">
        <f t="shared" si="21"/>
        <v>145.04301075268816</v>
      </c>
      <c r="Q324" s="6" t="s">
        <v>8312</v>
      </c>
      <c r="R324" s="6" t="s">
        <v>8317</v>
      </c>
      <c r="S324" s="13">
        <f t="shared" si="22"/>
        <v>42473.695</v>
      </c>
      <c r="T324" s="13">
        <f t="shared" si="23"/>
        <v>42503.695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 s="19">
        <f t="shared" si="21"/>
        <v>114.58620689655173</v>
      </c>
      <c r="Q325" s="6" t="s">
        <v>8312</v>
      </c>
      <c r="R325" s="6" t="s">
        <v>8317</v>
      </c>
      <c r="S325" s="13">
        <f t="shared" si="22"/>
        <v>42697.44636574074</v>
      </c>
      <c r="T325" s="13">
        <f t="shared" si="23"/>
        <v>42725.457638888889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 s="19">
        <f t="shared" si="21"/>
        <v>105.3170731707317</v>
      </c>
      <c r="Q326" s="6" t="s">
        <v>8312</v>
      </c>
      <c r="R326" s="6" t="s">
        <v>8317</v>
      </c>
      <c r="S326" s="13">
        <f t="shared" si="22"/>
        <v>42184.751250000001</v>
      </c>
      <c r="T326" s="13">
        <f t="shared" si="23"/>
        <v>42217.751250000001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 s="19">
        <f t="shared" si="21"/>
        <v>70.921195652173907</v>
      </c>
      <c r="Q327" s="6" t="s">
        <v>8312</v>
      </c>
      <c r="R327" s="6" t="s">
        <v>8317</v>
      </c>
      <c r="S327" s="13">
        <f t="shared" si="22"/>
        <v>42689.312881944439</v>
      </c>
      <c r="T327" s="13">
        <f t="shared" si="23"/>
        <v>42724.312881944439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 s="19">
        <f t="shared" si="21"/>
        <v>147.17167680278018</v>
      </c>
      <c r="Q328" s="6" t="s">
        <v>8312</v>
      </c>
      <c r="R328" s="6" t="s">
        <v>8317</v>
      </c>
      <c r="S328" s="13">
        <f t="shared" si="22"/>
        <v>42775.439884259264</v>
      </c>
      <c r="T328" s="13">
        <f t="shared" si="23"/>
        <v>42809.081250000003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 s="19">
        <f t="shared" si="21"/>
        <v>160.47058823529412</v>
      </c>
      <c r="Q329" s="6" t="s">
        <v>8312</v>
      </c>
      <c r="R329" s="6" t="s">
        <v>8317</v>
      </c>
      <c r="S329" s="13">
        <f t="shared" si="22"/>
        <v>42058.360289351855</v>
      </c>
      <c r="T329" s="13">
        <f t="shared" si="23"/>
        <v>42085.458333333328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 s="19">
        <f t="shared" si="21"/>
        <v>156.04578313253012</v>
      </c>
      <c r="Q330" s="6" t="s">
        <v>8312</v>
      </c>
      <c r="R330" s="6" t="s">
        <v>8317</v>
      </c>
      <c r="S330" s="13">
        <f t="shared" si="22"/>
        <v>42279.071620370371</v>
      </c>
      <c r="T330" s="13">
        <f t="shared" si="23"/>
        <v>42309.291666666672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 s="19">
        <f t="shared" si="21"/>
        <v>63.17365269461078</v>
      </c>
      <c r="Q331" s="6" t="s">
        <v>8312</v>
      </c>
      <c r="R331" s="6" t="s">
        <v>8317</v>
      </c>
      <c r="S331" s="13">
        <f t="shared" si="22"/>
        <v>42291.59174768519</v>
      </c>
      <c r="T331" s="13">
        <f t="shared" si="23"/>
        <v>42315.291666666672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 s="19">
        <f t="shared" si="21"/>
        <v>104.82352941176471</v>
      </c>
      <c r="Q332" s="6" t="s">
        <v>8312</v>
      </c>
      <c r="R332" s="6" t="s">
        <v>8317</v>
      </c>
      <c r="S332" s="13">
        <f t="shared" si="22"/>
        <v>41379.640775462962</v>
      </c>
      <c r="T332" s="13">
        <f t="shared" si="23"/>
        <v>41411.290972222225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 s="19">
        <f t="shared" si="21"/>
        <v>97.356164383561648</v>
      </c>
      <c r="Q333" s="6" t="s">
        <v>8312</v>
      </c>
      <c r="R333" s="6" t="s">
        <v>8317</v>
      </c>
      <c r="S333" s="13">
        <f t="shared" si="22"/>
        <v>42507.706412037034</v>
      </c>
      <c r="T333" s="13">
        <f t="shared" si="23"/>
        <v>42538.706412037034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 s="19">
        <f t="shared" si="21"/>
        <v>203.63063063063063</v>
      </c>
      <c r="Q334" s="6" t="s">
        <v>8312</v>
      </c>
      <c r="R334" s="6" t="s">
        <v>8317</v>
      </c>
      <c r="S334" s="13">
        <f t="shared" si="22"/>
        <v>42263.805289351847</v>
      </c>
      <c r="T334" s="13">
        <f t="shared" si="23"/>
        <v>42305.458333333328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 s="19">
        <f t="shared" si="21"/>
        <v>188.31203007518798</v>
      </c>
      <c r="Q335" s="6" t="s">
        <v>8312</v>
      </c>
      <c r="R335" s="6" t="s">
        <v>8317</v>
      </c>
      <c r="S335" s="13">
        <f t="shared" si="22"/>
        <v>42437.761469907404</v>
      </c>
      <c r="T335" s="13">
        <f t="shared" si="23"/>
        <v>42467.71980324074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 s="19">
        <f t="shared" si="21"/>
        <v>146.65217391304347</v>
      </c>
      <c r="Q336" s="6" t="s">
        <v>8312</v>
      </c>
      <c r="R336" s="6" t="s">
        <v>8317</v>
      </c>
      <c r="S336" s="13">
        <f t="shared" si="22"/>
        <v>42101.807372685187</v>
      </c>
      <c r="T336" s="13">
        <f t="shared" si="23"/>
        <v>42139.916666666672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 s="19">
        <f t="shared" si="21"/>
        <v>109.1875</v>
      </c>
      <c r="Q337" s="6" t="s">
        <v>8312</v>
      </c>
      <c r="R337" s="6" t="s">
        <v>8317</v>
      </c>
      <c r="S337" s="13">
        <f t="shared" si="22"/>
        <v>42101.862442129626</v>
      </c>
      <c r="T337" s="13">
        <f t="shared" si="23"/>
        <v>42133.041666666672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 s="19">
        <f t="shared" si="21"/>
        <v>59.249046653144013</v>
      </c>
      <c r="Q338" s="6" t="s">
        <v>8312</v>
      </c>
      <c r="R338" s="6" t="s">
        <v>8317</v>
      </c>
      <c r="S338" s="13">
        <f t="shared" si="22"/>
        <v>42291.721273148149</v>
      </c>
      <c r="T338" s="13">
        <f t="shared" si="23"/>
        <v>42321.762939814813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 s="19">
        <f t="shared" si="21"/>
        <v>97.904838709677421</v>
      </c>
      <c r="Q339" s="6" t="s">
        <v>8312</v>
      </c>
      <c r="R339" s="6" t="s">
        <v>8317</v>
      </c>
      <c r="S339" s="13">
        <f t="shared" si="22"/>
        <v>42047.253564814819</v>
      </c>
      <c r="T339" s="13">
        <f t="shared" si="23"/>
        <v>42077.211898148147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 s="19">
        <f t="shared" si="21"/>
        <v>70.000169491525426</v>
      </c>
      <c r="Q340" s="6" t="s">
        <v>8312</v>
      </c>
      <c r="R340" s="6" t="s">
        <v>8317</v>
      </c>
      <c r="S340" s="13">
        <f t="shared" si="22"/>
        <v>42559.880671296298</v>
      </c>
      <c r="T340" s="13">
        <f t="shared" si="23"/>
        <v>42616.166666666672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 s="19">
        <f t="shared" si="21"/>
        <v>72.865168539325836</v>
      </c>
      <c r="Q341" s="6" t="s">
        <v>8312</v>
      </c>
      <c r="R341" s="6" t="s">
        <v>8317</v>
      </c>
      <c r="S341" s="13">
        <f t="shared" si="22"/>
        <v>42093.885046296295</v>
      </c>
      <c r="T341" s="13">
        <f t="shared" si="23"/>
        <v>42123.885046296295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 s="19">
        <f t="shared" si="21"/>
        <v>146.34782608695653</v>
      </c>
      <c r="Q342" s="6" t="s">
        <v>8312</v>
      </c>
      <c r="R342" s="6" t="s">
        <v>8317</v>
      </c>
      <c r="S342" s="13">
        <f t="shared" si="22"/>
        <v>42772.794062500005</v>
      </c>
      <c r="T342" s="13">
        <f t="shared" si="23"/>
        <v>42803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 s="19">
        <f t="shared" si="21"/>
        <v>67.909090909090907</v>
      </c>
      <c r="Q343" s="6" t="s">
        <v>8312</v>
      </c>
      <c r="R343" s="6" t="s">
        <v>8317</v>
      </c>
      <c r="S343" s="13">
        <f t="shared" si="22"/>
        <v>41895.004606481481</v>
      </c>
      <c r="T343" s="13">
        <f t="shared" si="23"/>
        <v>41913.290972222225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 s="19">
        <f t="shared" si="21"/>
        <v>169.85083076923075</v>
      </c>
      <c r="Q344" s="6" t="s">
        <v>8312</v>
      </c>
      <c r="R344" s="6" t="s">
        <v>8317</v>
      </c>
      <c r="S344" s="13">
        <f t="shared" si="22"/>
        <v>42459.905844907407</v>
      </c>
      <c r="T344" s="13">
        <f t="shared" si="23"/>
        <v>42489.905844907407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 s="19">
        <f t="shared" si="21"/>
        <v>58.413339694656486</v>
      </c>
      <c r="Q345" s="6" t="s">
        <v>8312</v>
      </c>
      <c r="R345" s="6" t="s">
        <v>8317</v>
      </c>
      <c r="S345" s="13">
        <f t="shared" si="22"/>
        <v>41926.86278935185</v>
      </c>
      <c r="T345" s="13">
        <f t="shared" si="23"/>
        <v>41957.25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 s="19">
        <f t="shared" si="21"/>
        <v>119.99298245614035</v>
      </c>
      <c r="Q346" s="6" t="s">
        <v>8312</v>
      </c>
      <c r="R346" s="6" t="s">
        <v>8317</v>
      </c>
      <c r="S346" s="13">
        <f t="shared" si="22"/>
        <v>42112.095995370371</v>
      </c>
      <c r="T346" s="13">
        <f t="shared" si="23"/>
        <v>42156.222222222219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 s="19">
        <f t="shared" si="21"/>
        <v>99.860335195530723</v>
      </c>
      <c r="Q347" s="6" t="s">
        <v>8312</v>
      </c>
      <c r="R347" s="6" t="s">
        <v>8317</v>
      </c>
      <c r="S347" s="13">
        <f t="shared" si="22"/>
        <v>42115.069328703699</v>
      </c>
      <c r="T347" s="13">
        <f t="shared" si="23"/>
        <v>42145.069328703699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 s="19">
        <f t="shared" si="21"/>
        <v>90.579148936170213</v>
      </c>
      <c r="Q348" s="6" t="s">
        <v>8312</v>
      </c>
      <c r="R348" s="6" t="s">
        <v>8317</v>
      </c>
      <c r="S348" s="13">
        <f t="shared" si="22"/>
        <v>42261.625243055561</v>
      </c>
      <c r="T348" s="13">
        <f t="shared" si="23"/>
        <v>42291.625243055561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 s="19">
        <f t="shared" si="21"/>
        <v>117.77361477572559</v>
      </c>
      <c r="Q349" s="6" t="s">
        <v>8312</v>
      </c>
      <c r="R349" s="6" t="s">
        <v>8317</v>
      </c>
      <c r="S349" s="13">
        <f t="shared" si="22"/>
        <v>42292.620474537034</v>
      </c>
      <c r="T349" s="13">
        <f t="shared" si="23"/>
        <v>42322.662141203706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 s="19">
        <f t="shared" si="21"/>
        <v>86.554621848739501</v>
      </c>
      <c r="Q350" s="6" t="s">
        <v>8312</v>
      </c>
      <c r="R350" s="6" t="s">
        <v>8317</v>
      </c>
      <c r="S350" s="13">
        <f t="shared" si="22"/>
        <v>42207.71199074074</v>
      </c>
      <c r="T350" s="13">
        <f t="shared" si="23"/>
        <v>42237.71199074074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 s="19">
        <f t="shared" si="21"/>
        <v>71.899281437125751</v>
      </c>
      <c r="Q351" s="6" t="s">
        <v>8312</v>
      </c>
      <c r="R351" s="6" t="s">
        <v>8317</v>
      </c>
      <c r="S351" s="13">
        <f t="shared" si="22"/>
        <v>42760.623935185184</v>
      </c>
      <c r="T351" s="13">
        <f t="shared" si="23"/>
        <v>42790.623935185184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 s="19">
        <f t="shared" si="21"/>
        <v>129.81900452488688</v>
      </c>
      <c r="Q352" s="6" t="s">
        <v>8312</v>
      </c>
      <c r="R352" s="6" t="s">
        <v>8317</v>
      </c>
      <c r="S352" s="13">
        <f t="shared" si="22"/>
        <v>42586.191076388888</v>
      </c>
      <c r="T352" s="13">
        <f t="shared" si="23"/>
        <v>42624.290972222225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 s="19">
        <f t="shared" si="21"/>
        <v>44.912863070539416</v>
      </c>
      <c r="Q353" s="6" t="s">
        <v>8312</v>
      </c>
      <c r="R353" s="6" t="s">
        <v>8317</v>
      </c>
      <c r="S353" s="13">
        <f t="shared" si="22"/>
        <v>42428.089745370366</v>
      </c>
      <c r="T353" s="13">
        <f t="shared" si="23"/>
        <v>42468.048078703709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 s="19">
        <f t="shared" si="21"/>
        <v>40.755244755244753</v>
      </c>
      <c r="Q354" s="6" t="s">
        <v>8312</v>
      </c>
      <c r="R354" s="6" t="s">
        <v>8317</v>
      </c>
      <c r="S354" s="13">
        <f t="shared" si="22"/>
        <v>41890.292453703703</v>
      </c>
      <c r="T354" s="13">
        <f t="shared" si="23"/>
        <v>41920.292453703703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 s="19">
        <f t="shared" si="21"/>
        <v>103.52394779771615</v>
      </c>
      <c r="Q355" s="6" t="s">
        <v>8312</v>
      </c>
      <c r="R355" s="6" t="s">
        <v>8317</v>
      </c>
      <c r="S355" s="13">
        <f t="shared" si="22"/>
        <v>42297.916886574079</v>
      </c>
      <c r="T355" s="13">
        <f t="shared" si="23"/>
        <v>42327.958553240736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 s="19">
        <f t="shared" si="21"/>
        <v>125.44827586206897</v>
      </c>
      <c r="Q356" s="6" t="s">
        <v>8312</v>
      </c>
      <c r="R356" s="6" t="s">
        <v>8317</v>
      </c>
      <c r="S356" s="13">
        <f t="shared" si="22"/>
        <v>42438.952789351853</v>
      </c>
      <c r="T356" s="13">
        <f t="shared" si="23"/>
        <v>42468.911122685182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 s="19">
        <f t="shared" si="21"/>
        <v>246.60606060606059</v>
      </c>
      <c r="Q357" s="6" t="s">
        <v>8312</v>
      </c>
      <c r="R357" s="6" t="s">
        <v>8317</v>
      </c>
      <c r="S357" s="13">
        <f t="shared" si="22"/>
        <v>41943.418912037036</v>
      </c>
      <c r="T357" s="13">
        <f t="shared" si="23"/>
        <v>41974.4605787037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 s="19">
        <f t="shared" si="21"/>
        <v>79.401340206185566</v>
      </c>
      <c r="Q358" s="6" t="s">
        <v>8312</v>
      </c>
      <c r="R358" s="6" t="s">
        <v>8317</v>
      </c>
      <c r="S358" s="13">
        <f t="shared" si="22"/>
        <v>42415.928159722222</v>
      </c>
      <c r="T358" s="13">
        <f t="shared" si="23"/>
        <v>42445.886493055557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 s="19">
        <f t="shared" si="21"/>
        <v>86.138613861386133</v>
      </c>
      <c r="Q359" s="6" t="s">
        <v>8312</v>
      </c>
      <c r="R359" s="6" t="s">
        <v>8317</v>
      </c>
      <c r="S359" s="13">
        <f t="shared" si="22"/>
        <v>42078.347187499996</v>
      </c>
      <c r="T359" s="13">
        <f t="shared" si="23"/>
        <v>42118.347187499996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 s="19">
        <f t="shared" si="21"/>
        <v>193.04868913857678</v>
      </c>
      <c r="Q360" s="6" t="s">
        <v>8312</v>
      </c>
      <c r="R360" s="6" t="s">
        <v>8317</v>
      </c>
      <c r="S360" s="13">
        <f t="shared" si="22"/>
        <v>42507.985196759255</v>
      </c>
      <c r="T360" s="13">
        <f t="shared" si="23"/>
        <v>42536.75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 s="19">
        <f t="shared" si="21"/>
        <v>84.023178807947019</v>
      </c>
      <c r="Q361" s="6" t="s">
        <v>8312</v>
      </c>
      <c r="R361" s="6" t="s">
        <v>8317</v>
      </c>
      <c r="S361" s="13">
        <f t="shared" si="22"/>
        <v>41935.195486111108</v>
      </c>
      <c r="T361" s="13">
        <f t="shared" si="23"/>
        <v>41957.341666666667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 s="19">
        <f t="shared" si="21"/>
        <v>139.82758620689654</v>
      </c>
      <c r="Q362" s="6" t="s">
        <v>8312</v>
      </c>
      <c r="R362" s="6" t="s">
        <v>8317</v>
      </c>
      <c r="S362" s="13">
        <f t="shared" si="22"/>
        <v>42164.022916666669</v>
      </c>
      <c r="T362" s="13">
        <f t="shared" si="23"/>
        <v>42208.257638888885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 s="19">
        <f t="shared" si="21"/>
        <v>109.82189265536722</v>
      </c>
      <c r="Q363" s="6" t="s">
        <v>8312</v>
      </c>
      <c r="R363" s="6" t="s">
        <v>8317</v>
      </c>
      <c r="S363" s="13">
        <f t="shared" si="22"/>
        <v>41936.126226851848</v>
      </c>
      <c r="T363" s="13">
        <f t="shared" si="23"/>
        <v>41966.167893518519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 s="19">
        <f t="shared" si="21"/>
        <v>139.53488372093022</v>
      </c>
      <c r="Q364" s="6" t="s">
        <v>8312</v>
      </c>
      <c r="R364" s="6" t="s">
        <v>8317</v>
      </c>
      <c r="S364" s="13">
        <f t="shared" si="22"/>
        <v>41837.335543981484</v>
      </c>
      <c r="T364" s="13">
        <f t="shared" si="23"/>
        <v>41859.125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 s="19">
        <f t="shared" si="21"/>
        <v>347.84615384615387</v>
      </c>
      <c r="Q365" s="6" t="s">
        <v>8312</v>
      </c>
      <c r="R365" s="6" t="s">
        <v>8317</v>
      </c>
      <c r="S365" s="13">
        <f t="shared" si="22"/>
        <v>40255.869629629626</v>
      </c>
      <c r="T365" s="13">
        <f t="shared" si="23"/>
        <v>40300.931944444441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 s="19">
        <f t="shared" si="21"/>
        <v>68.24159292035398</v>
      </c>
      <c r="Q366" s="6" t="s">
        <v>8312</v>
      </c>
      <c r="R366" s="6" t="s">
        <v>8317</v>
      </c>
      <c r="S366" s="13">
        <f t="shared" si="22"/>
        <v>41780.984629629631</v>
      </c>
      <c r="T366" s="13">
        <f t="shared" si="23"/>
        <v>41811.290972222225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 s="19">
        <f t="shared" si="21"/>
        <v>239.93846153846152</v>
      </c>
      <c r="Q367" s="6" t="s">
        <v>8312</v>
      </c>
      <c r="R367" s="6" t="s">
        <v>8317</v>
      </c>
      <c r="S367" s="13">
        <f t="shared" si="22"/>
        <v>41668.731469907405</v>
      </c>
      <c r="T367" s="13">
        <f t="shared" si="23"/>
        <v>41698.731469907405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 s="19">
        <f t="shared" si="21"/>
        <v>287.31343283582089</v>
      </c>
      <c r="Q368" s="6" t="s">
        <v>8312</v>
      </c>
      <c r="R368" s="6" t="s">
        <v>8317</v>
      </c>
      <c r="S368" s="13">
        <f t="shared" si="22"/>
        <v>41019.918032407404</v>
      </c>
      <c r="T368" s="13">
        <f t="shared" si="23"/>
        <v>41049.918032407404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 s="19">
        <f t="shared" si="21"/>
        <v>86.84882352941176</v>
      </c>
      <c r="Q369" s="6" t="s">
        <v>8312</v>
      </c>
      <c r="R369" s="6" t="s">
        <v>8317</v>
      </c>
      <c r="S369" s="13">
        <f t="shared" si="22"/>
        <v>41355.702291666668</v>
      </c>
      <c r="T369" s="13">
        <f t="shared" si="23"/>
        <v>41395.332638888889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 s="19">
        <f t="shared" si="21"/>
        <v>81.84905660377359</v>
      </c>
      <c r="Q370" s="6" t="s">
        <v>8312</v>
      </c>
      <c r="R370" s="6" t="s">
        <v>8317</v>
      </c>
      <c r="S370" s="13">
        <f t="shared" si="22"/>
        <v>42043.730578703704</v>
      </c>
      <c r="T370" s="13">
        <f t="shared" si="23"/>
        <v>42078.688912037032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 s="19">
        <f t="shared" si="21"/>
        <v>42.874970059880241</v>
      </c>
      <c r="Q371" s="6" t="s">
        <v>8312</v>
      </c>
      <c r="R371" s="6" t="s">
        <v>8317</v>
      </c>
      <c r="S371" s="13">
        <f t="shared" si="22"/>
        <v>40893.676724537036</v>
      </c>
      <c r="T371" s="13">
        <f t="shared" si="23"/>
        <v>40923.676724537036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 s="19">
        <f t="shared" si="21"/>
        <v>709.41860465116281</v>
      </c>
      <c r="Q372" s="6" t="s">
        <v>8312</v>
      </c>
      <c r="R372" s="6" t="s">
        <v>8317</v>
      </c>
      <c r="S372" s="13">
        <f t="shared" si="22"/>
        <v>42711.920138888891</v>
      </c>
      <c r="T372" s="13">
        <f t="shared" si="23"/>
        <v>42741.920138888891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 s="19">
        <f t="shared" si="21"/>
        <v>161.25517890772127</v>
      </c>
      <c r="Q373" s="6" t="s">
        <v>8312</v>
      </c>
      <c r="R373" s="6" t="s">
        <v>8317</v>
      </c>
      <c r="S373" s="13">
        <f t="shared" si="22"/>
        <v>41261.892812500002</v>
      </c>
      <c r="T373" s="13">
        <f t="shared" si="23"/>
        <v>41306.892812500002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 s="19">
        <f t="shared" si="21"/>
        <v>41.777777777777779</v>
      </c>
      <c r="Q374" s="6" t="s">
        <v>8312</v>
      </c>
      <c r="R374" s="6" t="s">
        <v>8317</v>
      </c>
      <c r="S374" s="13">
        <f t="shared" si="22"/>
        <v>42425.701898148152</v>
      </c>
      <c r="T374" s="13">
        <f t="shared" si="23"/>
        <v>42465.791666666672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 s="19">
        <f t="shared" si="21"/>
        <v>89.887640449438209</v>
      </c>
      <c r="Q375" s="6" t="s">
        <v>8312</v>
      </c>
      <c r="R375" s="6" t="s">
        <v>8317</v>
      </c>
      <c r="S375" s="13">
        <f t="shared" si="22"/>
        <v>41079.03701388889</v>
      </c>
      <c r="T375" s="13">
        <f t="shared" si="23"/>
        <v>41109.03701388889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 s="19">
        <f t="shared" si="21"/>
        <v>45.051724137931032</v>
      </c>
      <c r="Q376" s="6" t="s">
        <v>8312</v>
      </c>
      <c r="R376" s="6" t="s">
        <v>8317</v>
      </c>
      <c r="S376" s="13">
        <f t="shared" si="22"/>
        <v>40758.014247685183</v>
      </c>
      <c r="T376" s="13">
        <f t="shared" si="23"/>
        <v>40803.014247685183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 s="19">
        <f t="shared" si="21"/>
        <v>42.857142857142854</v>
      </c>
      <c r="Q377" s="6" t="s">
        <v>8312</v>
      </c>
      <c r="R377" s="6" t="s">
        <v>8317</v>
      </c>
      <c r="S377" s="13">
        <f t="shared" si="22"/>
        <v>41658.110081018516</v>
      </c>
      <c r="T377" s="13">
        <f t="shared" si="23"/>
        <v>41699.845833333333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 s="19">
        <f t="shared" si="21"/>
        <v>54.083333333333336</v>
      </c>
      <c r="Q378" s="6" t="s">
        <v>8312</v>
      </c>
      <c r="R378" s="6" t="s">
        <v>8317</v>
      </c>
      <c r="S378" s="13">
        <f t="shared" si="22"/>
        <v>42576.577731481477</v>
      </c>
      <c r="T378" s="13">
        <f t="shared" si="23"/>
        <v>42607.577731481477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 s="19">
        <f t="shared" si="21"/>
        <v>103.21804511278195</v>
      </c>
      <c r="Q379" s="6" t="s">
        <v>8312</v>
      </c>
      <c r="R379" s="6" t="s">
        <v>8317</v>
      </c>
      <c r="S379" s="13">
        <f t="shared" si="22"/>
        <v>42292.375787037032</v>
      </c>
      <c r="T379" s="13">
        <f t="shared" si="23"/>
        <v>42322.417361111111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 s="19">
        <f t="shared" si="21"/>
        <v>40.397590361445786</v>
      </c>
      <c r="Q380" s="6" t="s">
        <v>8312</v>
      </c>
      <c r="R380" s="6" t="s">
        <v>8317</v>
      </c>
      <c r="S380" s="13">
        <f t="shared" si="22"/>
        <v>42370.696851851855</v>
      </c>
      <c r="T380" s="13">
        <f t="shared" si="23"/>
        <v>42395.119444444441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 s="19">
        <f t="shared" si="21"/>
        <v>116.85906040268456</v>
      </c>
      <c r="Q381" s="6" t="s">
        <v>8312</v>
      </c>
      <c r="R381" s="6" t="s">
        <v>8317</v>
      </c>
      <c r="S381" s="13">
        <f t="shared" si="22"/>
        <v>40987.813333333332</v>
      </c>
      <c r="T381" s="13">
        <f t="shared" si="23"/>
        <v>41032.813333333332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 s="19">
        <f t="shared" si="21"/>
        <v>115.51020408163265</v>
      </c>
      <c r="Q382" s="6" t="s">
        <v>8312</v>
      </c>
      <c r="R382" s="6" t="s">
        <v>8317</v>
      </c>
      <c r="S382" s="13">
        <f t="shared" si="22"/>
        <v>42367.844814814816</v>
      </c>
      <c r="T382" s="13">
        <f t="shared" si="23"/>
        <v>42392.844814814816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 s="19">
        <f t="shared" si="21"/>
        <v>104.31274900398407</v>
      </c>
      <c r="Q383" s="6" t="s">
        <v>8312</v>
      </c>
      <c r="R383" s="6" t="s">
        <v>8317</v>
      </c>
      <c r="S383" s="13">
        <f t="shared" si="22"/>
        <v>41085.823113425926</v>
      </c>
      <c r="T383" s="13">
        <f t="shared" si="23"/>
        <v>41120.333333333336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 s="19">
        <f t="shared" si="21"/>
        <v>69.772727272727266</v>
      </c>
      <c r="Q384" s="6" t="s">
        <v>8312</v>
      </c>
      <c r="R384" s="6" t="s">
        <v>8317</v>
      </c>
      <c r="S384" s="13">
        <f t="shared" si="22"/>
        <v>41144.834490740745</v>
      </c>
      <c r="T384" s="13">
        <f t="shared" si="23"/>
        <v>41158.834490740745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 s="19">
        <f t="shared" si="21"/>
        <v>43.020833333333336</v>
      </c>
      <c r="Q385" s="6" t="s">
        <v>8312</v>
      </c>
      <c r="R385" s="6" t="s">
        <v>8317</v>
      </c>
      <c r="S385" s="13">
        <f t="shared" si="22"/>
        <v>41755.242581018516</v>
      </c>
      <c r="T385" s="13">
        <f t="shared" si="23"/>
        <v>41778.242581018516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</v>
      </c>
      <c r="P386" s="19">
        <f t="shared" si="21"/>
        <v>58.540469973890339</v>
      </c>
      <c r="Q386" s="6" t="s">
        <v>8312</v>
      </c>
      <c r="R386" s="6" t="s">
        <v>8317</v>
      </c>
      <c r="S386" s="13">
        <f t="shared" si="22"/>
        <v>41980.906793981485</v>
      </c>
      <c r="T386" s="13">
        <f t="shared" si="23"/>
        <v>42010.906793981485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ROUND(((E387/D387)*100),0)</f>
        <v>106</v>
      </c>
      <c r="P387" s="19">
        <f t="shared" ref="P387:P450" si="25">IF(L387=0,0,E387/L387)</f>
        <v>111.79535864978902</v>
      </c>
      <c r="Q387" s="6" t="s">
        <v>8312</v>
      </c>
      <c r="R387" s="6" t="s">
        <v>8317</v>
      </c>
      <c r="S387" s="13">
        <f t="shared" ref="S387:S450" si="26">(((J387/60)/60)/24)+DATE(1970,1,1)+(3/24)</f>
        <v>41934.709502314814</v>
      </c>
      <c r="T387" s="13">
        <f t="shared" ref="T387:T450" si="27">(((I387/60)/60)/24)+DATE(1970,1,1)+(3/24)</f>
        <v>41964.751168981486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 s="19">
        <f t="shared" si="25"/>
        <v>46.230769230769234</v>
      </c>
      <c r="Q388" s="6" t="s">
        <v>8312</v>
      </c>
      <c r="R388" s="6" t="s">
        <v>8317</v>
      </c>
      <c r="S388" s="13">
        <f t="shared" si="26"/>
        <v>42212.076284722221</v>
      </c>
      <c r="T388" s="13">
        <f t="shared" si="27"/>
        <v>42227.076284722221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 s="19">
        <f t="shared" si="25"/>
        <v>144.69039145907473</v>
      </c>
      <c r="Q389" s="6" t="s">
        <v>8312</v>
      </c>
      <c r="R389" s="6" t="s">
        <v>8317</v>
      </c>
      <c r="S389" s="13">
        <f t="shared" si="26"/>
        <v>42200.80159722222</v>
      </c>
      <c r="T389" s="13">
        <f t="shared" si="27"/>
        <v>42231.375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 s="19">
        <f t="shared" si="25"/>
        <v>88.845070422535215</v>
      </c>
      <c r="Q390" s="6" t="s">
        <v>8312</v>
      </c>
      <c r="R390" s="6" t="s">
        <v>8317</v>
      </c>
      <c r="S390" s="13">
        <f t="shared" si="26"/>
        <v>42549.201157407413</v>
      </c>
      <c r="T390" s="13">
        <f t="shared" si="27"/>
        <v>42579.201157407413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 s="19">
        <f t="shared" si="25"/>
        <v>81.75107284768211</v>
      </c>
      <c r="Q391" s="6" t="s">
        <v>8312</v>
      </c>
      <c r="R391" s="6" t="s">
        <v>8317</v>
      </c>
      <c r="S391" s="13">
        <f t="shared" si="26"/>
        <v>41674.188078703701</v>
      </c>
      <c r="T391" s="13">
        <f t="shared" si="27"/>
        <v>41706.082638888889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 s="19">
        <f t="shared" si="25"/>
        <v>71.428571428571431</v>
      </c>
      <c r="Q392" s="6" t="s">
        <v>8312</v>
      </c>
      <c r="R392" s="6" t="s">
        <v>8317</v>
      </c>
      <c r="S392" s="13">
        <f t="shared" si="26"/>
        <v>42112.161712962959</v>
      </c>
      <c r="T392" s="13">
        <f t="shared" si="27"/>
        <v>42132.161712962959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 s="19">
        <f t="shared" si="25"/>
        <v>104.25906735751295</v>
      </c>
      <c r="Q393" s="6" t="s">
        <v>8312</v>
      </c>
      <c r="R393" s="6" t="s">
        <v>8317</v>
      </c>
      <c r="S393" s="13">
        <f t="shared" si="26"/>
        <v>40865.167256944449</v>
      </c>
      <c r="T393" s="13">
        <f t="shared" si="27"/>
        <v>40895.165972222225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 s="19">
        <f t="shared" si="25"/>
        <v>90.616504854368927</v>
      </c>
      <c r="Q394" s="6" t="s">
        <v>8312</v>
      </c>
      <c r="R394" s="6" t="s">
        <v>8317</v>
      </c>
      <c r="S394" s="13">
        <f t="shared" si="26"/>
        <v>40763.842256944445</v>
      </c>
      <c r="T394" s="13">
        <f t="shared" si="27"/>
        <v>40794.25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 s="19">
        <f t="shared" si="25"/>
        <v>157.33048433048432</v>
      </c>
      <c r="Q395" s="6" t="s">
        <v>8312</v>
      </c>
      <c r="R395" s="6" t="s">
        <v>8317</v>
      </c>
      <c r="S395" s="13">
        <f t="shared" si="26"/>
        <v>41526.833935185183</v>
      </c>
      <c r="T395" s="13">
        <f t="shared" si="27"/>
        <v>41557.833935185183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 s="19">
        <f t="shared" si="25"/>
        <v>105.18</v>
      </c>
      <c r="Q396" s="6" t="s">
        <v>8312</v>
      </c>
      <c r="R396" s="6" t="s">
        <v>8317</v>
      </c>
      <c r="S396" s="13">
        <f t="shared" si="26"/>
        <v>42417.943078703705</v>
      </c>
      <c r="T396" s="13">
        <f t="shared" si="27"/>
        <v>42477.901412037041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 s="19">
        <f t="shared" si="25"/>
        <v>58.719836956521746</v>
      </c>
      <c r="Q397" s="6" t="s">
        <v>8312</v>
      </c>
      <c r="R397" s="6" t="s">
        <v>8317</v>
      </c>
      <c r="S397" s="13">
        <f t="shared" si="26"/>
        <v>40991.034259259257</v>
      </c>
      <c r="T397" s="13">
        <f t="shared" si="27"/>
        <v>41027.022222222222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 s="19">
        <f t="shared" si="25"/>
        <v>81.632653061224488</v>
      </c>
      <c r="Q398" s="6" t="s">
        <v>8312</v>
      </c>
      <c r="R398" s="6" t="s">
        <v>8317</v>
      </c>
      <c r="S398" s="13">
        <f t="shared" si="26"/>
        <v>41082.689884259256</v>
      </c>
      <c r="T398" s="13">
        <f t="shared" si="27"/>
        <v>41097.689884259256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 s="19">
        <f t="shared" si="25"/>
        <v>56.460043668122275</v>
      </c>
      <c r="Q399" s="6" t="s">
        <v>8312</v>
      </c>
      <c r="R399" s="6" t="s">
        <v>8317</v>
      </c>
      <c r="S399" s="13">
        <f t="shared" si="26"/>
        <v>40379.901435185187</v>
      </c>
      <c r="T399" s="13">
        <f t="shared" si="27"/>
        <v>40422.280555555553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 s="19">
        <f t="shared" si="25"/>
        <v>140.1044776119403</v>
      </c>
      <c r="Q400" s="6" t="s">
        <v>8312</v>
      </c>
      <c r="R400" s="6" t="s">
        <v>8317</v>
      </c>
      <c r="S400" s="13">
        <f t="shared" si="26"/>
        <v>42078.918124999997</v>
      </c>
      <c r="T400" s="13">
        <f t="shared" si="27"/>
        <v>42123.918124999997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 s="19">
        <f t="shared" si="25"/>
        <v>224.85263157894738</v>
      </c>
      <c r="Q401" s="6" t="s">
        <v>8312</v>
      </c>
      <c r="R401" s="6" t="s">
        <v>8317</v>
      </c>
      <c r="S401" s="13">
        <f t="shared" si="26"/>
        <v>42688.000775462962</v>
      </c>
      <c r="T401" s="13">
        <f t="shared" si="27"/>
        <v>42718.625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 s="19">
        <f t="shared" si="25"/>
        <v>181.13306451612902</v>
      </c>
      <c r="Q402" s="6" t="s">
        <v>8312</v>
      </c>
      <c r="R402" s="6" t="s">
        <v>8317</v>
      </c>
      <c r="S402" s="13">
        <f t="shared" si="26"/>
        <v>41745.760960648149</v>
      </c>
      <c r="T402" s="13">
        <f t="shared" si="27"/>
        <v>41776.270833333336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 s="19">
        <f t="shared" si="25"/>
        <v>711.04109589041093</v>
      </c>
      <c r="Q403" s="6" t="s">
        <v>8312</v>
      </c>
      <c r="R403" s="6" t="s">
        <v>8317</v>
      </c>
      <c r="S403" s="13">
        <f t="shared" si="26"/>
        <v>40732.967245370368</v>
      </c>
      <c r="T403" s="13">
        <f t="shared" si="27"/>
        <v>40762.967245370368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 s="19">
        <f t="shared" si="25"/>
        <v>65.883720930232556</v>
      </c>
      <c r="Q404" s="6" t="s">
        <v>8312</v>
      </c>
      <c r="R404" s="6" t="s">
        <v>8317</v>
      </c>
      <c r="S404" s="13">
        <f t="shared" si="26"/>
        <v>42292.664548611108</v>
      </c>
      <c r="T404" s="13">
        <f t="shared" si="27"/>
        <v>42313.70621527778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 s="19">
        <f t="shared" si="25"/>
        <v>75.185714285714283</v>
      </c>
      <c r="Q405" s="6" t="s">
        <v>8312</v>
      </c>
      <c r="R405" s="6" t="s">
        <v>8317</v>
      </c>
      <c r="S405" s="13">
        <f t="shared" si="26"/>
        <v>40718.435659722221</v>
      </c>
      <c r="T405" s="13">
        <f t="shared" si="27"/>
        <v>40765.422222222223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 s="19">
        <f t="shared" si="25"/>
        <v>133.14391143911439</v>
      </c>
      <c r="Q406" s="6" t="s">
        <v>8312</v>
      </c>
      <c r="R406" s="6" t="s">
        <v>8317</v>
      </c>
      <c r="S406" s="13">
        <f t="shared" si="26"/>
        <v>41646.753032407411</v>
      </c>
      <c r="T406" s="13">
        <f t="shared" si="27"/>
        <v>41676.086111111108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 s="19">
        <f t="shared" si="25"/>
        <v>55.2</v>
      </c>
      <c r="Q407" s="6" t="s">
        <v>8312</v>
      </c>
      <c r="R407" s="6" t="s">
        <v>8317</v>
      </c>
      <c r="S407" s="13">
        <f t="shared" si="26"/>
        <v>41674.20994212963</v>
      </c>
      <c r="T407" s="13">
        <f t="shared" si="27"/>
        <v>41704.20994212963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 s="19">
        <f t="shared" si="25"/>
        <v>86.163714285714292</v>
      </c>
      <c r="Q408" s="6" t="s">
        <v>8312</v>
      </c>
      <c r="R408" s="6" t="s">
        <v>8317</v>
      </c>
      <c r="S408" s="13">
        <f t="shared" si="26"/>
        <v>40638.287465277775</v>
      </c>
      <c r="T408" s="13">
        <f t="shared" si="27"/>
        <v>40672.374305555553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 s="19">
        <f t="shared" si="25"/>
        <v>92.318181818181813</v>
      </c>
      <c r="Q409" s="6" t="s">
        <v>8312</v>
      </c>
      <c r="R409" s="6" t="s">
        <v>8317</v>
      </c>
      <c r="S409" s="13">
        <f t="shared" si="26"/>
        <v>40806.995949074073</v>
      </c>
      <c r="T409" s="13">
        <f t="shared" si="27"/>
        <v>40867.037615740745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 s="19">
        <f t="shared" si="25"/>
        <v>160.16473684210527</v>
      </c>
      <c r="Q410" s="6" t="s">
        <v>8312</v>
      </c>
      <c r="R410" s="6" t="s">
        <v>8317</v>
      </c>
      <c r="S410" s="13">
        <f t="shared" si="26"/>
        <v>41543.860995370371</v>
      </c>
      <c r="T410" s="13">
        <f t="shared" si="27"/>
        <v>41583.902662037035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 s="19">
        <f t="shared" si="25"/>
        <v>45.6</v>
      </c>
      <c r="Q411" s="6" t="s">
        <v>8312</v>
      </c>
      <c r="R411" s="6" t="s">
        <v>8317</v>
      </c>
      <c r="S411" s="13">
        <f t="shared" si="26"/>
        <v>42543.987777777773</v>
      </c>
      <c r="T411" s="13">
        <f t="shared" si="27"/>
        <v>42573.987777777773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 s="19">
        <f t="shared" si="25"/>
        <v>183.28571428571428</v>
      </c>
      <c r="Q412" s="6" t="s">
        <v>8312</v>
      </c>
      <c r="R412" s="6" t="s">
        <v>8317</v>
      </c>
      <c r="S412" s="13">
        <f t="shared" si="26"/>
        <v>42114.106446759266</v>
      </c>
      <c r="T412" s="13">
        <f t="shared" si="27"/>
        <v>42174.106446759266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 s="19">
        <f t="shared" si="25"/>
        <v>125.78838174273859</v>
      </c>
      <c r="Q413" s="6" t="s">
        <v>8312</v>
      </c>
      <c r="R413" s="6" t="s">
        <v>8317</v>
      </c>
      <c r="S413" s="13">
        <f t="shared" si="26"/>
        <v>41598.30097222222</v>
      </c>
      <c r="T413" s="13">
        <f t="shared" si="27"/>
        <v>41630.333333333336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 s="19">
        <f t="shared" si="25"/>
        <v>57.654545454545456</v>
      </c>
      <c r="Q414" s="6" t="s">
        <v>8312</v>
      </c>
      <c r="R414" s="6" t="s">
        <v>8317</v>
      </c>
      <c r="S414" s="13">
        <f t="shared" si="26"/>
        <v>41099.867800925924</v>
      </c>
      <c r="T414" s="13">
        <f t="shared" si="27"/>
        <v>41115.867800925924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 s="19">
        <f t="shared" si="25"/>
        <v>78.660818713450297</v>
      </c>
      <c r="Q415" s="6" t="s">
        <v>8312</v>
      </c>
      <c r="R415" s="6" t="s">
        <v>8317</v>
      </c>
      <c r="S415" s="13">
        <f t="shared" si="26"/>
        <v>41080.002442129626</v>
      </c>
      <c r="T415" s="13">
        <f t="shared" si="27"/>
        <v>41110.002442129626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 s="19">
        <f t="shared" si="25"/>
        <v>91.480769230769226</v>
      </c>
      <c r="Q416" s="6" t="s">
        <v>8312</v>
      </c>
      <c r="R416" s="6" t="s">
        <v>8317</v>
      </c>
      <c r="S416" s="13">
        <f t="shared" si="26"/>
        <v>41529.188252314816</v>
      </c>
      <c r="T416" s="13">
        <f t="shared" si="27"/>
        <v>41559.188252314816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 s="19">
        <f t="shared" si="25"/>
        <v>68.09809523809524</v>
      </c>
      <c r="Q417" s="6" t="s">
        <v>8312</v>
      </c>
      <c r="R417" s="6" t="s">
        <v>8317</v>
      </c>
      <c r="S417" s="13">
        <f t="shared" si="26"/>
        <v>41904.976875</v>
      </c>
      <c r="T417" s="13">
        <f t="shared" si="27"/>
        <v>41929.625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 s="19">
        <f t="shared" si="25"/>
        <v>48.086800000000004</v>
      </c>
      <c r="Q418" s="6" t="s">
        <v>8312</v>
      </c>
      <c r="R418" s="6" t="s">
        <v>8317</v>
      </c>
      <c r="S418" s="13">
        <f t="shared" si="26"/>
        <v>41648.521192129629</v>
      </c>
      <c r="T418" s="13">
        <f t="shared" si="27"/>
        <v>41678.521192129629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 s="19">
        <f t="shared" si="25"/>
        <v>202.42307692307693</v>
      </c>
      <c r="Q419" s="6" t="s">
        <v>8312</v>
      </c>
      <c r="R419" s="6" t="s">
        <v>8317</v>
      </c>
      <c r="S419" s="13">
        <f t="shared" si="26"/>
        <v>41361.095601851855</v>
      </c>
      <c r="T419" s="13">
        <f t="shared" si="27"/>
        <v>41372.314583333333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 s="19">
        <f t="shared" si="25"/>
        <v>216.75</v>
      </c>
      <c r="Q420" s="6" t="s">
        <v>8312</v>
      </c>
      <c r="R420" s="6" t="s">
        <v>8317</v>
      </c>
      <c r="S420" s="13">
        <f t="shared" si="26"/>
        <v>42178.407372685186</v>
      </c>
      <c r="T420" s="13">
        <f t="shared" si="27"/>
        <v>42208.407372685186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 s="19">
        <f t="shared" si="25"/>
        <v>110.06849315068493</v>
      </c>
      <c r="Q421" s="6" t="s">
        <v>8312</v>
      </c>
      <c r="R421" s="6" t="s">
        <v>8317</v>
      </c>
      <c r="S421" s="13">
        <f t="shared" si="26"/>
        <v>41394.967442129629</v>
      </c>
      <c r="T421" s="13">
        <f t="shared" si="27"/>
        <v>41454.967442129629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 s="19">
        <f t="shared" si="25"/>
        <v>4.833333333333333</v>
      </c>
      <c r="Q422" s="6" t="s">
        <v>8312</v>
      </c>
      <c r="R422" s="6" t="s">
        <v>8318</v>
      </c>
      <c r="S422" s="13">
        <f t="shared" si="26"/>
        <v>41682.36146990741</v>
      </c>
      <c r="T422" s="13">
        <f t="shared" si="27"/>
        <v>41712.319803240738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 s="19">
        <f t="shared" si="25"/>
        <v>50.166666666666664</v>
      </c>
      <c r="Q423" s="6" t="s">
        <v>8312</v>
      </c>
      <c r="R423" s="6" t="s">
        <v>8318</v>
      </c>
      <c r="S423" s="13">
        <f t="shared" si="26"/>
        <v>42177.616388888884</v>
      </c>
      <c r="T423" s="13">
        <f t="shared" si="27"/>
        <v>42237.616388888884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 s="19">
        <f t="shared" si="25"/>
        <v>35.833333333333336</v>
      </c>
      <c r="Q424" s="6" t="s">
        <v>8312</v>
      </c>
      <c r="R424" s="6" t="s">
        <v>8318</v>
      </c>
      <c r="S424" s="13">
        <f t="shared" si="26"/>
        <v>41863.385381944441</v>
      </c>
      <c r="T424" s="13">
        <f t="shared" si="27"/>
        <v>41893.385381944441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 s="19">
        <f t="shared" si="25"/>
        <v>11.76923076923077</v>
      </c>
      <c r="Q425" s="6" t="s">
        <v>8312</v>
      </c>
      <c r="R425" s="6" t="s">
        <v>8318</v>
      </c>
      <c r="S425" s="13">
        <f t="shared" si="26"/>
        <v>41401.05127314815</v>
      </c>
      <c r="T425" s="13">
        <f t="shared" si="27"/>
        <v>41431.05127314815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 s="19">
        <f t="shared" si="25"/>
        <v>40.78</v>
      </c>
      <c r="Q426" s="6" t="s">
        <v>8312</v>
      </c>
      <c r="R426" s="6" t="s">
        <v>8318</v>
      </c>
      <c r="S426" s="13">
        <f t="shared" si="26"/>
        <v>40934.501145833332</v>
      </c>
      <c r="T426" s="13">
        <f t="shared" si="27"/>
        <v>40994.459479166668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 s="19">
        <f t="shared" si="25"/>
        <v>3</v>
      </c>
      <c r="Q427" s="6" t="s">
        <v>8312</v>
      </c>
      <c r="R427" s="6" t="s">
        <v>8318</v>
      </c>
      <c r="S427" s="13">
        <f t="shared" si="26"/>
        <v>42275.986157407402</v>
      </c>
      <c r="T427" s="13">
        <f t="shared" si="27"/>
        <v>42336.027824074074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 s="19">
        <f t="shared" si="25"/>
        <v>16.625</v>
      </c>
      <c r="Q428" s="6" t="s">
        <v>8312</v>
      </c>
      <c r="R428" s="6" t="s">
        <v>8318</v>
      </c>
      <c r="S428" s="13">
        <f t="shared" si="26"/>
        <v>42400.836967592593</v>
      </c>
      <c r="T428" s="13">
        <f t="shared" si="27"/>
        <v>42430.836967592593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 s="19">
        <f t="shared" si="25"/>
        <v>0</v>
      </c>
      <c r="Q429" s="6" t="s">
        <v>8312</v>
      </c>
      <c r="R429" s="6" t="s">
        <v>8318</v>
      </c>
      <c r="S429" s="13">
        <f t="shared" si="26"/>
        <v>42286.034027777772</v>
      </c>
      <c r="T429" s="13">
        <f t="shared" si="27"/>
        <v>42299.915972222225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 s="19">
        <f t="shared" si="25"/>
        <v>52</v>
      </c>
      <c r="Q430" s="6" t="s">
        <v>8312</v>
      </c>
      <c r="R430" s="6" t="s">
        <v>8318</v>
      </c>
      <c r="S430" s="13">
        <f t="shared" si="26"/>
        <v>41778.891724537039</v>
      </c>
      <c r="T430" s="13">
        <f t="shared" si="27"/>
        <v>41807.041666666664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 s="19">
        <f t="shared" si="25"/>
        <v>0</v>
      </c>
      <c r="Q431" s="6" t="s">
        <v>8312</v>
      </c>
      <c r="R431" s="6" t="s">
        <v>8318</v>
      </c>
      <c r="S431" s="13">
        <f t="shared" si="26"/>
        <v>40071.026412037041</v>
      </c>
      <c r="T431" s="13">
        <f t="shared" si="27"/>
        <v>40144.332638888889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 s="19">
        <f t="shared" si="25"/>
        <v>4.8</v>
      </c>
      <c r="Q432" s="6" t="s">
        <v>8312</v>
      </c>
      <c r="R432" s="6" t="s">
        <v>8318</v>
      </c>
      <c r="S432" s="13">
        <f t="shared" si="26"/>
        <v>41513.232256944444</v>
      </c>
      <c r="T432" s="13">
        <f t="shared" si="27"/>
        <v>41528.232256944444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 s="19">
        <f t="shared" si="25"/>
        <v>51.875</v>
      </c>
      <c r="Q433" s="6" t="s">
        <v>8312</v>
      </c>
      <c r="R433" s="6" t="s">
        <v>8318</v>
      </c>
      <c r="S433" s="13">
        <f t="shared" si="26"/>
        <v>42526.996331018512</v>
      </c>
      <c r="T433" s="13">
        <f t="shared" si="27"/>
        <v>42556.996331018512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 s="19">
        <f t="shared" si="25"/>
        <v>71.25</v>
      </c>
      <c r="Q434" s="6" t="s">
        <v>8312</v>
      </c>
      <c r="R434" s="6" t="s">
        <v>8318</v>
      </c>
      <c r="S434" s="13">
        <f t="shared" si="26"/>
        <v>42238.851631944446</v>
      </c>
      <c r="T434" s="13">
        <f t="shared" si="27"/>
        <v>42298.851631944446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 s="19">
        <f t="shared" si="25"/>
        <v>0</v>
      </c>
      <c r="Q435" s="6" t="s">
        <v>8312</v>
      </c>
      <c r="R435" s="6" t="s">
        <v>8318</v>
      </c>
      <c r="S435" s="13">
        <f t="shared" si="26"/>
        <v>42228.754884259266</v>
      </c>
      <c r="T435" s="13">
        <f t="shared" si="27"/>
        <v>42288.754884259266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 s="19">
        <f t="shared" si="25"/>
        <v>62.5</v>
      </c>
      <c r="Q436" s="6" t="s">
        <v>8312</v>
      </c>
      <c r="R436" s="6" t="s">
        <v>8318</v>
      </c>
      <c r="S436" s="13">
        <f t="shared" si="26"/>
        <v>41576.959513888891</v>
      </c>
      <c r="T436" s="13">
        <f t="shared" si="27"/>
        <v>41610.001180555555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 s="19">
        <f t="shared" si="25"/>
        <v>1</v>
      </c>
      <c r="Q437" s="6" t="s">
        <v>8312</v>
      </c>
      <c r="R437" s="6" t="s">
        <v>8318</v>
      </c>
      <c r="S437" s="13">
        <f t="shared" si="26"/>
        <v>41500.872453703705</v>
      </c>
      <c r="T437" s="13">
        <f t="shared" si="27"/>
        <v>41530.872453703705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 s="19">
        <f t="shared" si="25"/>
        <v>0</v>
      </c>
      <c r="Q438" s="6" t="s">
        <v>8312</v>
      </c>
      <c r="R438" s="6" t="s">
        <v>8318</v>
      </c>
      <c r="S438" s="13">
        <f t="shared" si="26"/>
        <v>41456.48741898148</v>
      </c>
      <c r="T438" s="13">
        <f t="shared" si="27"/>
        <v>41486.48741898148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s="19">
        <f t="shared" si="25"/>
        <v>0</v>
      </c>
      <c r="Q439" s="6" t="s">
        <v>8312</v>
      </c>
      <c r="R439" s="6" t="s">
        <v>8318</v>
      </c>
      <c r="S439" s="13">
        <f t="shared" si="26"/>
        <v>42591.44358796296</v>
      </c>
      <c r="T439" s="13">
        <f t="shared" si="27"/>
        <v>42651.44358796296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 s="19">
        <f t="shared" si="25"/>
        <v>170.54545454545453</v>
      </c>
      <c r="Q440" s="6" t="s">
        <v>8312</v>
      </c>
      <c r="R440" s="6" t="s">
        <v>8318</v>
      </c>
      <c r="S440" s="13">
        <f t="shared" si="26"/>
        <v>42296.386087962965</v>
      </c>
      <c r="T440" s="13">
        <f t="shared" si="27"/>
        <v>42326.427754629629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 s="19">
        <f t="shared" si="25"/>
        <v>0</v>
      </c>
      <c r="Q441" s="6" t="s">
        <v>8312</v>
      </c>
      <c r="R441" s="6" t="s">
        <v>8318</v>
      </c>
      <c r="S441" s="13">
        <f t="shared" si="26"/>
        <v>41919.886782407404</v>
      </c>
      <c r="T441" s="13">
        <f t="shared" si="27"/>
        <v>41929.886782407404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 s="19">
        <f t="shared" si="25"/>
        <v>5</v>
      </c>
      <c r="Q442" s="6" t="s">
        <v>8312</v>
      </c>
      <c r="R442" s="6" t="s">
        <v>8318</v>
      </c>
      <c r="S442" s="13">
        <f t="shared" si="26"/>
        <v>42424.110567129625</v>
      </c>
      <c r="T442" s="13">
        <f t="shared" si="27"/>
        <v>42454.068900462968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 s="19">
        <f t="shared" si="25"/>
        <v>0</v>
      </c>
      <c r="Q443" s="6" t="s">
        <v>8312</v>
      </c>
      <c r="R443" s="6" t="s">
        <v>8318</v>
      </c>
      <c r="S443" s="13">
        <f t="shared" si="26"/>
        <v>41550.918935185182</v>
      </c>
      <c r="T443" s="13">
        <f t="shared" si="27"/>
        <v>41580.918935185182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 s="19">
        <f t="shared" si="25"/>
        <v>393.58823529411762</v>
      </c>
      <c r="Q444" s="6" t="s">
        <v>8312</v>
      </c>
      <c r="R444" s="6" t="s">
        <v>8318</v>
      </c>
      <c r="S444" s="13">
        <f t="shared" si="26"/>
        <v>42025.013692129629</v>
      </c>
      <c r="T444" s="13">
        <f t="shared" si="27"/>
        <v>42055.013692129629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 s="19">
        <f t="shared" si="25"/>
        <v>5</v>
      </c>
      <c r="Q445" s="6" t="s">
        <v>8312</v>
      </c>
      <c r="R445" s="6" t="s">
        <v>8318</v>
      </c>
      <c r="S445" s="13">
        <f t="shared" si="26"/>
        <v>41650.140057870369</v>
      </c>
      <c r="T445" s="13">
        <f t="shared" si="27"/>
        <v>41680.140057870369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 s="19">
        <f t="shared" si="25"/>
        <v>50</v>
      </c>
      <c r="Q446" s="6" t="s">
        <v>8312</v>
      </c>
      <c r="R446" s="6" t="s">
        <v>8318</v>
      </c>
      <c r="S446" s="13">
        <f t="shared" si="26"/>
        <v>40895.031956018516</v>
      </c>
      <c r="T446" s="13">
        <f t="shared" si="27"/>
        <v>40955.031956018516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 s="19">
        <f t="shared" si="25"/>
        <v>1</v>
      </c>
      <c r="Q447" s="6" t="s">
        <v>8312</v>
      </c>
      <c r="R447" s="6" t="s">
        <v>8318</v>
      </c>
      <c r="S447" s="13">
        <f t="shared" si="26"/>
        <v>42130.460358796292</v>
      </c>
      <c r="T447" s="13">
        <f t="shared" si="27"/>
        <v>42145.460358796292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 s="19">
        <f t="shared" si="25"/>
        <v>47.875</v>
      </c>
      <c r="Q448" s="6" t="s">
        <v>8312</v>
      </c>
      <c r="R448" s="6" t="s">
        <v>8318</v>
      </c>
      <c r="S448" s="13">
        <f t="shared" si="26"/>
        <v>42037.208564814813</v>
      </c>
      <c r="T448" s="13">
        <f t="shared" si="27"/>
        <v>42067.208564814813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 s="19">
        <f t="shared" si="25"/>
        <v>5</v>
      </c>
      <c r="Q449" s="6" t="s">
        <v>8312</v>
      </c>
      <c r="R449" s="6" t="s">
        <v>8318</v>
      </c>
      <c r="S449" s="13">
        <f t="shared" si="26"/>
        <v>41331.680127314816</v>
      </c>
      <c r="T449" s="13">
        <f t="shared" si="27"/>
        <v>41356.638460648144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</v>
      </c>
      <c r="P450" s="19">
        <f t="shared" si="25"/>
        <v>20.502500000000001</v>
      </c>
      <c r="Q450" s="6" t="s">
        <v>8312</v>
      </c>
      <c r="R450" s="6" t="s">
        <v>8318</v>
      </c>
      <c r="S450" s="13">
        <f t="shared" si="26"/>
        <v>41753.883043981477</v>
      </c>
      <c r="T450" s="13">
        <f t="shared" si="27"/>
        <v>41773.883043981477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ROUND(((E451/D451)*100),0)</f>
        <v>2</v>
      </c>
      <c r="P451" s="19">
        <f t="shared" ref="P451:P514" si="29">IF(L451=0,0,E451/L451)</f>
        <v>9</v>
      </c>
      <c r="Q451" s="6" t="s">
        <v>8312</v>
      </c>
      <c r="R451" s="6" t="s">
        <v>8318</v>
      </c>
      <c r="S451" s="13">
        <f t="shared" ref="S451:S514" si="30">(((J451/60)/60)/24)+DATE(1970,1,1)+(3/24)</f>
        <v>41534.693113425928</v>
      </c>
      <c r="T451" s="13">
        <f t="shared" ref="T451:T514" si="31">(((I451/60)/60)/24)+DATE(1970,1,1)+(3/24)</f>
        <v>41564.693113425928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 s="19">
        <f t="shared" si="29"/>
        <v>56.571428571428569</v>
      </c>
      <c r="Q452" s="6" t="s">
        <v>8312</v>
      </c>
      <c r="R452" s="6" t="s">
        <v>8318</v>
      </c>
      <c r="S452" s="13">
        <f t="shared" si="30"/>
        <v>41655.071759259255</v>
      </c>
      <c r="T452" s="13">
        <f t="shared" si="31"/>
        <v>41685.071759259255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 s="19">
        <f t="shared" si="29"/>
        <v>0</v>
      </c>
      <c r="Q453" s="6" t="s">
        <v>8312</v>
      </c>
      <c r="R453" s="6" t="s">
        <v>8318</v>
      </c>
      <c r="S453" s="13">
        <f t="shared" si="30"/>
        <v>41634.840173611112</v>
      </c>
      <c r="T453" s="13">
        <f t="shared" si="31"/>
        <v>41664.840173611112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 s="19">
        <f t="shared" si="29"/>
        <v>40</v>
      </c>
      <c r="Q454" s="6" t="s">
        <v>8312</v>
      </c>
      <c r="R454" s="6" t="s">
        <v>8318</v>
      </c>
      <c r="S454" s="13">
        <f t="shared" si="30"/>
        <v>42107.828877314809</v>
      </c>
      <c r="T454" s="13">
        <f t="shared" si="31"/>
        <v>42137.828877314809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 s="19">
        <f t="shared" si="29"/>
        <v>13</v>
      </c>
      <c r="Q455" s="6" t="s">
        <v>8312</v>
      </c>
      <c r="R455" s="6" t="s">
        <v>8318</v>
      </c>
      <c r="S455" s="13">
        <f t="shared" si="30"/>
        <v>42038.949988425928</v>
      </c>
      <c r="T455" s="13">
        <f t="shared" si="31"/>
        <v>42054.949988425928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 s="19">
        <f t="shared" si="29"/>
        <v>16.399999999999999</v>
      </c>
      <c r="Q456" s="6" t="s">
        <v>8312</v>
      </c>
      <c r="R456" s="6" t="s">
        <v>8318</v>
      </c>
      <c r="S456" s="13">
        <f t="shared" si="30"/>
        <v>41938.842256944445</v>
      </c>
      <c r="T456" s="13">
        <f t="shared" si="31"/>
        <v>41969.676388888889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 s="19">
        <f t="shared" si="29"/>
        <v>22.5</v>
      </c>
      <c r="Q457" s="6" t="s">
        <v>8312</v>
      </c>
      <c r="R457" s="6" t="s">
        <v>8318</v>
      </c>
      <c r="S457" s="13">
        <f t="shared" si="30"/>
        <v>40971.127569444441</v>
      </c>
      <c r="T457" s="13">
        <f t="shared" si="31"/>
        <v>41016.146527777775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 s="19">
        <f t="shared" si="29"/>
        <v>20.333333333333332</v>
      </c>
      <c r="Q458" s="6" t="s">
        <v>8312</v>
      </c>
      <c r="R458" s="6" t="s">
        <v>8318</v>
      </c>
      <c r="S458" s="13">
        <f t="shared" si="30"/>
        <v>41547.819456018515</v>
      </c>
      <c r="T458" s="13">
        <f t="shared" si="31"/>
        <v>41569.290972222225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 s="19">
        <f t="shared" si="29"/>
        <v>0</v>
      </c>
      <c r="Q459" s="6" t="s">
        <v>8312</v>
      </c>
      <c r="R459" s="6" t="s">
        <v>8318</v>
      </c>
      <c r="S459" s="13">
        <f t="shared" si="30"/>
        <v>41837.892500000002</v>
      </c>
      <c r="T459" s="13">
        <f t="shared" si="31"/>
        <v>41867.892500000002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 s="19">
        <f t="shared" si="29"/>
        <v>16.755102040816325</v>
      </c>
      <c r="Q460" s="6" t="s">
        <v>8312</v>
      </c>
      <c r="R460" s="6" t="s">
        <v>8318</v>
      </c>
      <c r="S460" s="13">
        <f t="shared" si="30"/>
        <v>41378.82476851852</v>
      </c>
      <c r="T460" s="13">
        <f t="shared" si="31"/>
        <v>41408.82476851852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 s="19">
        <f t="shared" si="29"/>
        <v>25</v>
      </c>
      <c r="Q461" s="6" t="s">
        <v>8312</v>
      </c>
      <c r="R461" s="6" t="s">
        <v>8318</v>
      </c>
      <c r="S461" s="13">
        <f t="shared" si="30"/>
        <v>40800.7653587963</v>
      </c>
      <c r="T461" s="13">
        <f t="shared" si="31"/>
        <v>40860.807025462964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 s="19">
        <f t="shared" si="29"/>
        <v>12.5</v>
      </c>
      <c r="Q462" s="6" t="s">
        <v>8312</v>
      </c>
      <c r="R462" s="6" t="s">
        <v>8318</v>
      </c>
      <c r="S462" s="13">
        <f t="shared" si="30"/>
        <v>41759.667534722219</v>
      </c>
      <c r="T462" s="13">
        <f t="shared" si="31"/>
        <v>41791.291666666664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 s="19">
        <f t="shared" si="29"/>
        <v>0</v>
      </c>
      <c r="Q463" s="6" t="s">
        <v>8312</v>
      </c>
      <c r="R463" s="6" t="s">
        <v>8318</v>
      </c>
      <c r="S463" s="13">
        <f t="shared" si="30"/>
        <v>41407.97184027778</v>
      </c>
      <c r="T463" s="13">
        <f t="shared" si="31"/>
        <v>41427.97184027778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 s="19">
        <f t="shared" si="29"/>
        <v>0</v>
      </c>
      <c r="Q464" s="6" t="s">
        <v>8312</v>
      </c>
      <c r="R464" s="6" t="s">
        <v>8318</v>
      </c>
      <c r="S464" s="13">
        <f t="shared" si="30"/>
        <v>40705.251631944448</v>
      </c>
      <c r="T464" s="13">
        <f t="shared" si="31"/>
        <v>40765.251631944448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 s="19">
        <f t="shared" si="29"/>
        <v>113.63636363636364</v>
      </c>
      <c r="Q465" s="6" t="s">
        <v>8312</v>
      </c>
      <c r="R465" s="6" t="s">
        <v>8318</v>
      </c>
      <c r="S465" s="13">
        <f t="shared" si="30"/>
        <v>40750.835104166668</v>
      </c>
      <c r="T465" s="13">
        <f t="shared" si="31"/>
        <v>40810.835104166668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 s="19">
        <f t="shared" si="29"/>
        <v>1</v>
      </c>
      <c r="Q466" s="6" t="s">
        <v>8312</v>
      </c>
      <c r="R466" s="6" t="s">
        <v>8318</v>
      </c>
      <c r="S466" s="13">
        <f t="shared" si="30"/>
        <v>42488.973784722228</v>
      </c>
      <c r="T466" s="13">
        <f t="shared" si="31"/>
        <v>42508.973784722228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 s="19">
        <f t="shared" si="29"/>
        <v>17.25</v>
      </c>
      <c r="Q467" s="6" t="s">
        <v>8312</v>
      </c>
      <c r="R467" s="6" t="s">
        <v>8318</v>
      </c>
      <c r="S467" s="13">
        <f t="shared" si="30"/>
        <v>41801.245069444441</v>
      </c>
      <c r="T467" s="13">
        <f t="shared" si="31"/>
        <v>41817.245069444441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 s="19">
        <f t="shared" si="29"/>
        <v>15.2</v>
      </c>
      <c r="Q468" s="6" t="s">
        <v>8312</v>
      </c>
      <c r="R468" s="6" t="s">
        <v>8318</v>
      </c>
      <c r="S468" s="13">
        <f t="shared" si="30"/>
        <v>41130.067870370374</v>
      </c>
      <c r="T468" s="13">
        <f t="shared" si="31"/>
        <v>41160.067870370374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 s="19">
        <f t="shared" si="29"/>
        <v>110.64102564102564</v>
      </c>
      <c r="Q469" s="6" t="s">
        <v>8312</v>
      </c>
      <c r="R469" s="6" t="s">
        <v>8318</v>
      </c>
      <c r="S469" s="13">
        <f t="shared" si="30"/>
        <v>41135.804791666669</v>
      </c>
      <c r="T469" s="13">
        <f t="shared" si="31"/>
        <v>41180.804791666669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 s="19">
        <f t="shared" si="29"/>
        <v>0</v>
      </c>
      <c r="Q470" s="6" t="s">
        <v>8312</v>
      </c>
      <c r="R470" s="6" t="s">
        <v>8318</v>
      </c>
      <c r="S470" s="13">
        <f t="shared" si="30"/>
        <v>41041.292627314811</v>
      </c>
      <c r="T470" s="13">
        <f t="shared" si="31"/>
        <v>41101.285474537035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 s="19">
        <f t="shared" si="29"/>
        <v>0</v>
      </c>
      <c r="Q471" s="6" t="s">
        <v>8312</v>
      </c>
      <c r="R471" s="6" t="s">
        <v>8318</v>
      </c>
      <c r="S471" s="13">
        <f t="shared" si="30"/>
        <v>41828.114861111113</v>
      </c>
      <c r="T471" s="13">
        <f t="shared" si="31"/>
        <v>41888.114861111113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 s="19">
        <f t="shared" si="29"/>
        <v>25.5</v>
      </c>
      <c r="Q472" s="6" t="s">
        <v>8312</v>
      </c>
      <c r="R472" s="6" t="s">
        <v>8318</v>
      </c>
      <c r="S472" s="13">
        <f t="shared" si="30"/>
        <v>41605.292696759258</v>
      </c>
      <c r="T472" s="13">
        <f t="shared" si="31"/>
        <v>41655.291666666664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 s="19">
        <f t="shared" si="29"/>
        <v>38.476470588235294</v>
      </c>
      <c r="Q473" s="6" t="s">
        <v>8312</v>
      </c>
      <c r="R473" s="6" t="s">
        <v>8318</v>
      </c>
      <c r="S473" s="13">
        <f t="shared" si="30"/>
        <v>41703.846979166665</v>
      </c>
      <c r="T473" s="13">
        <f t="shared" si="31"/>
        <v>41748.805312500001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 s="19">
        <f t="shared" si="29"/>
        <v>28.2</v>
      </c>
      <c r="Q474" s="6" t="s">
        <v>8312</v>
      </c>
      <c r="R474" s="6" t="s">
        <v>8318</v>
      </c>
      <c r="S474" s="13">
        <f t="shared" si="30"/>
        <v>41845.047662037039</v>
      </c>
      <c r="T474" s="13">
        <f t="shared" si="31"/>
        <v>41875.047662037039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 s="19">
        <f t="shared" si="29"/>
        <v>61.5</v>
      </c>
      <c r="Q475" s="6" t="s">
        <v>8312</v>
      </c>
      <c r="R475" s="6" t="s">
        <v>8318</v>
      </c>
      <c r="S475" s="13">
        <f t="shared" si="30"/>
        <v>41869.823136574072</v>
      </c>
      <c r="T475" s="13">
        <f t="shared" si="31"/>
        <v>41899.823136574072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 s="19">
        <f t="shared" si="29"/>
        <v>1</v>
      </c>
      <c r="Q476" s="6" t="s">
        <v>8312</v>
      </c>
      <c r="R476" s="6" t="s">
        <v>8318</v>
      </c>
      <c r="S476" s="13">
        <f t="shared" si="30"/>
        <v>42753.454039351855</v>
      </c>
      <c r="T476" s="13">
        <f t="shared" si="31"/>
        <v>42783.454039351855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 s="19">
        <f t="shared" si="29"/>
        <v>0</v>
      </c>
      <c r="Q477" s="6" t="s">
        <v>8312</v>
      </c>
      <c r="R477" s="6" t="s">
        <v>8318</v>
      </c>
      <c r="S477" s="13">
        <f t="shared" si="30"/>
        <v>42100.211145833338</v>
      </c>
      <c r="T477" s="13">
        <f t="shared" si="31"/>
        <v>42130.211145833338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 s="19">
        <f t="shared" si="29"/>
        <v>39.569274193548388</v>
      </c>
      <c r="Q478" s="6" t="s">
        <v>8312</v>
      </c>
      <c r="R478" s="6" t="s">
        <v>8318</v>
      </c>
      <c r="S478" s="13">
        <f t="shared" si="30"/>
        <v>41758.100011574075</v>
      </c>
      <c r="T478" s="13">
        <f t="shared" si="31"/>
        <v>41793.290972222225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 s="19">
        <f t="shared" si="29"/>
        <v>0</v>
      </c>
      <c r="Q479" s="6" t="s">
        <v>8312</v>
      </c>
      <c r="R479" s="6" t="s">
        <v>8318</v>
      </c>
      <c r="S479" s="13">
        <f t="shared" si="30"/>
        <v>40987.95988425926</v>
      </c>
      <c r="T479" s="13">
        <f t="shared" si="31"/>
        <v>41047.95988425926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 s="19">
        <f t="shared" si="29"/>
        <v>0</v>
      </c>
      <c r="Q480" s="6" t="s">
        <v>8312</v>
      </c>
      <c r="R480" s="6" t="s">
        <v>8318</v>
      </c>
      <c r="S480" s="13">
        <f t="shared" si="30"/>
        <v>42066.035983796297</v>
      </c>
      <c r="T480" s="13">
        <f t="shared" si="31"/>
        <v>42095.994317129633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 s="19">
        <f t="shared" si="29"/>
        <v>88.8</v>
      </c>
      <c r="Q481" s="6" t="s">
        <v>8312</v>
      </c>
      <c r="R481" s="6" t="s">
        <v>8318</v>
      </c>
      <c r="S481" s="13">
        <f t="shared" si="30"/>
        <v>41904.532812500001</v>
      </c>
      <c r="T481" s="13">
        <f t="shared" si="31"/>
        <v>41964.574479166666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 s="19">
        <f t="shared" si="29"/>
        <v>55.457142857142856</v>
      </c>
      <c r="Q482" s="6" t="s">
        <v>8312</v>
      </c>
      <c r="R482" s="6" t="s">
        <v>8318</v>
      </c>
      <c r="S482" s="13">
        <f t="shared" si="30"/>
        <v>41465.625173611108</v>
      </c>
      <c r="T482" s="13">
        <f t="shared" si="31"/>
        <v>41495.625173611108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 s="19">
        <f t="shared" si="29"/>
        <v>87.142857142857139</v>
      </c>
      <c r="Q483" s="6" t="s">
        <v>8312</v>
      </c>
      <c r="R483" s="6" t="s">
        <v>8318</v>
      </c>
      <c r="S483" s="13">
        <f t="shared" si="30"/>
        <v>41162.797326388885</v>
      </c>
      <c r="T483" s="13">
        <f t="shared" si="31"/>
        <v>41192.797326388885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 s="19">
        <f t="shared" si="29"/>
        <v>10</v>
      </c>
      <c r="Q484" s="6" t="s">
        <v>8312</v>
      </c>
      <c r="R484" s="6" t="s">
        <v>8318</v>
      </c>
      <c r="S484" s="13">
        <f t="shared" si="30"/>
        <v>42448.021875000006</v>
      </c>
      <c r="T484" s="13">
        <f t="shared" si="31"/>
        <v>42474.731944444444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 s="19">
        <f t="shared" si="29"/>
        <v>51.224489795918366</v>
      </c>
      <c r="Q485" s="6" t="s">
        <v>8312</v>
      </c>
      <c r="R485" s="6" t="s">
        <v>8318</v>
      </c>
      <c r="S485" s="13">
        <f t="shared" si="30"/>
        <v>41243.322592592594</v>
      </c>
      <c r="T485" s="13">
        <f t="shared" si="31"/>
        <v>41303.322592592594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 s="19">
        <f t="shared" si="29"/>
        <v>13.545454545454545</v>
      </c>
      <c r="Q486" s="6" t="s">
        <v>8312</v>
      </c>
      <c r="R486" s="6" t="s">
        <v>8318</v>
      </c>
      <c r="S486" s="13">
        <f t="shared" si="30"/>
        <v>42273.06449074074</v>
      </c>
      <c r="T486" s="13">
        <f t="shared" si="31"/>
        <v>42314.106157407412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 s="19">
        <f t="shared" si="29"/>
        <v>66.520080000000007</v>
      </c>
      <c r="Q487" s="6" t="s">
        <v>8312</v>
      </c>
      <c r="R487" s="6" t="s">
        <v>8318</v>
      </c>
      <c r="S487" s="13">
        <f t="shared" si="30"/>
        <v>41381.63077546296</v>
      </c>
      <c r="T487" s="13">
        <f t="shared" si="31"/>
        <v>41411.63077546296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 s="19">
        <f t="shared" si="29"/>
        <v>50</v>
      </c>
      <c r="Q488" s="6" t="s">
        <v>8312</v>
      </c>
      <c r="R488" s="6" t="s">
        <v>8318</v>
      </c>
      <c r="S488" s="13">
        <f t="shared" si="30"/>
        <v>41762.06758101852</v>
      </c>
      <c r="T488" s="13">
        <f t="shared" si="31"/>
        <v>41792.06758101852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 s="19">
        <f t="shared" si="29"/>
        <v>0</v>
      </c>
      <c r="Q489" s="6" t="s">
        <v>8312</v>
      </c>
      <c r="R489" s="6" t="s">
        <v>8318</v>
      </c>
      <c r="S489" s="13">
        <f t="shared" si="30"/>
        <v>42669.719837962963</v>
      </c>
      <c r="T489" s="13">
        <f t="shared" si="31"/>
        <v>42729.761504629627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 s="19">
        <f t="shared" si="29"/>
        <v>0</v>
      </c>
      <c r="Q490" s="6" t="s">
        <v>8312</v>
      </c>
      <c r="R490" s="6" t="s">
        <v>8318</v>
      </c>
      <c r="S490" s="13">
        <f t="shared" si="30"/>
        <v>42714.179398148146</v>
      </c>
      <c r="T490" s="13">
        <f t="shared" si="31"/>
        <v>42744.179398148146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 s="19">
        <f t="shared" si="29"/>
        <v>71.666666666666671</v>
      </c>
      <c r="Q491" s="6" t="s">
        <v>8312</v>
      </c>
      <c r="R491" s="6" t="s">
        <v>8318</v>
      </c>
      <c r="S491" s="13">
        <f t="shared" si="30"/>
        <v>40882.606666666667</v>
      </c>
      <c r="T491" s="13">
        <f t="shared" si="31"/>
        <v>40913.606249999997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 s="19">
        <f t="shared" si="29"/>
        <v>0</v>
      </c>
      <c r="Q492" s="6" t="s">
        <v>8312</v>
      </c>
      <c r="R492" s="6" t="s">
        <v>8318</v>
      </c>
      <c r="S492" s="13">
        <f t="shared" si="30"/>
        <v>41114.093576388892</v>
      </c>
      <c r="T492" s="13">
        <f t="shared" si="31"/>
        <v>41144.093576388892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 s="19">
        <f t="shared" si="29"/>
        <v>0</v>
      </c>
      <c r="Q493" s="6" t="s">
        <v>8312</v>
      </c>
      <c r="R493" s="6" t="s">
        <v>8318</v>
      </c>
      <c r="S493" s="13">
        <f t="shared" si="30"/>
        <v>42367.107627314821</v>
      </c>
      <c r="T493" s="13">
        <f t="shared" si="31"/>
        <v>42397.107627314821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 s="19">
        <f t="shared" si="29"/>
        <v>0</v>
      </c>
      <c r="Q494" s="6" t="s">
        <v>8312</v>
      </c>
      <c r="R494" s="6" t="s">
        <v>8318</v>
      </c>
      <c r="S494" s="13">
        <f t="shared" si="30"/>
        <v>42596.16006944445</v>
      </c>
      <c r="T494" s="13">
        <f t="shared" si="31"/>
        <v>42656.16006944445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 s="19">
        <f t="shared" si="29"/>
        <v>0</v>
      </c>
      <c r="Q495" s="6" t="s">
        <v>8312</v>
      </c>
      <c r="R495" s="6" t="s">
        <v>8318</v>
      </c>
      <c r="S495" s="13">
        <f t="shared" si="30"/>
        <v>42114.851134259254</v>
      </c>
      <c r="T495" s="13">
        <f t="shared" si="31"/>
        <v>42144.851134259254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 s="19">
        <f t="shared" si="29"/>
        <v>10.333333333333334</v>
      </c>
      <c r="Q496" s="6" t="s">
        <v>8312</v>
      </c>
      <c r="R496" s="6" t="s">
        <v>8318</v>
      </c>
      <c r="S496" s="13">
        <f t="shared" si="30"/>
        <v>41799.955613425926</v>
      </c>
      <c r="T496" s="13">
        <f t="shared" si="31"/>
        <v>41823.25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 s="19">
        <f t="shared" si="29"/>
        <v>0</v>
      </c>
      <c r="Q497" s="6" t="s">
        <v>8312</v>
      </c>
      <c r="R497" s="6" t="s">
        <v>8318</v>
      </c>
      <c r="S497" s="13">
        <f t="shared" si="30"/>
        <v>42171.952604166669</v>
      </c>
      <c r="T497" s="13">
        <f t="shared" si="31"/>
        <v>42201.952604166669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 s="19">
        <f t="shared" si="29"/>
        <v>1</v>
      </c>
      <c r="Q498" s="6" t="s">
        <v>8312</v>
      </c>
      <c r="R498" s="6" t="s">
        <v>8318</v>
      </c>
      <c r="S498" s="13">
        <f t="shared" si="30"/>
        <v>41621.05641203704</v>
      </c>
      <c r="T498" s="13">
        <f t="shared" si="31"/>
        <v>41681.05641203704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 s="19">
        <f t="shared" si="29"/>
        <v>10</v>
      </c>
      <c r="Q499" s="6" t="s">
        <v>8312</v>
      </c>
      <c r="R499" s="6" t="s">
        <v>8318</v>
      </c>
      <c r="S499" s="13">
        <f t="shared" si="30"/>
        <v>41945.162789351853</v>
      </c>
      <c r="T499" s="13">
        <f t="shared" si="31"/>
        <v>41998.333333333328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 s="19">
        <f t="shared" si="29"/>
        <v>136.09090909090909</v>
      </c>
      <c r="Q500" s="6" t="s">
        <v>8312</v>
      </c>
      <c r="R500" s="6" t="s">
        <v>8318</v>
      </c>
      <c r="S500" s="13">
        <f t="shared" si="30"/>
        <v>40858.887141203704</v>
      </c>
      <c r="T500" s="13">
        <f t="shared" si="31"/>
        <v>40900.887141203704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 s="19">
        <f t="shared" si="29"/>
        <v>73.461538461538467</v>
      </c>
      <c r="Q501" s="6" t="s">
        <v>8312</v>
      </c>
      <c r="R501" s="6" t="s">
        <v>8318</v>
      </c>
      <c r="S501" s="13">
        <f t="shared" si="30"/>
        <v>40044.020462962959</v>
      </c>
      <c r="T501" s="13">
        <f t="shared" si="31"/>
        <v>40098.999305555553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 s="19">
        <f t="shared" si="29"/>
        <v>53.75</v>
      </c>
      <c r="Q502" s="6" t="s">
        <v>8312</v>
      </c>
      <c r="R502" s="6" t="s">
        <v>8318</v>
      </c>
      <c r="S502" s="13">
        <f t="shared" si="30"/>
        <v>40248.011006944449</v>
      </c>
      <c r="T502" s="13">
        <f t="shared" si="31"/>
        <v>40307.052777777775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 s="19">
        <f t="shared" si="29"/>
        <v>0</v>
      </c>
      <c r="Q503" s="6" t="s">
        <v>8312</v>
      </c>
      <c r="R503" s="6" t="s">
        <v>8318</v>
      </c>
      <c r="S503" s="13">
        <f t="shared" si="30"/>
        <v>40703.359386574077</v>
      </c>
      <c r="T503" s="13">
        <f t="shared" si="31"/>
        <v>40733.359386574077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 s="19">
        <f t="shared" si="29"/>
        <v>57.5</v>
      </c>
      <c r="Q504" s="6" t="s">
        <v>8312</v>
      </c>
      <c r="R504" s="6" t="s">
        <v>8318</v>
      </c>
      <c r="S504" s="13">
        <f t="shared" si="30"/>
        <v>40956.678530092591</v>
      </c>
      <c r="T504" s="13">
        <f t="shared" si="31"/>
        <v>40986.636863425927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 s="19">
        <f t="shared" si="29"/>
        <v>12.666666666666666</v>
      </c>
      <c r="Q505" s="6" t="s">
        <v>8312</v>
      </c>
      <c r="R505" s="6" t="s">
        <v>8318</v>
      </c>
      <c r="S505" s="13">
        <f t="shared" si="30"/>
        <v>41991.651655092588</v>
      </c>
      <c r="T505" s="13">
        <f t="shared" si="31"/>
        <v>42021.651655092588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 s="19">
        <f t="shared" si="29"/>
        <v>67</v>
      </c>
      <c r="Q506" s="6" t="s">
        <v>8312</v>
      </c>
      <c r="R506" s="6" t="s">
        <v>8318</v>
      </c>
      <c r="S506" s="13">
        <f t="shared" si="30"/>
        <v>40950.10864583333</v>
      </c>
      <c r="T506" s="13">
        <f t="shared" si="31"/>
        <v>41010.066979166666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 s="19">
        <f t="shared" si="29"/>
        <v>3.7142857142857144</v>
      </c>
      <c r="Q507" s="6" t="s">
        <v>8312</v>
      </c>
      <c r="R507" s="6" t="s">
        <v>8318</v>
      </c>
      <c r="S507" s="13">
        <f t="shared" si="30"/>
        <v>42318.223217592589</v>
      </c>
      <c r="T507" s="13">
        <f t="shared" si="31"/>
        <v>42363.223217592589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 s="19">
        <f t="shared" si="29"/>
        <v>250</v>
      </c>
      <c r="Q508" s="6" t="s">
        <v>8312</v>
      </c>
      <c r="R508" s="6" t="s">
        <v>8318</v>
      </c>
      <c r="S508" s="13">
        <f t="shared" si="30"/>
        <v>41466.677314814813</v>
      </c>
      <c r="T508" s="13">
        <f t="shared" si="31"/>
        <v>41496.677314814813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 s="19">
        <f t="shared" si="29"/>
        <v>64</v>
      </c>
      <c r="Q509" s="6" t="s">
        <v>8312</v>
      </c>
      <c r="R509" s="6" t="s">
        <v>8318</v>
      </c>
      <c r="S509" s="13">
        <f t="shared" si="30"/>
        <v>41157.083993055552</v>
      </c>
      <c r="T509" s="13">
        <f t="shared" si="31"/>
        <v>41202.083993055552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 s="19">
        <f t="shared" si="29"/>
        <v>133.33333333333334</v>
      </c>
      <c r="Q510" s="6" t="s">
        <v>8312</v>
      </c>
      <c r="R510" s="6" t="s">
        <v>8318</v>
      </c>
      <c r="S510" s="13">
        <f t="shared" si="30"/>
        <v>40995.149317129632</v>
      </c>
      <c r="T510" s="13">
        <f t="shared" si="31"/>
        <v>41054.718055555553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 s="19">
        <f t="shared" si="29"/>
        <v>10</v>
      </c>
      <c r="Q511" s="6" t="s">
        <v>8312</v>
      </c>
      <c r="R511" s="6" t="s">
        <v>8318</v>
      </c>
      <c r="S511" s="13">
        <f t="shared" si="30"/>
        <v>42153.756597222222</v>
      </c>
      <c r="T511" s="13">
        <f t="shared" si="31"/>
        <v>42183.756597222222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 s="19">
        <f t="shared" si="29"/>
        <v>0</v>
      </c>
      <c r="Q512" s="6" t="s">
        <v>8312</v>
      </c>
      <c r="R512" s="6" t="s">
        <v>8318</v>
      </c>
      <c r="S512" s="13">
        <f t="shared" si="30"/>
        <v>42400.301377314812</v>
      </c>
      <c r="T512" s="13">
        <f t="shared" si="31"/>
        <v>42430.301377314812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 s="19">
        <f t="shared" si="29"/>
        <v>30</v>
      </c>
      <c r="Q513" s="6" t="s">
        <v>8312</v>
      </c>
      <c r="R513" s="6" t="s">
        <v>8318</v>
      </c>
      <c r="S513" s="13">
        <f t="shared" si="30"/>
        <v>41340.428032407406</v>
      </c>
      <c r="T513" s="13">
        <f t="shared" si="31"/>
        <v>41370.386365740742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</v>
      </c>
      <c r="P514" s="19">
        <f t="shared" si="29"/>
        <v>5.5</v>
      </c>
      <c r="Q514" s="6" t="s">
        <v>8312</v>
      </c>
      <c r="R514" s="6" t="s">
        <v>8318</v>
      </c>
      <c r="S514" s="13">
        <f t="shared" si="30"/>
        <v>42649.867210648154</v>
      </c>
      <c r="T514" s="13">
        <f t="shared" si="31"/>
        <v>42694.908877314811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ROUND(((E515/D515)*100),0)</f>
        <v>14</v>
      </c>
      <c r="P515" s="19">
        <f t="shared" ref="P515:P578" si="33">IF(L515=0,0,E515/L515)</f>
        <v>102.38235294117646</v>
      </c>
      <c r="Q515" s="6" t="s">
        <v>8312</v>
      </c>
      <c r="R515" s="6" t="s">
        <v>8318</v>
      </c>
      <c r="S515" s="13">
        <f t="shared" ref="S515:S578" si="34">(((J515/60)/60)/24)+DATE(1970,1,1)+(3/24)</f>
        <v>42552.778993055559</v>
      </c>
      <c r="T515" s="13">
        <f t="shared" ref="T515:T578" si="35">(((I515/60)/60)/24)+DATE(1970,1,1)+(3/24)</f>
        <v>42597.416666666672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 s="19">
        <f t="shared" si="33"/>
        <v>16.666666666666668</v>
      </c>
      <c r="Q516" s="6" t="s">
        <v>8312</v>
      </c>
      <c r="R516" s="6" t="s">
        <v>8318</v>
      </c>
      <c r="S516" s="13">
        <f t="shared" si="34"/>
        <v>41830.738969907405</v>
      </c>
      <c r="T516" s="13">
        <f t="shared" si="35"/>
        <v>41860.738969907405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 s="19">
        <f t="shared" si="33"/>
        <v>725.02941176470586</v>
      </c>
      <c r="Q517" s="6" t="s">
        <v>8312</v>
      </c>
      <c r="R517" s="6" t="s">
        <v>8318</v>
      </c>
      <c r="S517" s="13">
        <f t="shared" si="34"/>
        <v>42327.615752314814</v>
      </c>
      <c r="T517" s="13">
        <f t="shared" si="35"/>
        <v>42367.615752314814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 s="19">
        <f t="shared" si="33"/>
        <v>0</v>
      </c>
      <c r="Q518" s="6" t="s">
        <v>8312</v>
      </c>
      <c r="R518" s="6" t="s">
        <v>8318</v>
      </c>
      <c r="S518" s="13">
        <f t="shared" si="34"/>
        <v>42091.903703703705</v>
      </c>
      <c r="T518" s="13">
        <f t="shared" si="35"/>
        <v>42151.903703703705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 s="19">
        <f t="shared" si="33"/>
        <v>68.333333333333329</v>
      </c>
      <c r="Q519" s="6" t="s">
        <v>8312</v>
      </c>
      <c r="R519" s="6" t="s">
        <v>8318</v>
      </c>
      <c r="S519" s="13">
        <f t="shared" si="34"/>
        <v>42738.740289351852</v>
      </c>
      <c r="T519" s="13">
        <f t="shared" si="35"/>
        <v>42768.740289351852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 s="19">
        <f t="shared" si="33"/>
        <v>0</v>
      </c>
      <c r="Q520" s="6" t="s">
        <v>8312</v>
      </c>
      <c r="R520" s="6" t="s">
        <v>8318</v>
      </c>
      <c r="S520" s="13">
        <f t="shared" si="34"/>
        <v>42223.741018518514</v>
      </c>
      <c r="T520" s="13">
        <f t="shared" si="35"/>
        <v>42253.740277777775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 s="19">
        <f t="shared" si="33"/>
        <v>39.228571428571428</v>
      </c>
      <c r="Q521" s="6" t="s">
        <v>8312</v>
      </c>
      <c r="R521" s="6" t="s">
        <v>8318</v>
      </c>
      <c r="S521" s="13">
        <f t="shared" si="34"/>
        <v>41218.516446759262</v>
      </c>
      <c r="T521" s="13">
        <f t="shared" si="35"/>
        <v>41248.516446759262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 s="19">
        <f t="shared" si="33"/>
        <v>150.14705882352942</v>
      </c>
      <c r="Q522" s="6" t="s">
        <v>8319</v>
      </c>
      <c r="R522" s="6" t="s">
        <v>8320</v>
      </c>
      <c r="S522" s="13">
        <f t="shared" si="34"/>
        <v>42318.827094907407</v>
      </c>
      <c r="T522" s="13">
        <f t="shared" si="35"/>
        <v>42348.827094907407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 s="19">
        <f t="shared" si="33"/>
        <v>93.428571428571431</v>
      </c>
      <c r="Q523" s="6" t="s">
        <v>8319</v>
      </c>
      <c r="R523" s="6" t="s">
        <v>8320</v>
      </c>
      <c r="S523" s="13">
        <f t="shared" si="34"/>
        <v>42646.217812499999</v>
      </c>
      <c r="T523" s="13">
        <f t="shared" si="35"/>
        <v>42675.332638888889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 s="19">
        <f t="shared" si="33"/>
        <v>110.96774193548387</v>
      </c>
      <c r="Q524" s="6" t="s">
        <v>8319</v>
      </c>
      <c r="R524" s="6" t="s">
        <v>8320</v>
      </c>
      <c r="S524" s="13">
        <f t="shared" si="34"/>
        <v>42430.165798611109</v>
      </c>
      <c r="T524" s="13">
        <f t="shared" si="35"/>
        <v>42450.124131944445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 s="19">
        <f t="shared" si="33"/>
        <v>71.785714285714292</v>
      </c>
      <c r="Q525" s="6" t="s">
        <v>8319</v>
      </c>
      <c r="R525" s="6" t="s">
        <v>8320</v>
      </c>
      <c r="S525" s="13">
        <f t="shared" si="34"/>
        <v>42238.25782407407</v>
      </c>
      <c r="T525" s="13">
        <f t="shared" si="35"/>
        <v>42268.25782407407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 s="19">
        <f t="shared" si="33"/>
        <v>29.258076923076924</v>
      </c>
      <c r="Q526" s="6" t="s">
        <v>8319</v>
      </c>
      <c r="R526" s="6" t="s">
        <v>8320</v>
      </c>
      <c r="S526" s="13">
        <f t="shared" si="34"/>
        <v>42492.842233796298</v>
      </c>
      <c r="T526" s="13">
        <f t="shared" si="35"/>
        <v>42522.842233796298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 s="19">
        <f t="shared" si="33"/>
        <v>1000</v>
      </c>
      <c r="Q527" s="6" t="s">
        <v>8319</v>
      </c>
      <c r="R527" s="6" t="s">
        <v>8320</v>
      </c>
      <c r="S527" s="13">
        <f t="shared" si="34"/>
        <v>41850.525937500002</v>
      </c>
      <c r="T527" s="13">
        <f t="shared" si="35"/>
        <v>41895.525937500002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 s="19">
        <f t="shared" si="33"/>
        <v>74.347826086956516</v>
      </c>
      <c r="Q528" s="6" t="s">
        <v>8319</v>
      </c>
      <c r="R528" s="6" t="s">
        <v>8320</v>
      </c>
      <c r="S528" s="13">
        <f t="shared" si="34"/>
        <v>42192.716944444444</v>
      </c>
      <c r="T528" s="13">
        <f t="shared" si="35"/>
        <v>42223.833333333328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 s="19">
        <f t="shared" si="33"/>
        <v>63.829113924050631</v>
      </c>
      <c r="Q529" s="6" t="s">
        <v>8319</v>
      </c>
      <c r="R529" s="6" t="s">
        <v>8320</v>
      </c>
      <c r="S529" s="13">
        <f t="shared" si="34"/>
        <v>42753.330625000002</v>
      </c>
      <c r="T529" s="13">
        <f t="shared" si="35"/>
        <v>42783.795138888891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 s="19">
        <f t="shared" si="33"/>
        <v>44.333333333333336</v>
      </c>
      <c r="Q530" s="6" t="s">
        <v>8319</v>
      </c>
      <c r="R530" s="6" t="s">
        <v>8320</v>
      </c>
      <c r="S530" s="13">
        <f t="shared" si="34"/>
        <v>42156.045219907406</v>
      </c>
      <c r="T530" s="13">
        <f t="shared" si="35"/>
        <v>42177.013888888891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 s="19">
        <f t="shared" si="33"/>
        <v>86.944444444444443</v>
      </c>
      <c r="Q531" s="6" t="s">
        <v>8319</v>
      </c>
      <c r="R531" s="6" t="s">
        <v>8320</v>
      </c>
      <c r="S531" s="13">
        <f t="shared" si="34"/>
        <v>42725.156180555554</v>
      </c>
      <c r="T531" s="13">
        <f t="shared" si="35"/>
        <v>42746.333333333328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 s="19">
        <f t="shared" si="33"/>
        <v>126.55172413793103</v>
      </c>
      <c r="Q532" s="6" t="s">
        <v>8319</v>
      </c>
      <c r="R532" s="6" t="s">
        <v>8320</v>
      </c>
      <c r="S532" s="13">
        <f t="shared" si="34"/>
        <v>42157.716064814813</v>
      </c>
      <c r="T532" s="13">
        <f t="shared" si="35"/>
        <v>42179.208333333328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 s="19">
        <f t="shared" si="33"/>
        <v>129.03225806451613</v>
      </c>
      <c r="Q533" s="6" t="s">
        <v>8319</v>
      </c>
      <c r="R533" s="6" t="s">
        <v>8320</v>
      </c>
      <c r="S533" s="13">
        <f t="shared" si="34"/>
        <v>42676.190150462964</v>
      </c>
      <c r="T533" s="13">
        <f t="shared" si="35"/>
        <v>42721.415972222225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 s="19">
        <f t="shared" si="33"/>
        <v>71.242774566473983</v>
      </c>
      <c r="Q534" s="6" t="s">
        <v>8319</v>
      </c>
      <c r="R534" s="6" t="s">
        <v>8320</v>
      </c>
      <c r="S534" s="13">
        <f t="shared" si="34"/>
        <v>42473.132037037038</v>
      </c>
      <c r="T534" s="13">
        <f t="shared" si="35"/>
        <v>42503.132037037038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 s="19">
        <f t="shared" si="33"/>
        <v>117.88235294117646</v>
      </c>
      <c r="Q535" s="6" t="s">
        <v>8319</v>
      </c>
      <c r="R535" s="6" t="s">
        <v>8320</v>
      </c>
      <c r="S535" s="13">
        <f t="shared" si="34"/>
        <v>42482.55978009259</v>
      </c>
      <c r="T535" s="13">
        <f t="shared" si="35"/>
        <v>42506.55978009259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 s="19">
        <f t="shared" si="33"/>
        <v>327.08333333333331</v>
      </c>
      <c r="Q536" s="6" t="s">
        <v>8319</v>
      </c>
      <c r="R536" s="6" t="s">
        <v>8320</v>
      </c>
      <c r="S536" s="13">
        <f t="shared" si="34"/>
        <v>42270.935995370368</v>
      </c>
      <c r="T536" s="13">
        <f t="shared" si="35"/>
        <v>42310.083333333328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 s="19">
        <f t="shared" si="33"/>
        <v>34.745762711864408</v>
      </c>
      <c r="Q537" s="6" t="s">
        <v>8319</v>
      </c>
      <c r="R537" s="6" t="s">
        <v>8320</v>
      </c>
      <c r="S537" s="13">
        <f t="shared" si="34"/>
        <v>42711.670196759253</v>
      </c>
      <c r="T537" s="13">
        <f t="shared" si="35"/>
        <v>42741.670196759253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 s="19">
        <f t="shared" si="33"/>
        <v>100.06410256410257</v>
      </c>
      <c r="Q538" s="6" t="s">
        <v>8319</v>
      </c>
      <c r="R538" s="6" t="s">
        <v>8320</v>
      </c>
      <c r="S538" s="13">
        <f t="shared" si="34"/>
        <v>42179.469988425932</v>
      </c>
      <c r="T538" s="13">
        <f t="shared" si="35"/>
        <v>42219.875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 s="19">
        <f t="shared" si="33"/>
        <v>40.847457627118644</v>
      </c>
      <c r="Q539" s="6" t="s">
        <v>8319</v>
      </c>
      <c r="R539" s="6" t="s">
        <v>8320</v>
      </c>
      <c r="S539" s="13">
        <f t="shared" si="34"/>
        <v>42282.893414351856</v>
      </c>
      <c r="T539" s="13">
        <f t="shared" si="35"/>
        <v>42312.935081018513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 s="19">
        <f t="shared" si="33"/>
        <v>252.01666666666668</v>
      </c>
      <c r="Q540" s="6" t="s">
        <v>8319</v>
      </c>
      <c r="R540" s="6" t="s">
        <v>8320</v>
      </c>
      <c r="S540" s="13">
        <f t="shared" si="34"/>
        <v>42473.919710648144</v>
      </c>
      <c r="T540" s="13">
        <f t="shared" si="35"/>
        <v>42503.919710648144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 s="19">
        <f t="shared" si="33"/>
        <v>25.161000000000001</v>
      </c>
      <c r="Q541" s="6" t="s">
        <v>8319</v>
      </c>
      <c r="R541" s="6" t="s">
        <v>8320</v>
      </c>
      <c r="S541" s="13">
        <f t="shared" si="34"/>
        <v>42535.174849537041</v>
      </c>
      <c r="T541" s="13">
        <f t="shared" si="35"/>
        <v>42556.174849537041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 s="19">
        <f t="shared" si="33"/>
        <v>1</v>
      </c>
      <c r="Q542" s="6" t="s">
        <v>8321</v>
      </c>
      <c r="R542" s="6" t="s">
        <v>8322</v>
      </c>
      <c r="S542" s="13">
        <f t="shared" si="34"/>
        <v>42009.942199074074</v>
      </c>
      <c r="T542" s="13">
        <f t="shared" si="35"/>
        <v>42039.942199074074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 s="19">
        <f t="shared" si="33"/>
        <v>25</v>
      </c>
      <c r="Q543" s="6" t="s">
        <v>8321</v>
      </c>
      <c r="R543" s="6" t="s">
        <v>8322</v>
      </c>
      <c r="S543" s="13">
        <f t="shared" si="34"/>
        <v>42276.171689814815</v>
      </c>
      <c r="T543" s="13">
        <f t="shared" si="35"/>
        <v>42306.171689814815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 s="19">
        <f t="shared" si="33"/>
        <v>1</v>
      </c>
      <c r="Q544" s="6" t="s">
        <v>8321</v>
      </c>
      <c r="R544" s="6" t="s">
        <v>8322</v>
      </c>
      <c r="S544" s="13">
        <f t="shared" si="34"/>
        <v>42433.862453703703</v>
      </c>
      <c r="T544" s="13">
        <f t="shared" si="35"/>
        <v>42493.820787037039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 s="19">
        <f t="shared" si="33"/>
        <v>35</v>
      </c>
      <c r="Q545" s="6" t="s">
        <v>8321</v>
      </c>
      <c r="R545" s="6" t="s">
        <v>8322</v>
      </c>
      <c r="S545" s="13">
        <f t="shared" si="34"/>
        <v>41914.217152777775</v>
      </c>
      <c r="T545" s="13">
        <f t="shared" si="35"/>
        <v>41944.217152777775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 s="19">
        <f t="shared" si="33"/>
        <v>3</v>
      </c>
      <c r="Q546" s="6" t="s">
        <v>8321</v>
      </c>
      <c r="R546" s="6" t="s">
        <v>8322</v>
      </c>
      <c r="S546" s="13">
        <f t="shared" si="34"/>
        <v>42525.781944444447</v>
      </c>
      <c r="T546" s="13">
        <f t="shared" si="35"/>
        <v>42555.781944444447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 s="19">
        <f t="shared" si="33"/>
        <v>402.70588235294116</v>
      </c>
      <c r="Q547" s="6" t="s">
        <v>8321</v>
      </c>
      <c r="R547" s="6" t="s">
        <v>8322</v>
      </c>
      <c r="S547" s="13">
        <f t="shared" si="34"/>
        <v>42283.717465277776</v>
      </c>
      <c r="T547" s="13">
        <f t="shared" si="35"/>
        <v>42323.759131944447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 s="19">
        <f t="shared" si="33"/>
        <v>26</v>
      </c>
      <c r="Q548" s="6" t="s">
        <v>8321</v>
      </c>
      <c r="R548" s="6" t="s">
        <v>8322</v>
      </c>
      <c r="S548" s="13">
        <f t="shared" si="34"/>
        <v>42249.792997685188</v>
      </c>
      <c r="T548" s="13">
        <f t="shared" si="35"/>
        <v>42294.792997685188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 s="19">
        <f t="shared" si="33"/>
        <v>0</v>
      </c>
      <c r="Q549" s="6" t="s">
        <v>8321</v>
      </c>
      <c r="R549" s="6" t="s">
        <v>8322</v>
      </c>
      <c r="S549" s="13">
        <f t="shared" si="34"/>
        <v>42380.821342592593</v>
      </c>
      <c r="T549" s="13">
        <f t="shared" si="35"/>
        <v>42410.821342592593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 s="19">
        <f t="shared" si="33"/>
        <v>9</v>
      </c>
      <c r="Q550" s="6" t="s">
        <v>8321</v>
      </c>
      <c r="R550" s="6" t="s">
        <v>8322</v>
      </c>
      <c r="S550" s="13">
        <f t="shared" si="34"/>
        <v>42277.028333333335</v>
      </c>
      <c r="T550" s="13">
        <f t="shared" si="35"/>
        <v>42307.028333333335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 s="19">
        <f t="shared" si="33"/>
        <v>8.5</v>
      </c>
      <c r="Q551" s="6" t="s">
        <v>8321</v>
      </c>
      <c r="R551" s="6" t="s">
        <v>8322</v>
      </c>
      <c r="S551" s="13">
        <f t="shared" si="34"/>
        <v>42163.761828703704</v>
      </c>
      <c r="T551" s="13">
        <f t="shared" si="35"/>
        <v>42193.761828703704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 s="19">
        <f t="shared" si="33"/>
        <v>8.75</v>
      </c>
      <c r="Q552" s="6" t="s">
        <v>8321</v>
      </c>
      <c r="R552" s="6" t="s">
        <v>8322</v>
      </c>
      <c r="S552" s="13">
        <f t="shared" si="34"/>
        <v>42753.803761574076</v>
      </c>
      <c r="T552" s="13">
        <f t="shared" si="35"/>
        <v>42766.333333333328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 s="19">
        <f t="shared" si="33"/>
        <v>135.03571428571428</v>
      </c>
      <c r="Q553" s="6" t="s">
        <v>8321</v>
      </c>
      <c r="R553" s="6" t="s">
        <v>8322</v>
      </c>
      <c r="S553" s="13">
        <f t="shared" si="34"/>
        <v>42173.400740740741</v>
      </c>
      <c r="T553" s="13">
        <f t="shared" si="35"/>
        <v>42217.870138888888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 s="19">
        <f t="shared" si="33"/>
        <v>0</v>
      </c>
      <c r="Q554" s="6" t="s">
        <v>8321</v>
      </c>
      <c r="R554" s="6" t="s">
        <v>8322</v>
      </c>
      <c r="S554" s="13">
        <f t="shared" si="34"/>
        <v>42318.741851851853</v>
      </c>
      <c r="T554" s="13">
        <f t="shared" si="35"/>
        <v>42378.741851851853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 s="19">
        <f t="shared" si="33"/>
        <v>20.5</v>
      </c>
      <c r="Q555" s="6" t="s">
        <v>8321</v>
      </c>
      <c r="R555" s="6" t="s">
        <v>8322</v>
      </c>
      <c r="S555" s="13">
        <f t="shared" si="34"/>
        <v>41927.84480324074</v>
      </c>
      <c r="T555" s="13">
        <f t="shared" si="35"/>
        <v>41957.886469907404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 s="19">
        <f t="shared" si="33"/>
        <v>64.36363636363636</v>
      </c>
      <c r="Q556" s="6" t="s">
        <v>8321</v>
      </c>
      <c r="R556" s="6" t="s">
        <v>8322</v>
      </c>
      <c r="S556" s="13">
        <f t="shared" si="34"/>
        <v>41901.809861111113</v>
      </c>
      <c r="T556" s="13">
        <f t="shared" si="35"/>
        <v>41931.809861111113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 s="19">
        <f t="shared" si="33"/>
        <v>0</v>
      </c>
      <c r="Q557" s="6" t="s">
        <v>8321</v>
      </c>
      <c r="R557" s="6" t="s">
        <v>8322</v>
      </c>
      <c r="S557" s="13">
        <f t="shared" si="34"/>
        <v>42503.478506944448</v>
      </c>
      <c r="T557" s="13">
        <f t="shared" si="35"/>
        <v>42533.478506944448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 s="19">
        <f t="shared" si="33"/>
        <v>200</v>
      </c>
      <c r="Q558" s="6" t="s">
        <v>8321</v>
      </c>
      <c r="R558" s="6" t="s">
        <v>8322</v>
      </c>
      <c r="S558" s="13">
        <f t="shared" si="34"/>
        <v>42345.985150462962</v>
      </c>
      <c r="T558" s="13">
        <f t="shared" si="35"/>
        <v>42375.985150462962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 s="19">
        <f t="shared" si="33"/>
        <v>68.3</v>
      </c>
      <c r="Q559" s="6" t="s">
        <v>8321</v>
      </c>
      <c r="R559" s="6" t="s">
        <v>8322</v>
      </c>
      <c r="S559" s="13">
        <f t="shared" si="34"/>
        <v>42677.067164351851</v>
      </c>
      <c r="T559" s="13">
        <f t="shared" si="35"/>
        <v>42707.108831018515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 s="19">
        <f t="shared" si="33"/>
        <v>0</v>
      </c>
      <c r="Q560" s="6" t="s">
        <v>8321</v>
      </c>
      <c r="R560" s="6" t="s">
        <v>8322</v>
      </c>
      <c r="S560" s="13">
        <f t="shared" si="34"/>
        <v>42058.008159722223</v>
      </c>
      <c r="T560" s="13">
        <f t="shared" si="35"/>
        <v>42087.966493055559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 s="19">
        <f t="shared" si="33"/>
        <v>50</v>
      </c>
      <c r="Q561" s="6" t="s">
        <v>8321</v>
      </c>
      <c r="R561" s="6" t="s">
        <v>8322</v>
      </c>
      <c r="S561" s="13">
        <f t="shared" si="34"/>
        <v>42321.408101851848</v>
      </c>
      <c r="T561" s="13">
        <f t="shared" si="35"/>
        <v>42351.408101851848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 s="19">
        <f t="shared" si="33"/>
        <v>4</v>
      </c>
      <c r="Q562" s="6" t="s">
        <v>8321</v>
      </c>
      <c r="R562" s="6" t="s">
        <v>8322</v>
      </c>
      <c r="S562" s="13">
        <f t="shared" si="34"/>
        <v>41960.896354166667</v>
      </c>
      <c r="T562" s="13">
        <f t="shared" si="35"/>
        <v>41990.896354166667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 s="19">
        <f t="shared" si="33"/>
        <v>27.5</v>
      </c>
      <c r="Q563" s="6" t="s">
        <v>8321</v>
      </c>
      <c r="R563" s="6" t="s">
        <v>8322</v>
      </c>
      <c r="S563" s="13">
        <f t="shared" si="34"/>
        <v>42268.783715277779</v>
      </c>
      <c r="T563" s="13">
        <f t="shared" si="35"/>
        <v>42303.783715277779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 s="19">
        <f t="shared" si="33"/>
        <v>0</v>
      </c>
      <c r="Q564" s="6" t="s">
        <v>8321</v>
      </c>
      <c r="R564" s="6" t="s">
        <v>8322</v>
      </c>
      <c r="S564" s="13">
        <f t="shared" si="34"/>
        <v>42692.514062500006</v>
      </c>
      <c r="T564" s="13">
        <f t="shared" si="35"/>
        <v>42722.514062500006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 s="19">
        <f t="shared" si="33"/>
        <v>34</v>
      </c>
      <c r="Q565" s="6" t="s">
        <v>8321</v>
      </c>
      <c r="R565" s="6" t="s">
        <v>8322</v>
      </c>
      <c r="S565" s="13">
        <f t="shared" si="34"/>
        <v>42022.194988425923</v>
      </c>
      <c r="T565" s="13">
        <f t="shared" si="35"/>
        <v>42052.194988425923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 s="19">
        <f t="shared" si="33"/>
        <v>1</v>
      </c>
      <c r="Q566" s="6" t="s">
        <v>8321</v>
      </c>
      <c r="R566" s="6" t="s">
        <v>8322</v>
      </c>
      <c r="S566" s="13">
        <f t="shared" si="34"/>
        <v>42412.067997685182</v>
      </c>
      <c r="T566" s="13">
        <f t="shared" si="35"/>
        <v>42442.067997685182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 s="19">
        <f t="shared" si="33"/>
        <v>0</v>
      </c>
      <c r="Q567" s="6" t="s">
        <v>8321</v>
      </c>
      <c r="R567" s="6" t="s">
        <v>8322</v>
      </c>
      <c r="S567" s="13">
        <f t="shared" si="34"/>
        <v>42165.910289351858</v>
      </c>
      <c r="T567" s="13">
        <f t="shared" si="35"/>
        <v>42195.910289351858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 s="19">
        <f t="shared" si="33"/>
        <v>1</v>
      </c>
      <c r="Q568" s="6" t="s">
        <v>8321</v>
      </c>
      <c r="R568" s="6" t="s">
        <v>8322</v>
      </c>
      <c r="S568" s="13">
        <f t="shared" si="34"/>
        <v>42535.80940972222</v>
      </c>
      <c r="T568" s="13">
        <f t="shared" si="35"/>
        <v>42565.80940972222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 s="19">
        <f t="shared" si="33"/>
        <v>0</v>
      </c>
      <c r="Q569" s="6" t="s">
        <v>8321</v>
      </c>
      <c r="R569" s="6" t="s">
        <v>8322</v>
      </c>
      <c r="S569" s="13">
        <f t="shared" si="34"/>
        <v>41975.967523148152</v>
      </c>
      <c r="T569" s="13">
        <f t="shared" si="35"/>
        <v>42005.967523148152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 s="19">
        <f t="shared" si="33"/>
        <v>49</v>
      </c>
      <c r="Q570" s="6" t="s">
        <v>8321</v>
      </c>
      <c r="R570" s="6" t="s">
        <v>8322</v>
      </c>
      <c r="S570" s="13">
        <f t="shared" si="34"/>
        <v>42349.0465625</v>
      </c>
      <c r="T570" s="13">
        <f t="shared" si="35"/>
        <v>42385.583333333328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 s="19">
        <f t="shared" si="33"/>
        <v>20</v>
      </c>
      <c r="Q571" s="6" t="s">
        <v>8321</v>
      </c>
      <c r="R571" s="6" t="s">
        <v>8322</v>
      </c>
      <c r="S571" s="13">
        <f t="shared" si="34"/>
        <v>42340.972361111111</v>
      </c>
      <c r="T571" s="13">
        <f t="shared" si="35"/>
        <v>42370.972361111111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 s="19">
        <f t="shared" si="33"/>
        <v>142</v>
      </c>
      <c r="Q572" s="6" t="s">
        <v>8321</v>
      </c>
      <c r="R572" s="6" t="s">
        <v>8322</v>
      </c>
      <c r="S572" s="13">
        <f t="shared" si="34"/>
        <v>42388.923252314817</v>
      </c>
      <c r="T572" s="13">
        <f t="shared" si="35"/>
        <v>42418.923252314817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 s="19">
        <f t="shared" si="33"/>
        <v>53</v>
      </c>
      <c r="Q573" s="6" t="s">
        <v>8321</v>
      </c>
      <c r="R573" s="6" t="s">
        <v>8322</v>
      </c>
      <c r="S573" s="13">
        <f t="shared" si="34"/>
        <v>42192.941238425927</v>
      </c>
      <c r="T573" s="13">
        <f t="shared" si="35"/>
        <v>42212.290972222225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 s="19">
        <f t="shared" si="33"/>
        <v>0</v>
      </c>
      <c r="Q574" s="6" t="s">
        <v>8321</v>
      </c>
      <c r="R574" s="6" t="s">
        <v>8322</v>
      </c>
      <c r="S574" s="13">
        <f t="shared" si="34"/>
        <v>42282.84129629629</v>
      </c>
      <c r="T574" s="13">
        <f t="shared" si="35"/>
        <v>42312.882962962962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 s="19">
        <f t="shared" si="33"/>
        <v>38.444444444444443</v>
      </c>
      <c r="Q575" s="6" t="s">
        <v>8321</v>
      </c>
      <c r="R575" s="6" t="s">
        <v>8322</v>
      </c>
      <c r="S575" s="13">
        <f t="shared" si="34"/>
        <v>41963.175127314811</v>
      </c>
      <c r="T575" s="13">
        <f t="shared" si="35"/>
        <v>42022.175000000003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 s="19">
        <f t="shared" si="33"/>
        <v>20</v>
      </c>
      <c r="Q576" s="6" t="s">
        <v>8321</v>
      </c>
      <c r="R576" s="6" t="s">
        <v>8322</v>
      </c>
      <c r="S576" s="13">
        <f t="shared" si="34"/>
        <v>42632.568368055552</v>
      </c>
      <c r="T576" s="13">
        <f t="shared" si="35"/>
        <v>42662.568368055552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 s="19">
        <f t="shared" si="33"/>
        <v>64.75</v>
      </c>
      <c r="Q577" s="6" t="s">
        <v>8321</v>
      </c>
      <c r="R577" s="6" t="s">
        <v>8322</v>
      </c>
      <c r="S577" s="13">
        <f t="shared" si="34"/>
        <v>42138.817627314813</v>
      </c>
      <c r="T577" s="13">
        <f t="shared" si="35"/>
        <v>42168.817627314813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0</v>
      </c>
      <c r="P578" s="19">
        <f t="shared" si="33"/>
        <v>1</v>
      </c>
      <c r="Q578" s="6" t="s">
        <v>8321</v>
      </c>
      <c r="R578" s="6" t="s">
        <v>8322</v>
      </c>
      <c r="S578" s="13">
        <f t="shared" si="34"/>
        <v>42031.596666666665</v>
      </c>
      <c r="T578" s="13">
        <f t="shared" si="35"/>
        <v>42091.555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ROUND(((E579/D579)*100),0)</f>
        <v>0</v>
      </c>
      <c r="P579" s="19">
        <f t="shared" ref="P579:P642" si="37">IF(L579=0,0,E579/L579)</f>
        <v>10</v>
      </c>
      <c r="Q579" s="6" t="s">
        <v>8321</v>
      </c>
      <c r="R579" s="6" t="s">
        <v>8322</v>
      </c>
      <c r="S579" s="13">
        <f t="shared" ref="S579:S642" si="38">(((J579/60)/60)/24)+DATE(1970,1,1)+(3/24)</f>
        <v>42450.714143518519</v>
      </c>
      <c r="T579" s="13">
        <f t="shared" ref="T579:T642" si="39">(((I579/60)/60)/24)+DATE(1970,1,1)+(3/24)</f>
        <v>42510.714143518519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 s="19">
        <f t="shared" si="37"/>
        <v>2</v>
      </c>
      <c r="Q580" s="6" t="s">
        <v>8321</v>
      </c>
      <c r="R580" s="6" t="s">
        <v>8322</v>
      </c>
      <c r="S580" s="13">
        <f t="shared" si="38"/>
        <v>42230.703622685185</v>
      </c>
      <c r="T580" s="13">
        <f t="shared" si="39"/>
        <v>42254.703622685185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 s="19">
        <f t="shared" si="37"/>
        <v>35</v>
      </c>
      <c r="Q581" s="6" t="s">
        <v>8321</v>
      </c>
      <c r="R581" s="6" t="s">
        <v>8322</v>
      </c>
      <c r="S581" s="13">
        <f t="shared" si="38"/>
        <v>41968.977118055554</v>
      </c>
      <c r="T581" s="13">
        <f t="shared" si="39"/>
        <v>41998.977118055554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 s="19">
        <f t="shared" si="37"/>
        <v>1</v>
      </c>
      <c r="Q582" s="6" t="s">
        <v>8321</v>
      </c>
      <c r="R582" s="6" t="s">
        <v>8322</v>
      </c>
      <c r="S582" s="13">
        <f t="shared" si="38"/>
        <v>42606.033182870371</v>
      </c>
      <c r="T582" s="13">
        <f t="shared" si="39"/>
        <v>42636.033182870371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 s="19">
        <f t="shared" si="37"/>
        <v>0</v>
      </c>
      <c r="Q583" s="6" t="s">
        <v>8321</v>
      </c>
      <c r="R583" s="6" t="s">
        <v>8322</v>
      </c>
      <c r="S583" s="13">
        <f t="shared" si="38"/>
        <v>42188.137777777782</v>
      </c>
      <c r="T583" s="13">
        <f t="shared" si="39"/>
        <v>42218.137777777782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 s="19">
        <f t="shared" si="37"/>
        <v>0</v>
      </c>
      <c r="Q584" s="6" t="s">
        <v>8321</v>
      </c>
      <c r="R584" s="6" t="s">
        <v>8322</v>
      </c>
      <c r="S584" s="13">
        <f t="shared" si="38"/>
        <v>42055.864803240736</v>
      </c>
      <c r="T584" s="13">
        <f t="shared" si="39"/>
        <v>42078.875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 s="19">
        <f t="shared" si="37"/>
        <v>1</v>
      </c>
      <c r="Q585" s="6" t="s">
        <v>8321</v>
      </c>
      <c r="R585" s="6" t="s">
        <v>8322</v>
      </c>
      <c r="S585" s="13">
        <f t="shared" si="38"/>
        <v>42053.06350694444</v>
      </c>
      <c r="T585" s="13">
        <f t="shared" si="39"/>
        <v>42083.021840277783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 s="19">
        <f t="shared" si="37"/>
        <v>5</v>
      </c>
      <c r="Q586" s="6" t="s">
        <v>8321</v>
      </c>
      <c r="R586" s="6" t="s">
        <v>8322</v>
      </c>
      <c r="S586" s="13">
        <f t="shared" si="38"/>
        <v>42049.841620370367</v>
      </c>
      <c r="T586" s="13">
        <f t="shared" si="39"/>
        <v>42079.799953703703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 s="19">
        <f t="shared" si="37"/>
        <v>0</v>
      </c>
      <c r="Q587" s="6" t="s">
        <v>8321</v>
      </c>
      <c r="R587" s="6" t="s">
        <v>8322</v>
      </c>
      <c r="S587" s="13">
        <f t="shared" si="38"/>
        <v>42283.5159375</v>
      </c>
      <c r="T587" s="13">
        <f t="shared" si="39"/>
        <v>42339.125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 s="19">
        <f t="shared" si="37"/>
        <v>14</v>
      </c>
      <c r="Q588" s="6" t="s">
        <v>8321</v>
      </c>
      <c r="R588" s="6" t="s">
        <v>8322</v>
      </c>
      <c r="S588" s="13">
        <f t="shared" si="38"/>
        <v>42020.979247685187</v>
      </c>
      <c r="T588" s="13">
        <f t="shared" si="39"/>
        <v>42050.979247685187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 s="19">
        <f t="shared" si="37"/>
        <v>389.28571428571428</v>
      </c>
      <c r="Q589" s="6" t="s">
        <v>8321</v>
      </c>
      <c r="R589" s="6" t="s">
        <v>8322</v>
      </c>
      <c r="S589" s="13">
        <f t="shared" si="38"/>
        <v>42080.882326388892</v>
      </c>
      <c r="T589" s="13">
        <f t="shared" si="39"/>
        <v>42110.882326388892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 s="19">
        <f t="shared" si="37"/>
        <v>150.5</v>
      </c>
      <c r="Q590" s="6" t="s">
        <v>8321</v>
      </c>
      <c r="R590" s="6" t="s">
        <v>8322</v>
      </c>
      <c r="S590" s="13">
        <f t="shared" si="38"/>
        <v>42631.894513888896</v>
      </c>
      <c r="T590" s="13">
        <f t="shared" si="39"/>
        <v>42691.936180555553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 s="19">
        <f t="shared" si="37"/>
        <v>1</v>
      </c>
      <c r="Q591" s="6" t="s">
        <v>8321</v>
      </c>
      <c r="R591" s="6" t="s">
        <v>8322</v>
      </c>
      <c r="S591" s="13">
        <f t="shared" si="38"/>
        <v>42178.739571759259</v>
      </c>
      <c r="T591" s="13">
        <f t="shared" si="39"/>
        <v>42193.739571759259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 s="19">
        <f t="shared" si="37"/>
        <v>24.777777777777779</v>
      </c>
      <c r="Q592" s="6" t="s">
        <v>8321</v>
      </c>
      <c r="R592" s="6" t="s">
        <v>8322</v>
      </c>
      <c r="S592" s="13">
        <f t="shared" si="38"/>
        <v>42377.679756944446</v>
      </c>
      <c r="T592" s="13">
        <f t="shared" si="39"/>
        <v>42408.667361111111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 s="19">
        <f t="shared" si="37"/>
        <v>30.5</v>
      </c>
      <c r="Q593" s="6" t="s">
        <v>8321</v>
      </c>
      <c r="R593" s="6" t="s">
        <v>8322</v>
      </c>
      <c r="S593" s="13">
        <f t="shared" si="38"/>
        <v>42177.668171296296</v>
      </c>
      <c r="T593" s="13">
        <f t="shared" si="39"/>
        <v>42207.668171296296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 s="19">
        <f t="shared" si="37"/>
        <v>250</v>
      </c>
      <c r="Q594" s="6" t="s">
        <v>8321</v>
      </c>
      <c r="R594" s="6" t="s">
        <v>8322</v>
      </c>
      <c r="S594" s="13">
        <f t="shared" si="38"/>
        <v>41946.357175925928</v>
      </c>
      <c r="T594" s="13">
        <f t="shared" si="39"/>
        <v>41976.357175925921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 s="19">
        <f t="shared" si="37"/>
        <v>16.428571428571427</v>
      </c>
      <c r="Q595" s="6" t="s">
        <v>8321</v>
      </c>
      <c r="R595" s="6" t="s">
        <v>8322</v>
      </c>
      <c r="S595" s="13">
        <f t="shared" si="38"/>
        <v>42070.802604166667</v>
      </c>
      <c r="T595" s="13">
        <f t="shared" si="39"/>
        <v>42100.760937500003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 s="19">
        <f t="shared" si="37"/>
        <v>13</v>
      </c>
      <c r="Q596" s="6" t="s">
        <v>8321</v>
      </c>
      <c r="R596" s="6" t="s">
        <v>8322</v>
      </c>
      <c r="S596" s="13">
        <f t="shared" si="38"/>
        <v>42446.905162037037</v>
      </c>
      <c r="T596" s="13">
        <f t="shared" si="39"/>
        <v>42476.905162037037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 s="19">
        <f t="shared" si="37"/>
        <v>53.25</v>
      </c>
      <c r="Q597" s="6" t="s">
        <v>8321</v>
      </c>
      <c r="R597" s="6" t="s">
        <v>8322</v>
      </c>
      <c r="S597" s="13">
        <f t="shared" si="38"/>
        <v>42083.194884259254</v>
      </c>
      <c r="T597" s="13">
        <f t="shared" si="39"/>
        <v>42128.194884259254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 s="19">
        <f t="shared" si="37"/>
        <v>3</v>
      </c>
      <c r="Q598" s="6" t="s">
        <v>8321</v>
      </c>
      <c r="R598" s="6" t="s">
        <v>8322</v>
      </c>
      <c r="S598" s="13">
        <f t="shared" si="38"/>
        <v>42647.021898148145</v>
      </c>
      <c r="T598" s="13">
        <f t="shared" si="39"/>
        <v>42677.021898148145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 s="19">
        <f t="shared" si="37"/>
        <v>10</v>
      </c>
      <c r="Q599" s="6" t="s">
        <v>8321</v>
      </c>
      <c r="R599" s="6" t="s">
        <v>8322</v>
      </c>
      <c r="S599" s="13">
        <f t="shared" si="38"/>
        <v>42545.830266203702</v>
      </c>
      <c r="T599" s="13">
        <f t="shared" si="39"/>
        <v>42582.791666666672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 s="19">
        <f t="shared" si="37"/>
        <v>121.42857142857143</v>
      </c>
      <c r="Q600" s="6" t="s">
        <v>8321</v>
      </c>
      <c r="R600" s="6" t="s">
        <v>8322</v>
      </c>
      <c r="S600" s="13">
        <f t="shared" si="38"/>
        <v>41948.12709490741</v>
      </c>
      <c r="T600" s="13">
        <f t="shared" si="39"/>
        <v>41978.12709490741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 s="19">
        <f t="shared" si="37"/>
        <v>15.5</v>
      </c>
      <c r="Q601" s="6" t="s">
        <v>8321</v>
      </c>
      <c r="R601" s="6" t="s">
        <v>8322</v>
      </c>
      <c r="S601" s="13">
        <f t="shared" si="38"/>
        <v>42047.937523148154</v>
      </c>
      <c r="T601" s="13">
        <f t="shared" si="39"/>
        <v>42071.761111111111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8307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 s="19">
        <f t="shared" si="37"/>
        <v>100</v>
      </c>
      <c r="Q602" s="6" t="s">
        <v>8321</v>
      </c>
      <c r="R602" s="6" t="s">
        <v>8322</v>
      </c>
      <c r="S602" s="13">
        <f t="shared" si="38"/>
        <v>42073.923171296294</v>
      </c>
      <c r="T602" s="13">
        <f t="shared" si="39"/>
        <v>42133.923171296294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8307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 s="19">
        <f t="shared" si="37"/>
        <v>23.333333333333332</v>
      </c>
      <c r="Q603" s="6" t="s">
        <v>8321</v>
      </c>
      <c r="R603" s="6" t="s">
        <v>8322</v>
      </c>
      <c r="S603" s="13">
        <f t="shared" si="38"/>
        <v>41969.983090277776</v>
      </c>
      <c r="T603" s="13">
        <f t="shared" si="39"/>
        <v>41999.983090277776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8307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 s="19">
        <f t="shared" si="37"/>
        <v>0</v>
      </c>
      <c r="Q604" s="6" t="s">
        <v>8321</v>
      </c>
      <c r="R604" s="6" t="s">
        <v>8322</v>
      </c>
      <c r="S604" s="13">
        <f t="shared" si="38"/>
        <v>42143.91915509259</v>
      </c>
      <c r="T604" s="13">
        <f t="shared" si="39"/>
        <v>42173.91915509259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8307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 s="19">
        <f t="shared" si="37"/>
        <v>45.386153846153846</v>
      </c>
      <c r="Q605" s="6" t="s">
        <v>8321</v>
      </c>
      <c r="R605" s="6" t="s">
        <v>8322</v>
      </c>
      <c r="S605" s="13">
        <f t="shared" si="38"/>
        <v>41835.764155092591</v>
      </c>
      <c r="T605" s="13">
        <f t="shared" si="39"/>
        <v>41865.764155092591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8307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 s="19">
        <f t="shared" si="37"/>
        <v>0</v>
      </c>
      <c r="Q606" s="6" t="s">
        <v>8321</v>
      </c>
      <c r="R606" s="6" t="s">
        <v>8322</v>
      </c>
      <c r="S606" s="13">
        <f t="shared" si="38"/>
        <v>41849.160370370373</v>
      </c>
      <c r="T606" s="13">
        <f t="shared" si="39"/>
        <v>41879.160370370373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8307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 s="19">
        <f t="shared" si="37"/>
        <v>16.375</v>
      </c>
      <c r="Q607" s="6" t="s">
        <v>8321</v>
      </c>
      <c r="R607" s="6" t="s">
        <v>8322</v>
      </c>
      <c r="S607" s="13">
        <f t="shared" si="38"/>
        <v>42194.482731481476</v>
      </c>
      <c r="T607" s="13">
        <f t="shared" si="39"/>
        <v>42239.482731481476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8307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 s="19">
        <f t="shared" si="37"/>
        <v>10</v>
      </c>
      <c r="Q608" s="6" t="s">
        <v>8321</v>
      </c>
      <c r="R608" s="6" t="s">
        <v>8322</v>
      </c>
      <c r="S608" s="13">
        <f t="shared" si="38"/>
        <v>42102.775567129633</v>
      </c>
      <c r="T608" s="13">
        <f t="shared" si="39"/>
        <v>42148.75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8307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 s="19">
        <f t="shared" si="37"/>
        <v>0</v>
      </c>
      <c r="Q609" s="6" t="s">
        <v>8321</v>
      </c>
      <c r="R609" s="6" t="s">
        <v>8322</v>
      </c>
      <c r="S609" s="13">
        <f t="shared" si="38"/>
        <v>42300.950648148151</v>
      </c>
      <c r="T609" s="13">
        <f t="shared" si="39"/>
        <v>42330.992314814815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8307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 s="19">
        <f t="shared" si="37"/>
        <v>292.2</v>
      </c>
      <c r="Q610" s="6" t="s">
        <v>8321</v>
      </c>
      <c r="R610" s="6" t="s">
        <v>8322</v>
      </c>
      <c r="S610" s="13">
        <f t="shared" si="38"/>
        <v>42141.046064814815</v>
      </c>
      <c r="T610" s="13">
        <f t="shared" si="39"/>
        <v>42171.046064814815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8307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 s="19">
        <f t="shared" si="37"/>
        <v>5</v>
      </c>
      <c r="Q611" s="6" t="s">
        <v>8321</v>
      </c>
      <c r="R611" s="6" t="s">
        <v>8322</v>
      </c>
      <c r="S611" s="13">
        <f t="shared" si="38"/>
        <v>42307.159074074079</v>
      </c>
      <c r="T611" s="13">
        <f t="shared" si="39"/>
        <v>42337.200740740736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8307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 s="19">
        <f t="shared" si="37"/>
        <v>0</v>
      </c>
      <c r="Q612" s="6" t="s">
        <v>8321</v>
      </c>
      <c r="R612" s="6" t="s">
        <v>8322</v>
      </c>
      <c r="S612" s="13">
        <f t="shared" si="38"/>
        <v>42086.95585648148</v>
      </c>
      <c r="T612" s="13">
        <f t="shared" si="39"/>
        <v>42116.95585648148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8307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 s="19">
        <f t="shared" si="37"/>
        <v>0</v>
      </c>
      <c r="Q613" s="6" t="s">
        <v>8321</v>
      </c>
      <c r="R613" s="6" t="s">
        <v>8322</v>
      </c>
      <c r="S613" s="13">
        <f t="shared" si="38"/>
        <v>42328.685613425929</v>
      </c>
      <c r="T613" s="13">
        <f t="shared" si="39"/>
        <v>42388.685613425929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8307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 s="19">
        <f t="shared" si="37"/>
        <v>0</v>
      </c>
      <c r="Q614" s="6" t="s">
        <v>8321</v>
      </c>
      <c r="R614" s="6" t="s">
        <v>8322</v>
      </c>
      <c r="S614" s="13">
        <f t="shared" si="38"/>
        <v>42585.156782407401</v>
      </c>
      <c r="T614" s="13">
        <f t="shared" si="39"/>
        <v>42615.156782407401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8307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 s="19">
        <f t="shared" si="37"/>
        <v>105.93388429752066</v>
      </c>
      <c r="Q615" s="6" t="s">
        <v>8321</v>
      </c>
      <c r="R615" s="6" t="s">
        <v>8322</v>
      </c>
      <c r="S615" s="13">
        <f t="shared" si="38"/>
        <v>42247.621759259258</v>
      </c>
      <c r="T615" s="13">
        <f t="shared" si="39"/>
        <v>42278.332638888889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8307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 s="19">
        <f t="shared" si="37"/>
        <v>0</v>
      </c>
      <c r="Q616" s="6" t="s">
        <v>8321</v>
      </c>
      <c r="R616" s="6" t="s">
        <v>8322</v>
      </c>
      <c r="S616" s="13">
        <f t="shared" si="38"/>
        <v>42515.186805555553</v>
      </c>
      <c r="T616" s="13">
        <f t="shared" si="39"/>
        <v>42545.186805555553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8307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 s="19">
        <f t="shared" si="37"/>
        <v>0</v>
      </c>
      <c r="Q617" s="6" t="s">
        <v>8321</v>
      </c>
      <c r="R617" s="6" t="s">
        <v>8322</v>
      </c>
      <c r="S617" s="13">
        <f t="shared" si="38"/>
        <v>42242.247210648144</v>
      </c>
      <c r="T617" s="13">
        <f t="shared" si="39"/>
        <v>42272.247210648144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8307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 s="19">
        <f t="shared" si="37"/>
        <v>0</v>
      </c>
      <c r="Q618" s="6" t="s">
        <v>8321</v>
      </c>
      <c r="R618" s="6" t="s">
        <v>8322</v>
      </c>
      <c r="S618" s="13">
        <f t="shared" si="38"/>
        <v>42761.501238425932</v>
      </c>
      <c r="T618" s="13">
        <f t="shared" si="39"/>
        <v>42791.501238425932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8307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 s="19">
        <f t="shared" si="37"/>
        <v>20</v>
      </c>
      <c r="Q619" s="6" t="s">
        <v>8321</v>
      </c>
      <c r="R619" s="6" t="s">
        <v>8322</v>
      </c>
      <c r="S619" s="13">
        <f t="shared" si="38"/>
        <v>42087.468090277776</v>
      </c>
      <c r="T619" s="13">
        <f t="shared" si="39"/>
        <v>42132.468090277776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8307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 s="19">
        <f t="shared" si="37"/>
        <v>0</v>
      </c>
      <c r="Q620" s="6" t="s">
        <v>8321</v>
      </c>
      <c r="R620" s="6" t="s">
        <v>8322</v>
      </c>
      <c r="S620" s="13">
        <f t="shared" si="38"/>
        <v>42317.935219907406</v>
      </c>
      <c r="T620" s="13">
        <f t="shared" si="39"/>
        <v>42347.935219907406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8307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 s="19">
        <f t="shared" si="37"/>
        <v>1</v>
      </c>
      <c r="Q621" s="6" t="s">
        <v>8321</v>
      </c>
      <c r="R621" s="6" t="s">
        <v>8322</v>
      </c>
      <c r="S621" s="13">
        <f t="shared" si="38"/>
        <v>41908.775347222225</v>
      </c>
      <c r="T621" s="13">
        <f t="shared" si="39"/>
        <v>41968.817013888889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8307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 s="19">
        <f t="shared" si="37"/>
        <v>300</v>
      </c>
      <c r="Q622" s="6" t="s">
        <v>8321</v>
      </c>
      <c r="R622" s="6" t="s">
        <v>8322</v>
      </c>
      <c r="S622" s="13">
        <f t="shared" si="38"/>
        <v>41831.841874999998</v>
      </c>
      <c r="T622" s="13">
        <f t="shared" si="39"/>
        <v>41876.841874999998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8307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 s="19">
        <f t="shared" si="37"/>
        <v>87</v>
      </c>
      <c r="Q623" s="6" t="s">
        <v>8321</v>
      </c>
      <c r="R623" s="6" t="s">
        <v>8322</v>
      </c>
      <c r="S623" s="13">
        <f t="shared" si="38"/>
        <v>42529.112696759257</v>
      </c>
      <c r="T623" s="13">
        <f t="shared" si="39"/>
        <v>42559.112696759257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8307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 s="19">
        <f t="shared" si="37"/>
        <v>37.888888888888886</v>
      </c>
      <c r="Q624" s="6" t="s">
        <v>8321</v>
      </c>
      <c r="R624" s="6" t="s">
        <v>8322</v>
      </c>
      <c r="S624" s="13">
        <f t="shared" si="38"/>
        <v>42532.899745370371</v>
      </c>
      <c r="T624" s="13">
        <f t="shared" si="39"/>
        <v>42552.899745370371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8307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 s="19">
        <f t="shared" si="37"/>
        <v>0</v>
      </c>
      <c r="Q625" s="6" t="s">
        <v>8321</v>
      </c>
      <c r="R625" s="6" t="s">
        <v>8322</v>
      </c>
      <c r="S625" s="13">
        <f t="shared" si="38"/>
        <v>42122.134224537032</v>
      </c>
      <c r="T625" s="13">
        <f t="shared" si="39"/>
        <v>42152.134224537032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8307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 s="19">
        <f t="shared" si="37"/>
        <v>0</v>
      </c>
      <c r="Q626" s="6" t="s">
        <v>8321</v>
      </c>
      <c r="R626" s="6" t="s">
        <v>8322</v>
      </c>
      <c r="S626" s="13">
        <f t="shared" si="38"/>
        <v>42109.113900462966</v>
      </c>
      <c r="T626" s="13">
        <f t="shared" si="39"/>
        <v>42139.113900462966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8307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 s="19">
        <f t="shared" si="37"/>
        <v>0</v>
      </c>
      <c r="Q627" s="6" t="s">
        <v>8321</v>
      </c>
      <c r="R627" s="6" t="s">
        <v>8322</v>
      </c>
      <c r="S627" s="13">
        <f t="shared" si="38"/>
        <v>42791.020567129628</v>
      </c>
      <c r="T627" s="13">
        <f t="shared" si="39"/>
        <v>42820.978900462964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8307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 s="19">
        <f t="shared" si="37"/>
        <v>111.41025641025641</v>
      </c>
      <c r="Q628" s="6" t="s">
        <v>8321</v>
      </c>
      <c r="R628" s="6" t="s">
        <v>8322</v>
      </c>
      <c r="S628" s="13">
        <f t="shared" si="38"/>
        <v>42198.684479166666</v>
      </c>
      <c r="T628" s="13">
        <f t="shared" si="39"/>
        <v>42231.681944444441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8307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 s="19">
        <f t="shared" si="37"/>
        <v>90</v>
      </c>
      <c r="Q629" s="6" t="s">
        <v>8321</v>
      </c>
      <c r="R629" s="6" t="s">
        <v>8322</v>
      </c>
      <c r="S629" s="13">
        <f t="shared" si="38"/>
        <v>42384.431840277779</v>
      </c>
      <c r="T629" s="13">
        <f t="shared" si="39"/>
        <v>42444.083333333328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8307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 s="19">
        <f t="shared" si="37"/>
        <v>0</v>
      </c>
      <c r="Q630" s="6" t="s">
        <v>8321</v>
      </c>
      <c r="R630" s="6" t="s">
        <v>8322</v>
      </c>
      <c r="S630" s="13">
        <f t="shared" si="38"/>
        <v>41803.817789351851</v>
      </c>
      <c r="T630" s="13">
        <f t="shared" si="39"/>
        <v>41833.817789351851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8307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 s="19">
        <f t="shared" si="37"/>
        <v>116.66666666666667</v>
      </c>
      <c r="Q631" s="6" t="s">
        <v>8321</v>
      </c>
      <c r="R631" s="6" t="s">
        <v>8322</v>
      </c>
      <c r="S631" s="13">
        <f t="shared" si="38"/>
        <v>42474.762824074074</v>
      </c>
      <c r="T631" s="13">
        <f t="shared" si="39"/>
        <v>42504.762824074074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8307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 s="19">
        <f t="shared" si="37"/>
        <v>10</v>
      </c>
      <c r="Q632" s="6" t="s">
        <v>8321</v>
      </c>
      <c r="R632" s="6" t="s">
        <v>8322</v>
      </c>
      <c r="S632" s="13">
        <f t="shared" si="38"/>
        <v>42223.744456018518</v>
      </c>
      <c r="T632" s="13">
        <f t="shared" si="39"/>
        <v>42253.340277777781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8307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 s="19">
        <f t="shared" si="37"/>
        <v>76.666666666666671</v>
      </c>
      <c r="Q633" s="6" t="s">
        <v>8321</v>
      </c>
      <c r="R633" s="6" t="s">
        <v>8322</v>
      </c>
      <c r="S633" s="13">
        <f t="shared" si="38"/>
        <v>42489.897326388891</v>
      </c>
      <c r="T633" s="13">
        <f t="shared" si="39"/>
        <v>42518.897326388891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8307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 s="19">
        <f t="shared" si="37"/>
        <v>0</v>
      </c>
      <c r="Q634" s="6" t="s">
        <v>8321</v>
      </c>
      <c r="R634" s="6" t="s">
        <v>8322</v>
      </c>
      <c r="S634" s="13">
        <f t="shared" si="38"/>
        <v>42303.784317129626</v>
      </c>
      <c r="T634" s="13">
        <f t="shared" si="39"/>
        <v>42333.825983796298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8307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 s="19">
        <f t="shared" si="37"/>
        <v>49.8</v>
      </c>
      <c r="Q635" s="6" t="s">
        <v>8321</v>
      </c>
      <c r="R635" s="6" t="s">
        <v>8322</v>
      </c>
      <c r="S635" s="13">
        <f t="shared" si="38"/>
        <v>42507.42432870371</v>
      </c>
      <c r="T635" s="13">
        <f t="shared" si="39"/>
        <v>42539.083333333328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8307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 s="19">
        <f t="shared" si="37"/>
        <v>1</v>
      </c>
      <c r="Q636" s="6" t="s">
        <v>8321</v>
      </c>
      <c r="R636" s="6" t="s">
        <v>8322</v>
      </c>
      <c r="S636" s="13">
        <f t="shared" si="38"/>
        <v>42032.053576388891</v>
      </c>
      <c r="T636" s="13">
        <f t="shared" si="39"/>
        <v>42062.053576388891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8307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 s="19">
        <f t="shared" si="37"/>
        <v>2</v>
      </c>
      <c r="Q637" s="6" t="s">
        <v>8321</v>
      </c>
      <c r="R637" s="6" t="s">
        <v>8322</v>
      </c>
      <c r="S637" s="13">
        <f t="shared" si="38"/>
        <v>42076.217152777783</v>
      </c>
      <c r="T637" s="13">
        <f t="shared" si="39"/>
        <v>42106.217152777783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8307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 s="19">
        <f t="shared" si="37"/>
        <v>4</v>
      </c>
      <c r="Q638" s="6" t="s">
        <v>8321</v>
      </c>
      <c r="R638" s="6" t="s">
        <v>8322</v>
      </c>
      <c r="S638" s="13">
        <f t="shared" si="38"/>
        <v>42131.580439814818</v>
      </c>
      <c r="T638" s="13">
        <f t="shared" si="39"/>
        <v>42161.57430555555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8307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 s="19">
        <f t="shared" si="37"/>
        <v>0</v>
      </c>
      <c r="Q639" s="6" t="s">
        <v>8321</v>
      </c>
      <c r="R639" s="6" t="s">
        <v>8322</v>
      </c>
      <c r="S639" s="13">
        <f t="shared" si="38"/>
        <v>42763.087013888886</v>
      </c>
      <c r="T639" s="13">
        <f t="shared" si="39"/>
        <v>42792.086111111115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8307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 s="19">
        <f t="shared" si="37"/>
        <v>3</v>
      </c>
      <c r="Q640" s="6" t="s">
        <v>8321</v>
      </c>
      <c r="R640" s="6" t="s">
        <v>8322</v>
      </c>
      <c r="S640" s="13">
        <f t="shared" si="38"/>
        <v>42759.718310185184</v>
      </c>
      <c r="T640" s="13">
        <f t="shared" si="39"/>
        <v>42819.67664351852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8307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 s="19">
        <f t="shared" si="37"/>
        <v>1</v>
      </c>
      <c r="Q641" s="6" t="s">
        <v>8321</v>
      </c>
      <c r="R641" s="6" t="s">
        <v>8322</v>
      </c>
      <c r="S641" s="13">
        <f t="shared" si="38"/>
        <v>41865.708275462966</v>
      </c>
      <c r="T641" s="13">
        <f t="shared" si="39"/>
        <v>41925.708275462966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</v>
      </c>
      <c r="P642" s="19">
        <f t="shared" si="37"/>
        <v>50.5</v>
      </c>
      <c r="Q642" s="6" t="s">
        <v>8321</v>
      </c>
      <c r="R642" s="6" t="s">
        <v>8323</v>
      </c>
      <c r="S642" s="13">
        <f t="shared" si="38"/>
        <v>42683.545312500006</v>
      </c>
      <c r="T642" s="13">
        <f t="shared" si="39"/>
        <v>42699.083333333328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ROUND(((E643/D643)*100),0)</f>
        <v>119</v>
      </c>
      <c r="P643" s="19">
        <f t="shared" ref="P643:P706" si="41">IF(L643=0,0,E643/L643)</f>
        <v>151.31746031746033</v>
      </c>
      <c r="Q643" s="6" t="s">
        <v>8321</v>
      </c>
      <c r="R643" s="6" t="s">
        <v>8323</v>
      </c>
      <c r="S643" s="13">
        <f t="shared" ref="S643:S706" si="42">(((J643/60)/60)/24)+DATE(1970,1,1)+(3/24)</f>
        <v>42199.695</v>
      </c>
      <c r="T643" s="13">
        <f t="shared" ref="T643:T706" si="43">(((I643/60)/60)/24)+DATE(1970,1,1)+(3/24)</f>
        <v>42229.695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 s="19">
        <f t="shared" si="41"/>
        <v>134.3592456301748</v>
      </c>
      <c r="Q644" s="6" t="s">
        <v>8321</v>
      </c>
      <c r="R644" s="6" t="s">
        <v>8323</v>
      </c>
      <c r="S644" s="13">
        <f t="shared" si="42"/>
        <v>42199.776319444441</v>
      </c>
      <c r="T644" s="13">
        <f t="shared" si="43"/>
        <v>42235.776319444441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 s="19">
        <f t="shared" si="41"/>
        <v>174.02631578947367</v>
      </c>
      <c r="Q645" s="6" t="s">
        <v>8321</v>
      </c>
      <c r="R645" s="6" t="s">
        <v>8323</v>
      </c>
      <c r="S645" s="13">
        <f t="shared" si="42"/>
        <v>42100.767071759255</v>
      </c>
      <c r="T645" s="13">
        <f t="shared" si="43"/>
        <v>42155.767071759255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 s="19">
        <f t="shared" si="41"/>
        <v>73.486268364348675</v>
      </c>
      <c r="Q646" s="6" t="s">
        <v>8321</v>
      </c>
      <c r="R646" s="6" t="s">
        <v>8323</v>
      </c>
      <c r="S646" s="13">
        <f t="shared" si="42"/>
        <v>41898.790960648148</v>
      </c>
      <c r="T646" s="13">
        <f t="shared" si="43"/>
        <v>41941.166666666664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 s="19">
        <f t="shared" si="41"/>
        <v>23.518987341772153</v>
      </c>
      <c r="Q647" s="6" t="s">
        <v>8321</v>
      </c>
      <c r="R647" s="6" t="s">
        <v>8323</v>
      </c>
      <c r="S647" s="13">
        <f t="shared" si="42"/>
        <v>42564.151319444441</v>
      </c>
      <c r="T647" s="13">
        <f t="shared" si="43"/>
        <v>42594.151319444441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 s="19">
        <f t="shared" si="41"/>
        <v>39.074444444444445</v>
      </c>
      <c r="Q648" s="6" t="s">
        <v>8321</v>
      </c>
      <c r="R648" s="6" t="s">
        <v>8323</v>
      </c>
      <c r="S648" s="13">
        <f t="shared" si="42"/>
        <v>41832.977627314816</v>
      </c>
      <c r="T648" s="13">
        <f t="shared" si="43"/>
        <v>41862.977627314816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 s="19">
        <f t="shared" si="41"/>
        <v>125.94117647058823</v>
      </c>
      <c r="Q649" s="6" t="s">
        <v>8321</v>
      </c>
      <c r="R649" s="6" t="s">
        <v>8323</v>
      </c>
      <c r="S649" s="13">
        <f t="shared" si="42"/>
        <v>42416.892928240741</v>
      </c>
      <c r="T649" s="13">
        <f t="shared" si="43"/>
        <v>42446.851261574076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 s="19">
        <f t="shared" si="41"/>
        <v>1644</v>
      </c>
      <c r="Q650" s="6" t="s">
        <v>8321</v>
      </c>
      <c r="R650" s="6" t="s">
        <v>8323</v>
      </c>
      <c r="S650" s="13">
        <f t="shared" si="42"/>
        <v>41891.818379629629</v>
      </c>
      <c r="T650" s="13">
        <f t="shared" si="43"/>
        <v>41926.818379629629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 s="19">
        <f t="shared" si="41"/>
        <v>42.670731707317074</v>
      </c>
      <c r="Q651" s="6" t="s">
        <v>8321</v>
      </c>
      <c r="R651" s="6" t="s">
        <v>8323</v>
      </c>
      <c r="S651" s="13">
        <f t="shared" si="42"/>
        <v>41878.037187499998</v>
      </c>
      <c r="T651" s="13">
        <f t="shared" si="43"/>
        <v>41899.037187499998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 s="19">
        <f t="shared" si="41"/>
        <v>35.125</v>
      </c>
      <c r="Q652" s="6" t="s">
        <v>8321</v>
      </c>
      <c r="R652" s="6" t="s">
        <v>8323</v>
      </c>
      <c r="S652" s="13">
        <f t="shared" si="42"/>
        <v>41932.161851851852</v>
      </c>
      <c r="T652" s="13">
        <f t="shared" si="43"/>
        <v>41992.203518518523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 s="19">
        <f t="shared" si="41"/>
        <v>239.35238095238094</v>
      </c>
      <c r="Q653" s="6" t="s">
        <v>8321</v>
      </c>
      <c r="R653" s="6" t="s">
        <v>8323</v>
      </c>
      <c r="S653" s="13">
        <f t="shared" si="42"/>
        <v>41956.142488425925</v>
      </c>
      <c r="T653" s="13">
        <f t="shared" si="43"/>
        <v>41986.142488425925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 s="19">
        <f t="shared" si="41"/>
        <v>107.64285714285714</v>
      </c>
      <c r="Q654" s="6" t="s">
        <v>8321</v>
      </c>
      <c r="R654" s="6" t="s">
        <v>8323</v>
      </c>
      <c r="S654" s="13">
        <f t="shared" si="42"/>
        <v>42675.815393518518</v>
      </c>
      <c r="T654" s="13">
        <f t="shared" si="43"/>
        <v>42705.857060185182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 s="19">
        <f t="shared" si="41"/>
        <v>95.830623306233065</v>
      </c>
      <c r="Q655" s="6" t="s">
        <v>8321</v>
      </c>
      <c r="R655" s="6" t="s">
        <v>8323</v>
      </c>
      <c r="S655" s="13">
        <f t="shared" si="42"/>
        <v>42199.743518518517</v>
      </c>
      <c r="T655" s="13">
        <f t="shared" si="43"/>
        <v>42236.743518518517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 s="19">
        <f t="shared" si="41"/>
        <v>31.663376110562684</v>
      </c>
      <c r="Q656" s="6" t="s">
        <v>8321</v>
      </c>
      <c r="R656" s="6" t="s">
        <v>8323</v>
      </c>
      <c r="S656" s="13">
        <f t="shared" si="42"/>
        <v>42164.082326388889</v>
      </c>
      <c r="T656" s="13">
        <f t="shared" si="43"/>
        <v>42194.082326388889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 s="19">
        <f t="shared" si="41"/>
        <v>42.886861313868614</v>
      </c>
      <c r="Q657" s="6" t="s">
        <v>8321</v>
      </c>
      <c r="R657" s="6" t="s">
        <v>8323</v>
      </c>
      <c r="S657" s="13">
        <f t="shared" si="42"/>
        <v>42046.082314814819</v>
      </c>
      <c r="T657" s="13">
        <f t="shared" si="43"/>
        <v>42076.040648148148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 s="19">
        <f t="shared" si="41"/>
        <v>122.73563218390805</v>
      </c>
      <c r="Q658" s="6" t="s">
        <v>8321</v>
      </c>
      <c r="R658" s="6" t="s">
        <v>8323</v>
      </c>
      <c r="S658" s="13">
        <f t="shared" si="42"/>
        <v>42417.929618055554</v>
      </c>
      <c r="T658" s="13">
        <f t="shared" si="43"/>
        <v>42477.887951388882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 s="19">
        <f t="shared" si="41"/>
        <v>190.45454545454547</v>
      </c>
      <c r="Q659" s="6" t="s">
        <v>8321</v>
      </c>
      <c r="R659" s="6" t="s">
        <v>8323</v>
      </c>
      <c r="S659" s="13">
        <f t="shared" si="42"/>
        <v>42331.97074074074</v>
      </c>
      <c r="T659" s="13">
        <f t="shared" si="43"/>
        <v>42361.97074074074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 s="19">
        <f t="shared" si="41"/>
        <v>109.33695652173913</v>
      </c>
      <c r="Q660" s="6" t="s">
        <v>8321</v>
      </c>
      <c r="R660" s="6" t="s">
        <v>8323</v>
      </c>
      <c r="S660" s="13">
        <f t="shared" si="42"/>
        <v>42179.285752314812</v>
      </c>
      <c r="T660" s="13">
        <f t="shared" si="43"/>
        <v>42211.875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 s="19">
        <f t="shared" si="41"/>
        <v>143.66666666666666</v>
      </c>
      <c r="Q661" s="6" t="s">
        <v>8321</v>
      </c>
      <c r="R661" s="6" t="s">
        <v>8323</v>
      </c>
      <c r="S661" s="13">
        <f t="shared" si="42"/>
        <v>42209.718692129631</v>
      </c>
      <c r="T661" s="13">
        <f t="shared" si="43"/>
        <v>42239.718692129631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 s="19">
        <f t="shared" si="41"/>
        <v>84.944444444444443</v>
      </c>
      <c r="Q662" s="6" t="s">
        <v>8321</v>
      </c>
      <c r="R662" s="6" t="s">
        <v>8323</v>
      </c>
      <c r="S662" s="13">
        <f t="shared" si="42"/>
        <v>41922.866655092592</v>
      </c>
      <c r="T662" s="13">
        <f t="shared" si="43"/>
        <v>41952.908321759263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 s="19">
        <f t="shared" si="41"/>
        <v>10.555555555555555</v>
      </c>
      <c r="Q663" s="6" t="s">
        <v>8321</v>
      </c>
      <c r="R663" s="6" t="s">
        <v>8323</v>
      </c>
      <c r="S663" s="13">
        <f t="shared" si="42"/>
        <v>42636.770358796297</v>
      </c>
      <c r="T663" s="13">
        <f t="shared" si="43"/>
        <v>42666.770358796297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 s="19">
        <f t="shared" si="41"/>
        <v>39</v>
      </c>
      <c r="Q664" s="6" t="s">
        <v>8321</v>
      </c>
      <c r="R664" s="6" t="s">
        <v>8323</v>
      </c>
      <c r="S664" s="13">
        <f t="shared" si="42"/>
        <v>41990.563043981485</v>
      </c>
      <c r="T664" s="13">
        <f t="shared" si="43"/>
        <v>42020.563043981485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 s="19">
        <f t="shared" si="41"/>
        <v>100</v>
      </c>
      <c r="Q665" s="6" t="s">
        <v>8321</v>
      </c>
      <c r="R665" s="6" t="s">
        <v>8323</v>
      </c>
      <c r="S665" s="13">
        <f t="shared" si="42"/>
        <v>42173.968240740738</v>
      </c>
      <c r="T665" s="13">
        <f t="shared" si="43"/>
        <v>42203.968240740738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 s="19">
        <f t="shared" si="41"/>
        <v>31.172413793103448</v>
      </c>
      <c r="Q666" s="6" t="s">
        <v>8321</v>
      </c>
      <c r="R666" s="6" t="s">
        <v>8323</v>
      </c>
      <c r="S666" s="13">
        <f t="shared" si="42"/>
        <v>42077.791377314818</v>
      </c>
      <c r="T666" s="13">
        <f t="shared" si="43"/>
        <v>42107.791377314818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 s="19">
        <f t="shared" si="41"/>
        <v>155.33333333333334</v>
      </c>
      <c r="Q667" s="6" t="s">
        <v>8321</v>
      </c>
      <c r="R667" s="6" t="s">
        <v>8323</v>
      </c>
      <c r="S667" s="13">
        <f t="shared" si="42"/>
        <v>42688.836354166662</v>
      </c>
      <c r="T667" s="13">
        <f t="shared" si="43"/>
        <v>42748.836354166662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 s="19">
        <f t="shared" si="41"/>
        <v>2</v>
      </c>
      <c r="Q668" s="6" t="s">
        <v>8321</v>
      </c>
      <c r="R668" s="6" t="s">
        <v>8323</v>
      </c>
      <c r="S668" s="13">
        <f t="shared" si="42"/>
        <v>41838.957152777781</v>
      </c>
      <c r="T668" s="13">
        <f t="shared" si="43"/>
        <v>41868.957152777781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 s="19">
        <f t="shared" si="41"/>
        <v>178.92857142857142</v>
      </c>
      <c r="Q669" s="6" t="s">
        <v>8321</v>
      </c>
      <c r="R669" s="6" t="s">
        <v>8323</v>
      </c>
      <c r="S669" s="13">
        <f t="shared" si="42"/>
        <v>42632.498414351852</v>
      </c>
      <c r="T669" s="13">
        <f t="shared" si="43"/>
        <v>42672.498414351852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 s="19">
        <f t="shared" si="41"/>
        <v>27.36</v>
      </c>
      <c r="Q670" s="6" t="s">
        <v>8321</v>
      </c>
      <c r="R670" s="6" t="s">
        <v>8323</v>
      </c>
      <c r="S670" s="13">
        <f t="shared" si="42"/>
        <v>42090.956273148149</v>
      </c>
      <c r="T670" s="13">
        <f t="shared" si="43"/>
        <v>42135.956273148149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 s="19">
        <f t="shared" si="41"/>
        <v>1536.25</v>
      </c>
      <c r="Q671" s="6" t="s">
        <v>8321</v>
      </c>
      <c r="R671" s="6" t="s">
        <v>8323</v>
      </c>
      <c r="S671" s="13">
        <f t="shared" si="42"/>
        <v>42527.750671296293</v>
      </c>
      <c r="T671" s="13">
        <f t="shared" si="43"/>
        <v>42557.750671296293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 s="19">
        <f t="shared" si="41"/>
        <v>84.99677419354839</v>
      </c>
      <c r="Q672" s="6" t="s">
        <v>8321</v>
      </c>
      <c r="R672" s="6" t="s">
        <v>8323</v>
      </c>
      <c r="S672" s="13">
        <f t="shared" si="42"/>
        <v>42506.834722222222</v>
      </c>
      <c r="T672" s="13">
        <f t="shared" si="43"/>
        <v>42540.465277777781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 s="19">
        <f t="shared" si="41"/>
        <v>788.5333333333333</v>
      </c>
      <c r="Q673" s="6" t="s">
        <v>8321</v>
      </c>
      <c r="R673" s="6" t="s">
        <v>8323</v>
      </c>
      <c r="S673" s="13">
        <f t="shared" si="42"/>
        <v>41984.817731481482</v>
      </c>
      <c r="T673" s="13">
        <f t="shared" si="43"/>
        <v>42018.291666666672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 s="19">
        <f t="shared" si="41"/>
        <v>50.29767441860465</v>
      </c>
      <c r="Q674" s="6" t="s">
        <v>8321</v>
      </c>
      <c r="R674" s="6" t="s">
        <v>8323</v>
      </c>
      <c r="S674" s="13">
        <f t="shared" si="42"/>
        <v>41974.344490740739</v>
      </c>
      <c r="T674" s="13">
        <f t="shared" si="43"/>
        <v>42005.332638888889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 s="19">
        <f t="shared" si="41"/>
        <v>68.333333333333329</v>
      </c>
      <c r="Q675" s="6" t="s">
        <v>8321</v>
      </c>
      <c r="R675" s="6" t="s">
        <v>8323</v>
      </c>
      <c r="S675" s="13">
        <f t="shared" si="42"/>
        <v>41838.965474537035</v>
      </c>
      <c r="T675" s="13">
        <f t="shared" si="43"/>
        <v>41883.965474537035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 s="19">
        <f t="shared" si="41"/>
        <v>7.5</v>
      </c>
      <c r="Q676" s="6" t="s">
        <v>8321</v>
      </c>
      <c r="R676" s="6" t="s">
        <v>8323</v>
      </c>
      <c r="S676" s="13">
        <f t="shared" si="42"/>
        <v>41803.241053240738</v>
      </c>
      <c r="T676" s="13">
        <f t="shared" si="43"/>
        <v>41863.241053240738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 s="19">
        <f t="shared" si="41"/>
        <v>34.269230769230766</v>
      </c>
      <c r="Q677" s="6" t="s">
        <v>8321</v>
      </c>
      <c r="R677" s="6" t="s">
        <v>8323</v>
      </c>
      <c r="S677" s="13">
        <f t="shared" si="42"/>
        <v>41976.055601851855</v>
      </c>
      <c r="T677" s="13">
        <f t="shared" si="43"/>
        <v>42005.415972222225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 s="19">
        <f t="shared" si="41"/>
        <v>61.291666666666664</v>
      </c>
      <c r="Q678" s="6" t="s">
        <v>8321</v>
      </c>
      <c r="R678" s="6" t="s">
        <v>8323</v>
      </c>
      <c r="S678" s="13">
        <f t="shared" si="42"/>
        <v>42012.893298611118</v>
      </c>
      <c r="T678" s="13">
        <f t="shared" si="43"/>
        <v>42042.893298611118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 s="19">
        <f t="shared" si="41"/>
        <v>133.25</v>
      </c>
      <c r="Q679" s="6" t="s">
        <v>8321</v>
      </c>
      <c r="R679" s="6" t="s">
        <v>8323</v>
      </c>
      <c r="S679" s="13">
        <f t="shared" si="42"/>
        <v>42504.528877314813</v>
      </c>
      <c r="T679" s="13">
        <f t="shared" si="43"/>
        <v>42549.528877314813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 s="19">
        <f t="shared" si="41"/>
        <v>65.17647058823529</v>
      </c>
      <c r="Q680" s="6" t="s">
        <v>8321</v>
      </c>
      <c r="R680" s="6" t="s">
        <v>8323</v>
      </c>
      <c r="S680" s="13">
        <f t="shared" si="42"/>
        <v>42481.501597222217</v>
      </c>
      <c r="T680" s="13">
        <f t="shared" si="43"/>
        <v>42511.501597222217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 s="19">
        <f t="shared" si="41"/>
        <v>93.90425531914893</v>
      </c>
      <c r="Q681" s="6" t="s">
        <v>8321</v>
      </c>
      <c r="R681" s="6" t="s">
        <v>8323</v>
      </c>
      <c r="S681" s="13">
        <f t="shared" si="42"/>
        <v>42556.820706018523</v>
      </c>
      <c r="T681" s="13">
        <f t="shared" si="43"/>
        <v>42616.820706018523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 s="19">
        <f t="shared" si="41"/>
        <v>150.65116279069767</v>
      </c>
      <c r="Q682" s="6" t="s">
        <v>8321</v>
      </c>
      <c r="R682" s="6" t="s">
        <v>8323</v>
      </c>
      <c r="S682" s="13">
        <f t="shared" si="42"/>
        <v>41864.626516203702</v>
      </c>
      <c r="T682" s="13">
        <f t="shared" si="43"/>
        <v>41899.626516203702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 s="19">
        <f t="shared" si="41"/>
        <v>1</v>
      </c>
      <c r="Q683" s="6" t="s">
        <v>8321</v>
      </c>
      <c r="R683" s="6" t="s">
        <v>8323</v>
      </c>
      <c r="S683" s="13">
        <f t="shared" si="42"/>
        <v>42639.930601851855</v>
      </c>
      <c r="T683" s="13">
        <f t="shared" si="43"/>
        <v>42669.930601851855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 s="19">
        <f t="shared" si="41"/>
        <v>13.25</v>
      </c>
      <c r="Q684" s="6" t="s">
        <v>8321</v>
      </c>
      <c r="R684" s="6" t="s">
        <v>8323</v>
      </c>
      <c r="S684" s="13">
        <f t="shared" si="42"/>
        <v>42778.890300925923</v>
      </c>
      <c r="T684" s="13">
        <f t="shared" si="43"/>
        <v>42808.848634259266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 s="19">
        <f t="shared" si="41"/>
        <v>99.333333333333329</v>
      </c>
      <c r="Q685" s="6" t="s">
        <v>8321</v>
      </c>
      <c r="R685" s="6" t="s">
        <v>8323</v>
      </c>
      <c r="S685" s="13">
        <f t="shared" si="42"/>
        <v>42635.025046296301</v>
      </c>
      <c r="T685" s="13">
        <f t="shared" si="43"/>
        <v>42675.025046296301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 s="19">
        <f t="shared" si="41"/>
        <v>177.39259259259259</v>
      </c>
      <c r="Q686" s="6" t="s">
        <v>8321</v>
      </c>
      <c r="R686" s="6" t="s">
        <v>8323</v>
      </c>
      <c r="S686" s="13">
        <f t="shared" si="42"/>
        <v>41809.598275462966</v>
      </c>
      <c r="T686" s="13">
        <f t="shared" si="43"/>
        <v>41845.25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 s="19">
        <f t="shared" si="41"/>
        <v>55.3</v>
      </c>
      <c r="Q687" s="6" t="s">
        <v>8321</v>
      </c>
      <c r="R687" s="6" t="s">
        <v>8323</v>
      </c>
      <c r="S687" s="13">
        <f t="shared" si="42"/>
        <v>41971.991574074069</v>
      </c>
      <c r="T687" s="13">
        <f t="shared" si="43"/>
        <v>42016.991574074069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 s="19">
        <f t="shared" si="41"/>
        <v>0</v>
      </c>
      <c r="Q688" s="6" t="s">
        <v>8321</v>
      </c>
      <c r="R688" s="6" t="s">
        <v>8323</v>
      </c>
      <c r="S688" s="13">
        <f t="shared" si="42"/>
        <v>42189.798263888893</v>
      </c>
      <c r="T688" s="13">
        <f t="shared" si="43"/>
        <v>42219.798263888893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 s="19">
        <f t="shared" si="41"/>
        <v>591.66666666666663</v>
      </c>
      <c r="Q689" s="6" t="s">
        <v>8321</v>
      </c>
      <c r="R689" s="6" t="s">
        <v>8323</v>
      </c>
      <c r="S689" s="13">
        <f t="shared" si="42"/>
        <v>42711.875613425931</v>
      </c>
      <c r="T689" s="13">
        <f t="shared" si="43"/>
        <v>42771.875613425931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 s="19">
        <f t="shared" si="41"/>
        <v>405.5</v>
      </c>
      <c r="Q690" s="6" t="s">
        <v>8321</v>
      </c>
      <c r="R690" s="6" t="s">
        <v>8323</v>
      </c>
      <c r="S690" s="13">
        <f t="shared" si="42"/>
        <v>42262.229780092588</v>
      </c>
      <c r="T690" s="13">
        <f t="shared" si="43"/>
        <v>42292.229780092588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 s="19">
        <f t="shared" si="41"/>
        <v>343.14732142857144</v>
      </c>
      <c r="Q691" s="6" t="s">
        <v>8321</v>
      </c>
      <c r="R691" s="6" t="s">
        <v>8323</v>
      </c>
      <c r="S691" s="13">
        <f t="shared" si="42"/>
        <v>42675.79278935185</v>
      </c>
      <c r="T691" s="13">
        <f t="shared" si="43"/>
        <v>42712.332638888889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 s="19">
        <f t="shared" si="41"/>
        <v>72.588235294117652</v>
      </c>
      <c r="Q692" s="6" t="s">
        <v>8321</v>
      </c>
      <c r="R692" s="6" t="s">
        <v>8323</v>
      </c>
      <c r="S692" s="13">
        <f t="shared" si="42"/>
        <v>42579.759733796294</v>
      </c>
      <c r="T692" s="13">
        <f t="shared" si="43"/>
        <v>42622.375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 s="19">
        <f t="shared" si="41"/>
        <v>26</v>
      </c>
      <c r="Q693" s="6" t="s">
        <v>8321</v>
      </c>
      <c r="R693" s="6" t="s">
        <v>8323</v>
      </c>
      <c r="S693" s="13">
        <f t="shared" si="42"/>
        <v>42158.153310185182</v>
      </c>
      <c r="T693" s="13">
        <f t="shared" si="43"/>
        <v>42186.153310185182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 s="19">
        <f t="shared" si="41"/>
        <v>6.4975124378109452</v>
      </c>
      <c r="Q694" s="6" t="s">
        <v>8321</v>
      </c>
      <c r="R694" s="6" t="s">
        <v>8323</v>
      </c>
      <c r="S694" s="13">
        <f t="shared" si="42"/>
        <v>42696.50072916667</v>
      </c>
      <c r="T694" s="13">
        <f t="shared" si="43"/>
        <v>42726.50072916667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 s="19">
        <f t="shared" si="41"/>
        <v>119.38513513513513</v>
      </c>
      <c r="Q695" s="6" t="s">
        <v>8321</v>
      </c>
      <c r="R695" s="6" t="s">
        <v>8323</v>
      </c>
      <c r="S695" s="13">
        <f t="shared" si="42"/>
        <v>42094.933182870373</v>
      </c>
      <c r="T695" s="13">
        <f t="shared" si="43"/>
        <v>42124.933182870373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 s="19">
        <f t="shared" si="41"/>
        <v>84.285714285714292</v>
      </c>
      <c r="Q696" s="6" t="s">
        <v>8321</v>
      </c>
      <c r="R696" s="6" t="s">
        <v>8323</v>
      </c>
      <c r="S696" s="13">
        <f t="shared" si="42"/>
        <v>42737.788877314815</v>
      </c>
      <c r="T696" s="13">
        <f t="shared" si="43"/>
        <v>42767.788877314815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 s="19">
        <f t="shared" si="41"/>
        <v>90.857142857142861</v>
      </c>
      <c r="Q697" s="6" t="s">
        <v>8321</v>
      </c>
      <c r="R697" s="6" t="s">
        <v>8323</v>
      </c>
      <c r="S697" s="13">
        <f t="shared" si="42"/>
        <v>41913.646064814813</v>
      </c>
      <c r="T697" s="13">
        <f t="shared" si="43"/>
        <v>41943.646064814813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 s="19">
        <f t="shared" si="41"/>
        <v>1</v>
      </c>
      <c r="Q698" s="6" t="s">
        <v>8321</v>
      </c>
      <c r="R698" s="6" t="s">
        <v>8323</v>
      </c>
      <c r="S698" s="13">
        <f t="shared" si="42"/>
        <v>41816.052106481482</v>
      </c>
      <c r="T698" s="13">
        <f t="shared" si="43"/>
        <v>41846.052106481482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 s="19">
        <f t="shared" si="41"/>
        <v>20.342105263157894</v>
      </c>
      <c r="Q699" s="6" t="s">
        <v>8321</v>
      </c>
      <c r="R699" s="6" t="s">
        <v>8323</v>
      </c>
      <c r="S699" s="13">
        <f t="shared" si="42"/>
        <v>42388.648020833338</v>
      </c>
      <c r="T699" s="13">
        <f t="shared" si="43"/>
        <v>42403.648020833338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 s="19">
        <f t="shared" si="41"/>
        <v>530.68965517241384</v>
      </c>
      <c r="Q700" s="6" t="s">
        <v>8321</v>
      </c>
      <c r="R700" s="6" t="s">
        <v>8323</v>
      </c>
      <c r="S700" s="13">
        <f t="shared" si="42"/>
        <v>41867.056076388886</v>
      </c>
      <c r="T700" s="13">
        <f t="shared" si="43"/>
        <v>41900.208333333336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 s="19">
        <f t="shared" si="41"/>
        <v>120.39184269662923</v>
      </c>
      <c r="Q701" s="6" t="s">
        <v>8321</v>
      </c>
      <c r="R701" s="6" t="s">
        <v>8323</v>
      </c>
      <c r="S701" s="13">
        <f t="shared" si="42"/>
        <v>41563.610509259262</v>
      </c>
      <c r="T701" s="13">
        <f t="shared" si="43"/>
        <v>41600.791666666664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 s="19">
        <f t="shared" si="41"/>
        <v>13</v>
      </c>
      <c r="Q702" s="6" t="s">
        <v>8321</v>
      </c>
      <c r="R702" s="6" t="s">
        <v>8323</v>
      </c>
      <c r="S702" s="13">
        <f t="shared" si="42"/>
        <v>42715.813437500001</v>
      </c>
      <c r="T702" s="13">
        <f t="shared" si="43"/>
        <v>42745.813437500001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 s="19">
        <f t="shared" si="41"/>
        <v>291.33333333333331</v>
      </c>
      <c r="Q703" s="6" t="s">
        <v>8321</v>
      </c>
      <c r="R703" s="6" t="s">
        <v>8323</v>
      </c>
      <c r="S703" s="13">
        <f t="shared" si="42"/>
        <v>41813.787962962961</v>
      </c>
      <c r="T703" s="13">
        <f t="shared" si="43"/>
        <v>41843.787962962961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 s="19">
        <f t="shared" si="41"/>
        <v>124.9191891891892</v>
      </c>
      <c r="Q704" s="6" t="s">
        <v>8321</v>
      </c>
      <c r="R704" s="6" t="s">
        <v>8323</v>
      </c>
      <c r="S704" s="13">
        <f t="shared" si="42"/>
        <v>42668.851701388892</v>
      </c>
      <c r="T704" s="13">
        <f t="shared" si="43"/>
        <v>42698.893368055549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 s="19">
        <f t="shared" si="41"/>
        <v>119.57142857142857</v>
      </c>
      <c r="Q705" s="6" t="s">
        <v>8321</v>
      </c>
      <c r="R705" s="6" t="s">
        <v>8323</v>
      </c>
      <c r="S705" s="13">
        <f t="shared" si="42"/>
        <v>42712.075798611113</v>
      </c>
      <c r="T705" s="13">
        <f t="shared" si="43"/>
        <v>42767.10555555555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1</v>
      </c>
      <c r="P706" s="19">
        <f t="shared" si="41"/>
        <v>120.25</v>
      </c>
      <c r="Q706" s="6" t="s">
        <v>8321</v>
      </c>
      <c r="R706" s="6" t="s">
        <v>8323</v>
      </c>
      <c r="S706" s="13">
        <f t="shared" si="42"/>
        <v>42726.317916666667</v>
      </c>
      <c r="T706" s="13">
        <f t="shared" si="43"/>
        <v>42786.317916666667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ROUND(((E707/D707)*100),0)</f>
        <v>1</v>
      </c>
      <c r="P707" s="19">
        <f t="shared" ref="P707:P770" si="45">IF(L707=0,0,E707/L707)</f>
        <v>195.4</v>
      </c>
      <c r="Q707" s="6" t="s">
        <v>8321</v>
      </c>
      <c r="R707" s="6" t="s">
        <v>8323</v>
      </c>
      <c r="S707" s="13">
        <f t="shared" ref="S707:S770" si="46">(((J707/60)/60)/24)+DATE(1970,1,1)+(3/24)</f>
        <v>42726.616643518515</v>
      </c>
      <c r="T707" s="13">
        <f t="shared" ref="T707:T770" si="47">(((I707/60)/60)/24)+DATE(1970,1,1)+(3/24)</f>
        <v>42756.616643518515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 s="19">
        <f t="shared" si="45"/>
        <v>0</v>
      </c>
      <c r="Q708" s="6" t="s">
        <v>8321</v>
      </c>
      <c r="R708" s="6" t="s">
        <v>8323</v>
      </c>
      <c r="S708" s="13">
        <f t="shared" si="46"/>
        <v>42677.120173611111</v>
      </c>
      <c r="T708" s="13">
        <f t="shared" si="47"/>
        <v>42718.902083333334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 s="19">
        <f t="shared" si="45"/>
        <v>117.69868421052631</v>
      </c>
      <c r="Q709" s="6" t="s">
        <v>8321</v>
      </c>
      <c r="R709" s="6" t="s">
        <v>8323</v>
      </c>
      <c r="S709" s="13">
        <f t="shared" si="46"/>
        <v>42696.788506944446</v>
      </c>
      <c r="T709" s="13">
        <f t="shared" si="47"/>
        <v>42736.788506944446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 s="19">
        <f t="shared" si="45"/>
        <v>23.948509485094849</v>
      </c>
      <c r="Q710" s="6" t="s">
        <v>8321</v>
      </c>
      <c r="R710" s="6" t="s">
        <v>8323</v>
      </c>
      <c r="S710" s="13">
        <f t="shared" si="46"/>
        <v>41835.706018518518</v>
      </c>
      <c r="T710" s="13">
        <f t="shared" si="47"/>
        <v>41895.706018518518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 s="19">
        <f t="shared" si="45"/>
        <v>30.5</v>
      </c>
      <c r="Q711" s="6" t="s">
        <v>8321</v>
      </c>
      <c r="R711" s="6" t="s">
        <v>8323</v>
      </c>
      <c r="S711" s="13">
        <f t="shared" si="46"/>
        <v>41948.166192129633</v>
      </c>
      <c r="T711" s="13">
        <f t="shared" si="47"/>
        <v>41978.166192129633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 s="19">
        <f t="shared" si="45"/>
        <v>0</v>
      </c>
      <c r="Q712" s="6" t="s">
        <v>8321</v>
      </c>
      <c r="R712" s="6" t="s">
        <v>8323</v>
      </c>
      <c r="S712" s="13">
        <f t="shared" si="46"/>
        <v>41838.109976851854</v>
      </c>
      <c r="T712" s="13">
        <f t="shared" si="47"/>
        <v>41871.155555555553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 s="19">
        <f t="shared" si="45"/>
        <v>99.973372781065095</v>
      </c>
      <c r="Q713" s="6" t="s">
        <v>8321</v>
      </c>
      <c r="R713" s="6" t="s">
        <v>8323</v>
      </c>
      <c r="S713" s="13">
        <f t="shared" si="46"/>
        <v>42678.584120370375</v>
      </c>
      <c r="T713" s="13">
        <f t="shared" si="47"/>
        <v>42718.625787037032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 s="19">
        <f t="shared" si="45"/>
        <v>26.25</v>
      </c>
      <c r="Q714" s="6" t="s">
        <v>8321</v>
      </c>
      <c r="R714" s="6" t="s">
        <v>8323</v>
      </c>
      <c r="S714" s="13">
        <f t="shared" si="46"/>
        <v>42384.805925925932</v>
      </c>
      <c r="T714" s="13">
        <f t="shared" si="47"/>
        <v>42414.805925925932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 s="19">
        <f t="shared" si="45"/>
        <v>199</v>
      </c>
      <c r="Q715" s="6" t="s">
        <v>8321</v>
      </c>
      <c r="R715" s="6" t="s">
        <v>8323</v>
      </c>
      <c r="S715" s="13">
        <f t="shared" si="46"/>
        <v>42496.654305555552</v>
      </c>
      <c r="T715" s="13">
        <f t="shared" si="47"/>
        <v>42526.654305555552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 s="19">
        <f t="shared" si="45"/>
        <v>80.321428571428569</v>
      </c>
      <c r="Q716" s="6" t="s">
        <v>8321</v>
      </c>
      <c r="R716" s="6" t="s">
        <v>8323</v>
      </c>
      <c r="S716" s="13">
        <f t="shared" si="46"/>
        <v>42734.912986111114</v>
      </c>
      <c r="T716" s="13">
        <f t="shared" si="47"/>
        <v>42794.912986111114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 s="19">
        <f t="shared" si="45"/>
        <v>115.75</v>
      </c>
      <c r="Q717" s="6" t="s">
        <v>8321</v>
      </c>
      <c r="R717" s="6" t="s">
        <v>8323</v>
      </c>
      <c r="S717" s="13">
        <f t="shared" si="46"/>
        <v>42273.215740740736</v>
      </c>
      <c r="T717" s="13">
        <f t="shared" si="47"/>
        <v>42313.257407407407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 s="19">
        <f t="shared" si="45"/>
        <v>44.6875</v>
      </c>
      <c r="Q718" s="6" t="s">
        <v>8321</v>
      </c>
      <c r="R718" s="6" t="s">
        <v>8323</v>
      </c>
      <c r="S718" s="13">
        <f t="shared" si="46"/>
        <v>41940.783645833333</v>
      </c>
      <c r="T718" s="13">
        <f t="shared" si="47"/>
        <v>41974.125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 s="19">
        <f t="shared" si="45"/>
        <v>76.25</v>
      </c>
      <c r="Q719" s="6" t="s">
        <v>8321</v>
      </c>
      <c r="R719" s="6" t="s">
        <v>8323</v>
      </c>
      <c r="S719" s="13">
        <f t="shared" si="46"/>
        <v>41857.979189814818</v>
      </c>
      <c r="T719" s="13">
        <f t="shared" si="47"/>
        <v>41887.979189814818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 s="19">
        <f t="shared" si="45"/>
        <v>22.5</v>
      </c>
      <c r="Q720" s="6" t="s">
        <v>8321</v>
      </c>
      <c r="R720" s="6" t="s">
        <v>8323</v>
      </c>
      <c r="S720" s="13">
        <f t="shared" si="46"/>
        <v>42752.970451388886</v>
      </c>
      <c r="T720" s="13">
        <f t="shared" si="47"/>
        <v>42784.374305555553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 s="19">
        <f t="shared" si="45"/>
        <v>19.399999999999999</v>
      </c>
      <c r="Q721" s="6" t="s">
        <v>8321</v>
      </c>
      <c r="R721" s="6" t="s">
        <v>8323</v>
      </c>
      <c r="S721" s="13">
        <f t="shared" si="46"/>
        <v>42409.165231481486</v>
      </c>
      <c r="T721" s="13">
        <f t="shared" si="47"/>
        <v>42423.165231481486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 s="19">
        <f t="shared" si="45"/>
        <v>66.707317073170728</v>
      </c>
      <c r="Q722" s="6" t="s">
        <v>8324</v>
      </c>
      <c r="R722" s="6" t="s">
        <v>8325</v>
      </c>
      <c r="S722" s="13">
        <f t="shared" si="46"/>
        <v>40909.774201388893</v>
      </c>
      <c r="T722" s="13">
        <f t="shared" si="47"/>
        <v>40937.774201388893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 s="19">
        <f t="shared" si="45"/>
        <v>84.142857142857139</v>
      </c>
      <c r="Q723" s="6" t="s">
        <v>8324</v>
      </c>
      <c r="R723" s="6" t="s">
        <v>8325</v>
      </c>
      <c r="S723" s="13">
        <f t="shared" si="46"/>
        <v>41807.696840277778</v>
      </c>
      <c r="T723" s="13">
        <f t="shared" si="47"/>
        <v>41852.696840277778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 s="19">
        <f t="shared" si="45"/>
        <v>215.72549019607843</v>
      </c>
      <c r="Q724" s="6" t="s">
        <v>8324</v>
      </c>
      <c r="R724" s="6" t="s">
        <v>8325</v>
      </c>
      <c r="S724" s="13">
        <f t="shared" si="46"/>
        <v>40977.930300925924</v>
      </c>
      <c r="T724" s="13">
        <f t="shared" si="47"/>
        <v>41007.88863425926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 s="19">
        <f t="shared" si="45"/>
        <v>54.69</v>
      </c>
      <c r="Q725" s="6" t="s">
        <v>8324</v>
      </c>
      <c r="R725" s="6" t="s">
        <v>8325</v>
      </c>
      <c r="S725" s="13">
        <f t="shared" si="46"/>
        <v>42184.941539351858</v>
      </c>
      <c r="T725" s="13">
        <f t="shared" si="47"/>
        <v>42215.290972222225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 s="19">
        <f t="shared" si="45"/>
        <v>51.62944055944056</v>
      </c>
      <c r="Q726" s="6" t="s">
        <v>8324</v>
      </c>
      <c r="R726" s="6" t="s">
        <v>8325</v>
      </c>
      <c r="S726" s="13">
        <f t="shared" si="46"/>
        <v>40694.763460648144</v>
      </c>
      <c r="T726" s="13">
        <f t="shared" si="47"/>
        <v>40724.763460648144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 s="19">
        <f t="shared" si="45"/>
        <v>143.35714285714286</v>
      </c>
      <c r="Q727" s="6" t="s">
        <v>8324</v>
      </c>
      <c r="R727" s="6" t="s">
        <v>8325</v>
      </c>
      <c r="S727" s="13">
        <f t="shared" si="46"/>
        <v>42321.751296296294</v>
      </c>
      <c r="T727" s="13">
        <f t="shared" si="47"/>
        <v>42351.751296296294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 s="19">
        <f t="shared" si="45"/>
        <v>72.428571428571431</v>
      </c>
      <c r="Q728" s="6" t="s">
        <v>8324</v>
      </c>
      <c r="R728" s="6" t="s">
        <v>8325</v>
      </c>
      <c r="S728" s="13">
        <f t="shared" si="46"/>
        <v>41346.167673611111</v>
      </c>
      <c r="T728" s="13">
        <f t="shared" si="47"/>
        <v>41376.167673611111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 s="19">
        <f t="shared" si="45"/>
        <v>36.530201342281877</v>
      </c>
      <c r="Q729" s="6" t="s">
        <v>8324</v>
      </c>
      <c r="R729" s="6" t="s">
        <v>8325</v>
      </c>
      <c r="S729" s="13">
        <f t="shared" si="46"/>
        <v>41247.145243055551</v>
      </c>
      <c r="T729" s="13">
        <f t="shared" si="47"/>
        <v>41289.013888888891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 s="19">
        <f t="shared" si="45"/>
        <v>60.903461538461535</v>
      </c>
      <c r="Q730" s="6" t="s">
        <v>8324</v>
      </c>
      <c r="R730" s="6" t="s">
        <v>8325</v>
      </c>
      <c r="S730" s="13">
        <f t="shared" si="46"/>
        <v>40731.962465277778</v>
      </c>
      <c r="T730" s="13">
        <f t="shared" si="47"/>
        <v>40776.962465277778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 s="19">
        <f t="shared" si="45"/>
        <v>43.55</v>
      </c>
      <c r="Q731" s="6" t="s">
        <v>8324</v>
      </c>
      <c r="R731" s="6" t="s">
        <v>8325</v>
      </c>
      <c r="S731" s="13">
        <f t="shared" si="46"/>
        <v>41111.310891203706</v>
      </c>
      <c r="T731" s="13">
        <f t="shared" si="47"/>
        <v>41171.310891203706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 s="19">
        <f t="shared" si="45"/>
        <v>99.766037735849054</v>
      </c>
      <c r="Q732" s="6" t="s">
        <v>8324</v>
      </c>
      <c r="R732" s="6" t="s">
        <v>8325</v>
      </c>
      <c r="S732" s="13">
        <f t="shared" si="46"/>
        <v>40854.870266203703</v>
      </c>
      <c r="T732" s="13">
        <f t="shared" si="47"/>
        <v>40884.870266203703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 s="19">
        <f t="shared" si="45"/>
        <v>88.732394366197184</v>
      </c>
      <c r="Q733" s="6" t="s">
        <v>8324</v>
      </c>
      <c r="R733" s="6" t="s">
        <v>8325</v>
      </c>
      <c r="S733" s="13">
        <f t="shared" si="46"/>
        <v>40879.920682870368</v>
      </c>
      <c r="T733" s="13">
        <f t="shared" si="47"/>
        <v>40930.375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 s="19">
        <f t="shared" si="45"/>
        <v>4.9230769230769234</v>
      </c>
      <c r="Q734" s="6" t="s">
        <v>8324</v>
      </c>
      <c r="R734" s="6" t="s">
        <v>8325</v>
      </c>
      <c r="S734" s="13">
        <f t="shared" si="46"/>
        <v>41486.549317129626</v>
      </c>
      <c r="T734" s="13">
        <f t="shared" si="47"/>
        <v>41546.549317129626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 s="19">
        <f t="shared" si="45"/>
        <v>17.822485207100591</v>
      </c>
      <c r="Q735" s="6" t="s">
        <v>8324</v>
      </c>
      <c r="R735" s="6" t="s">
        <v>8325</v>
      </c>
      <c r="S735" s="13">
        <f t="shared" si="46"/>
        <v>41598.545046296298</v>
      </c>
      <c r="T735" s="13">
        <f t="shared" si="47"/>
        <v>41628.545046296298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 s="19">
        <f t="shared" si="45"/>
        <v>187.19298245614036</v>
      </c>
      <c r="Q736" s="6" t="s">
        <v>8324</v>
      </c>
      <c r="R736" s="6" t="s">
        <v>8325</v>
      </c>
      <c r="S736" s="13">
        <f t="shared" si="46"/>
        <v>42102.289583333331</v>
      </c>
      <c r="T736" s="13">
        <f t="shared" si="47"/>
        <v>42133.333333333328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 s="19">
        <f t="shared" si="45"/>
        <v>234.80786026200875</v>
      </c>
      <c r="Q737" s="6" t="s">
        <v>8324</v>
      </c>
      <c r="R737" s="6" t="s">
        <v>8325</v>
      </c>
      <c r="S737" s="13">
        <f t="shared" si="46"/>
        <v>41946.154467592591</v>
      </c>
      <c r="T737" s="13">
        <f t="shared" si="47"/>
        <v>41977.152083333334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 s="19">
        <f t="shared" si="45"/>
        <v>105.04629629629629</v>
      </c>
      <c r="Q738" s="6" t="s">
        <v>8324</v>
      </c>
      <c r="R738" s="6" t="s">
        <v>8325</v>
      </c>
      <c r="S738" s="13">
        <f t="shared" si="46"/>
        <v>41579.859259259261</v>
      </c>
      <c r="T738" s="13">
        <f t="shared" si="47"/>
        <v>41599.332638888889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 s="19">
        <f t="shared" si="45"/>
        <v>56.666666666666664</v>
      </c>
      <c r="Q739" s="6" t="s">
        <v>8324</v>
      </c>
      <c r="R739" s="6" t="s">
        <v>8325</v>
      </c>
      <c r="S739" s="13">
        <f t="shared" si="46"/>
        <v>41667.400312500002</v>
      </c>
      <c r="T739" s="13">
        <f t="shared" si="47"/>
        <v>41684.958333333336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 s="19">
        <f t="shared" si="45"/>
        <v>39.048780487804876</v>
      </c>
      <c r="Q740" s="6" t="s">
        <v>8324</v>
      </c>
      <c r="R740" s="6" t="s">
        <v>8325</v>
      </c>
      <c r="S740" s="13">
        <f t="shared" si="46"/>
        <v>41943.729097222218</v>
      </c>
      <c r="T740" s="13">
        <f t="shared" si="47"/>
        <v>41974.332638888889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 s="19">
        <f t="shared" si="45"/>
        <v>68.345323741007192</v>
      </c>
      <c r="Q741" s="6" t="s">
        <v>8324</v>
      </c>
      <c r="R741" s="6" t="s">
        <v>8325</v>
      </c>
      <c r="S741" s="13">
        <f t="shared" si="46"/>
        <v>41829.627650462964</v>
      </c>
      <c r="T741" s="13">
        <f t="shared" si="47"/>
        <v>41862.627650462964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 s="19">
        <f t="shared" si="45"/>
        <v>169.57894736842104</v>
      </c>
      <c r="Q742" s="6" t="s">
        <v>8324</v>
      </c>
      <c r="R742" s="6" t="s">
        <v>8325</v>
      </c>
      <c r="S742" s="13">
        <f t="shared" si="46"/>
        <v>42162.271782407406</v>
      </c>
      <c r="T742" s="13">
        <f t="shared" si="47"/>
        <v>42176.271782407406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 s="19">
        <f t="shared" si="45"/>
        <v>141.42340425531913</v>
      </c>
      <c r="Q743" s="6" t="s">
        <v>8324</v>
      </c>
      <c r="R743" s="6" t="s">
        <v>8325</v>
      </c>
      <c r="S743" s="13">
        <f t="shared" si="46"/>
        <v>41401.773217592592</v>
      </c>
      <c r="T743" s="13">
        <f t="shared" si="47"/>
        <v>41436.773217592592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 s="19">
        <f t="shared" si="45"/>
        <v>67.391304347826093</v>
      </c>
      <c r="Q744" s="6" t="s">
        <v>8324</v>
      </c>
      <c r="R744" s="6" t="s">
        <v>8325</v>
      </c>
      <c r="S744" s="13">
        <f t="shared" si="46"/>
        <v>41690.042962962965</v>
      </c>
      <c r="T744" s="13">
        <f t="shared" si="47"/>
        <v>41720.001296296294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 s="19">
        <f t="shared" si="45"/>
        <v>54.266666666666666</v>
      </c>
      <c r="Q745" s="6" t="s">
        <v>8324</v>
      </c>
      <c r="R745" s="6" t="s">
        <v>8325</v>
      </c>
      <c r="S745" s="13">
        <f t="shared" si="46"/>
        <v>40990.834317129629</v>
      </c>
      <c r="T745" s="13">
        <f t="shared" si="47"/>
        <v>41016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 s="19">
        <f t="shared" si="45"/>
        <v>82.516129032258064</v>
      </c>
      <c r="Q746" s="6" t="s">
        <v>8324</v>
      </c>
      <c r="R746" s="6" t="s">
        <v>8325</v>
      </c>
      <c r="S746" s="13">
        <f t="shared" si="46"/>
        <v>41227.08221064815</v>
      </c>
      <c r="T746" s="13">
        <f t="shared" si="47"/>
        <v>41257.08221064815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 s="19">
        <f t="shared" si="45"/>
        <v>53.729729729729726</v>
      </c>
      <c r="Q747" s="6" t="s">
        <v>8324</v>
      </c>
      <c r="R747" s="6" t="s">
        <v>8325</v>
      </c>
      <c r="S747" s="13">
        <f t="shared" si="46"/>
        <v>41367.697280092594</v>
      </c>
      <c r="T747" s="13">
        <f t="shared" si="47"/>
        <v>41397.697280092594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 s="19">
        <f t="shared" si="45"/>
        <v>34.206185567010309</v>
      </c>
      <c r="Q748" s="6" t="s">
        <v>8324</v>
      </c>
      <c r="R748" s="6" t="s">
        <v>8325</v>
      </c>
      <c r="S748" s="13">
        <f t="shared" si="46"/>
        <v>41157.167928240742</v>
      </c>
      <c r="T748" s="13">
        <f t="shared" si="47"/>
        <v>41175.290972222225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 s="19">
        <f t="shared" si="45"/>
        <v>127.32727272727273</v>
      </c>
      <c r="Q749" s="6" t="s">
        <v>8324</v>
      </c>
      <c r="R749" s="6" t="s">
        <v>8325</v>
      </c>
      <c r="S749" s="13">
        <f t="shared" si="46"/>
        <v>41988.673831018517</v>
      </c>
      <c r="T749" s="13">
        <f t="shared" si="47"/>
        <v>42019.579166666663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 s="19">
        <f t="shared" si="45"/>
        <v>45.56818181818182</v>
      </c>
      <c r="Q750" s="6" t="s">
        <v>8324</v>
      </c>
      <c r="R750" s="6" t="s">
        <v>8325</v>
      </c>
      <c r="S750" s="13">
        <f t="shared" si="46"/>
        <v>41831.971828703703</v>
      </c>
      <c r="T750" s="13">
        <f t="shared" si="47"/>
        <v>41861.971828703703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 s="19">
        <f t="shared" si="45"/>
        <v>95.963636363636368</v>
      </c>
      <c r="Q751" s="6" t="s">
        <v>8324</v>
      </c>
      <c r="R751" s="6" t="s">
        <v>8325</v>
      </c>
      <c r="S751" s="13">
        <f t="shared" si="46"/>
        <v>42734.06631944445</v>
      </c>
      <c r="T751" s="13">
        <f t="shared" si="47"/>
        <v>42764.06631944445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 s="19">
        <f t="shared" si="45"/>
        <v>77.271186440677965</v>
      </c>
      <c r="Q752" s="6" t="s">
        <v>8324</v>
      </c>
      <c r="R752" s="6" t="s">
        <v>8325</v>
      </c>
      <c r="S752" s="13">
        <f t="shared" si="46"/>
        <v>41300.003148148149</v>
      </c>
      <c r="T752" s="13">
        <f t="shared" si="47"/>
        <v>41330.003148148149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 s="19">
        <f t="shared" si="45"/>
        <v>57.338709677419352</v>
      </c>
      <c r="Q753" s="6" t="s">
        <v>8324</v>
      </c>
      <c r="R753" s="6" t="s">
        <v>8325</v>
      </c>
      <c r="S753" s="13">
        <f t="shared" si="46"/>
        <v>40713.755497685182</v>
      </c>
      <c r="T753" s="13">
        <f t="shared" si="47"/>
        <v>40759.755497685182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 s="19">
        <f t="shared" si="45"/>
        <v>53.19047619047619</v>
      </c>
      <c r="Q754" s="6" t="s">
        <v>8324</v>
      </c>
      <c r="R754" s="6" t="s">
        <v>8325</v>
      </c>
      <c r="S754" s="13">
        <f t="shared" si="46"/>
        <v>42639.546493055561</v>
      </c>
      <c r="T754" s="13">
        <f t="shared" si="47"/>
        <v>42659.583333333328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 s="19">
        <f t="shared" si="45"/>
        <v>492.30769230769232</v>
      </c>
      <c r="Q755" s="6" t="s">
        <v>8324</v>
      </c>
      <c r="R755" s="6" t="s">
        <v>8325</v>
      </c>
      <c r="S755" s="13">
        <f t="shared" si="46"/>
        <v>42019.715173611112</v>
      </c>
      <c r="T755" s="13">
        <f t="shared" si="47"/>
        <v>42049.715173611112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 s="19">
        <f t="shared" si="45"/>
        <v>42.346938775510203</v>
      </c>
      <c r="Q756" s="6" t="s">
        <v>8324</v>
      </c>
      <c r="R756" s="6" t="s">
        <v>8325</v>
      </c>
      <c r="S756" s="13">
        <f t="shared" si="46"/>
        <v>41249.874085648145</v>
      </c>
      <c r="T756" s="13">
        <f t="shared" si="47"/>
        <v>41279.874085648145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 s="19">
        <f t="shared" si="45"/>
        <v>37.466029411764708</v>
      </c>
      <c r="Q757" s="6" t="s">
        <v>8324</v>
      </c>
      <c r="R757" s="6" t="s">
        <v>8325</v>
      </c>
      <c r="S757" s="13">
        <f t="shared" si="46"/>
        <v>41383.730057870373</v>
      </c>
      <c r="T757" s="13">
        <f t="shared" si="47"/>
        <v>41414.15347222222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 s="19">
        <f t="shared" si="45"/>
        <v>37.454545454545453</v>
      </c>
      <c r="Q758" s="6" t="s">
        <v>8324</v>
      </c>
      <c r="R758" s="6" t="s">
        <v>8325</v>
      </c>
      <c r="S758" s="13">
        <f t="shared" si="46"/>
        <v>40590.891886574071</v>
      </c>
      <c r="T758" s="13">
        <f t="shared" si="47"/>
        <v>40651.850219907406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 s="19">
        <f t="shared" si="45"/>
        <v>33.055555555555557</v>
      </c>
      <c r="Q759" s="6" t="s">
        <v>8324</v>
      </c>
      <c r="R759" s="6" t="s">
        <v>8325</v>
      </c>
      <c r="S759" s="13">
        <f t="shared" si="46"/>
        <v>41235.179560185185</v>
      </c>
      <c r="T759" s="13">
        <f t="shared" si="47"/>
        <v>41249.179560185185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 s="19">
        <f t="shared" si="45"/>
        <v>134.21052631578948</v>
      </c>
      <c r="Q760" s="6" t="s">
        <v>8324</v>
      </c>
      <c r="R760" s="6" t="s">
        <v>8325</v>
      </c>
      <c r="S760" s="13">
        <f t="shared" si="46"/>
        <v>40429.961435185185</v>
      </c>
      <c r="T760" s="13">
        <f t="shared" si="47"/>
        <v>40459.961435185185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 s="19">
        <f t="shared" si="45"/>
        <v>51.474747474747474</v>
      </c>
      <c r="Q761" s="6" t="s">
        <v>8324</v>
      </c>
      <c r="R761" s="6" t="s">
        <v>8325</v>
      </c>
      <c r="S761" s="13">
        <f t="shared" si="46"/>
        <v>41789.455312500002</v>
      </c>
      <c r="T761" s="13">
        <f t="shared" si="47"/>
        <v>41829.455312500002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 s="19">
        <f t="shared" si="45"/>
        <v>0</v>
      </c>
      <c r="Q762" s="6" t="s">
        <v>8324</v>
      </c>
      <c r="R762" s="6" t="s">
        <v>8326</v>
      </c>
      <c r="S762" s="13">
        <f t="shared" si="46"/>
        <v>42670.889039351852</v>
      </c>
      <c r="T762" s="13">
        <f t="shared" si="47"/>
        <v>42700.930706018517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 s="19">
        <f t="shared" si="45"/>
        <v>39.166666666666664</v>
      </c>
      <c r="Q763" s="6" t="s">
        <v>8324</v>
      </c>
      <c r="R763" s="6" t="s">
        <v>8326</v>
      </c>
      <c r="S763" s="13">
        <f t="shared" si="46"/>
        <v>41642.876458333332</v>
      </c>
      <c r="T763" s="13">
        <f t="shared" si="47"/>
        <v>41672.876458333332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 s="19">
        <f t="shared" si="45"/>
        <v>0</v>
      </c>
      <c r="Q764" s="6" t="s">
        <v>8324</v>
      </c>
      <c r="R764" s="6" t="s">
        <v>8326</v>
      </c>
      <c r="S764" s="13">
        <f t="shared" si="46"/>
        <v>42690.983449074076</v>
      </c>
      <c r="T764" s="13">
        <f t="shared" si="47"/>
        <v>42708.375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 s="19">
        <f t="shared" si="45"/>
        <v>5</v>
      </c>
      <c r="Q765" s="6" t="s">
        <v>8324</v>
      </c>
      <c r="R765" s="6" t="s">
        <v>8326</v>
      </c>
      <c r="S765" s="13">
        <f t="shared" si="46"/>
        <v>41471.571851851848</v>
      </c>
      <c r="T765" s="13">
        <f t="shared" si="47"/>
        <v>41501.571851851848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 s="19">
        <f t="shared" si="45"/>
        <v>0</v>
      </c>
      <c r="Q766" s="6" t="s">
        <v>8324</v>
      </c>
      <c r="R766" s="6" t="s">
        <v>8326</v>
      </c>
      <c r="S766" s="13">
        <f t="shared" si="46"/>
        <v>42227.298159722224</v>
      </c>
      <c r="T766" s="13">
        <f t="shared" si="47"/>
        <v>42257.298159722224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 s="19">
        <f t="shared" si="45"/>
        <v>57.295454545454547</v>
      </c>
      <c r="Q767" s="6" t="s">
        <v>8324</v>
      </c>
      <c r="R767" s="6" t="s">
        <v>8326</v>
      </c>
      <c r="S767" s="13">
        <f t="shared" si="46"/>
        <v>41901.667638888888</v>
      </c>
      <c r="T767" s="13">
        <f t="shared" si="47"/>
        <v>41931.667638888888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 s="19">
        <f t="shared" si="45"/>
        <v>0</v>
      </c>
      <c r="Q768" s="6" t="s">
        <v>8324</v>
      </c>
      <c r="R768" s="6" t="s">
        <v>8326</v>
      </c>
      <c r="S768" s="13">
        <f t="shared" si="46"/>
        <v>42021.908368055556</v>
      </c>
      <c r="T768" s="13">
        <f t="shared" si="47"/>
        <v>42051.908368055556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 s="19">
        <f t="shared" si="45"/>
        <v>59</v>
      </c>
      <c r="Q769" s="6" t="s">
        <v>8324</v>
      </c>
      <c r="R769" s="6" t="s">
        <v>8326</v>
      </c>
      <c r="S769" s="13">
        <f t="shared" si="46"/>
        <v>42115.268634259264</v>
      </c>
      <c r="T769" s="13">
        <f t="shared" si="47"/>
        <v>42145.268634259264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 s="19">
        <f t="shared" si="45"/>
        <v>0</v>
      </c>
      <c r="Q770" s="6" t="s">
        <v>8324</v>
      </c>
      <c r="R770" s="6" t="s">
        <v>8326</v>
      </c>
      <c r="S770" s="13">
        <f t="shared" si="46"/>
        <v>41594.332060185188</v>
      </c>
      <c r="T770" s="13">
        <f t="shared" si="47"/>
        <v>41624.332060185188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ROUND(((E771/D771)*100),0)</f>
        <v>41</v>
      </c>
      <c r="P771" s="19">
        <f t="shared" ref="P771:P834" si="49">IF(L771=0,0,E771/L771)</f>
        <v>31.846153846153847</v>
      </c>
      <c r="Q771" s="6" t="s">
        <v>8324</v>
      </c>
      <c r="R771" s="6" t="s">
        <v>8326</v>
      </c>
      <c r="S771" s="13">
        <f t="shared" ref="S771:S834" si="50">(((J771/60)/60)/24)+DATE(1970,1,1)+(3/24)</f>
        <v>41605.121458333335</v>
      </c>
      <c r="T771" s="13">
        <f t="shared" ref="T771:T834" si="51">(((I771/60)/60)/24)+DATE(1970,1,1)+(3/24)</f>
        <v>41635.121458333335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 s="19">
        <f t="shared" si="49"/>
        <v>0</v>
      </c>
      <c r="Q772" s="6" t="s">
        <v>8324</v>
      </c>
      <c r="R772" s="6" t="s">
        <v>8326</v>
      </c>
      <c r="S772" s="13">
        <f t="shared" si="50"/>
        <v>41290.124641203707</v>
      </c>
      <c r="T772" s="13">
        <f t="shared" si="51"/>
        <v>41330.124641203707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 s="19">
        <f t="shared" si="49"/>
        <v>10</v>
      </c>
      <c r="Q773" s="6" t="s">
        <v>8324</v>
      </c>
      <c r="R773" s="6" t="s">
        <v>8326</v>
      </c>
      <c r="S773" s="13">
        <f t="shared" si="50"/>
        <v>42349.949097222227</v>
      </c>
      <c r="T773" s="13">
        <f t="shared" si="51"/>
        <v>42399.949097222227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 s="19">
        <f t="shared" si="49"/>
        <v>50</v>
      </c>
      <c r="Q774" s="6" t="s">
        <v>8324</v>
      </c>
      <c r="R774" s="6" t="s">
        <v>8326</v>
      </c>
      <c r="S774" s="13">
        <f t="shared" si="50"/>
        <v>40068.181932870371</v>
      </c>
      <c r="T774" s="13">
        <f t="shared" si="51"/>
        <v>40118.290972222225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 s="19">
        <f t="shared" si="49"/>
        <v>16</v>
      </c>
      <c r="Q775" s="6" t="s">
        <v>8324</v>
      </c>
      <c r="R775" s="6" t="s">
        <v>8326</v>
      </c>
      <c r="S775" s="13">
        <f t="shared" si="50"/>
        <v>42100.860937499994</v>
      </c>
      <c r="T775" s="13">
        <f t="shared" si="51"/>
        <v>42135.084027777775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 s="19">
        <f t="shared" si="49"/>
        <v>39</v>
      </c>
      <c r="Q776" s="6" t="s">
        <v>8324</v>
      </c>
      <c r="R776" s="6" t="s">
        <v>8326</v>
      </c>
      <c r="S776" s="13">
        <f t="shared" si="50"/>
        <v>41663.905300925922</v>
      </c>
      <c r="T776" s="13">
        <f t="shared" si="51"/>
        <v>41693.905300925922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 s="19">
        <f t="shared" si="49"/>
        <v>34</v>
      </c>
      <c r="Q777" s="6" t="s">
        <v>8324</v>
      </c>
      <c r="R777" s="6" t="s">
        <v>8326</v>
      </c>
      <c r="S777" s="13">
        <f t="shared" si="50"/>
        <v>40863.185127314813</v>
      </c>
      <c r="T777" s="13">
        <f t="shared" si="51"/>
        <v>40893.185127314813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 s="19">
        <f t="shared" si="49"/>
        <v>63.122807017543863</v>
      </c>
      <c r="Q778" s="6" t="s">
        <v>8324</v>
      </c>
      <c r="R778" s="6" t="s">
        <v>8326</v>
      </c>
      <c r="S778" s="13">
        <f t="shared" si="50"/>
        <v>42250.810706018514</v>
      </c>
      <c r="T778" s="13">
        <f t="shared" si="51"/>
        <v>42288.333333333328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 s="19">
        <f t="shared" si="49"/>
        <v>7</v>
      </c>
      <c r="Q779" s="6" t="s">
        <v>8324</v>
      </c>
      <c r="R779" s="6" t="s">
        <v>8326</v>
      </c>
      <c r="S779" s="13">
        <f t="shared" si="50"/>
        <v>41457.106215277774</v>
      </c>
      <c r="T779" s="13">
        <f t="shared" si="51"/>
        <v>41487.106215277774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 s="19">
        <f t="shared" si="49"/>
        <v>2</v>
      </c>
      <c r="Q780" s="6" t="s">
        <v>8324</v>
      </c>
      <c r="R780" s="6" t="s">
        <v>8326</v>
      </c>
      <c r="S780" s="13">
        <f t="shared" si="50"/>
        <v>41729.827314814815</v>
      </c>
      <c r="T780" s="13">
        <f t="shared" si="51"/>
        <v>41759.827314814815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 s="19">
        <f t="shared" si="49"/>
        <v>66.666666666666671</v>
      </c>
      <c r="Q781" s="6" t="s">
        <v>8324</v>
      </c>
      <c r="R781" s="6" t="s">
        <v>8326</v>
      </c>
      <c r="S781" s="13">
        <f t="shared" si="50"/>
        <v>40436.80908564815</v>
      </c>
      <c r="T781" s="13">
        <f t="shared" si="51"/>
        <v>40466.291666666664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 s="19">
        <f t="shared" si="49"/>
        <v>38.518518518518519</v>
      </c>
      <c r="Q782" s="6" t="s">
        <v>8327</v>
      </c>
      <c r="R782" s="6" t="s">
        <v>8328</v>
      </c>
      <c r="S782" s="13">
        <f t="shared" si="50"/>
        <v>40636.798900462964</v>
      </c>
      <c r="T782" s="13">
        <f t="shared" si="51"/>
        <v>40666.798900462964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 s="19">
        <f t="shared" si="49"/>
        <v>42.609200000000001</v>
      </c>
      <c r="Q783" s="6" t="s">
        <v>8327</v>
      </c>
      <c r="R783" s="6" t="s">
        <v>8328</v>
      </c>
      <c r="S783" s="13">
        <f t="shared" si="50"/>
        <v>41403.125856481485</v>
      </c>
      <c r="T783" s="13">
        <f t="shared" si="51"/>
        <v>41433.125856481485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 s="19">
        <f t="shared" si="49"/>
        <v>50</v>
      </c>
      <c r="Q784" s="6" t="s">
        <v>8327</v>
      </c>
      <c r="R784" s="6" t="s">
        <v>8328</v>
      </c>
      <c r="S784" s="13">
        <f t="shared" si="50"/>
        <v>41116.883125</v>
      </c>
      <c r="T784" s="13">
        <f t="shared" si="51"/>
        <v>41146.883125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 s="19">
        <f t="shared" si="49"/>
        <v>63.485714285714288</v>
      </c>
      <c r="Q785" s="6" t="s">
        <v>8327</v>
      </c>
      <c r="R785" s="6" t="s">
        <v>8328</v>
      </c>
      <c r="S785" s="13">
        <f t="shared" si="50"/>
        <v>40987.898715277777</v>
      </c>
      <c r="T785" s="13">
        <f t="shared" si="51"/>
        <v>41027.041666666664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 s="19">
        <f t="shared" si="49"/>
        <v>102.5</v>
      </c>
      <c r="Q786" s="6" t="s">
        <v>8327</v>
      </c>
      <c r="R786" s="6" t="s">
        <v>8328</v>
      </c>
      <c r="S786" s="13">
        <f t="shared" si="50"/>
        <v>41675.274525462963</v>
      </c>
      <c r="T786" s="13">
        <f t="shared" si="51"/>
        <v>41715.232858796298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 s="19">
        <f t="shared" si="49"/>
        <v>31.142758620689655</v>
      </c>
      <c r="Q787" s="6" t="s">
        <v>8327</v>
      </c>
      <c r="R787" s="6" t="s">
        <v>8328</v>
      </c>
      <c r="S787" s="13">
        <f t="shared" si="50"/>
        <v>41303.718923611108</v>
      </c>
      <c r="T787" s="13">
        <f t="shared" si="51"/>
        <v>41333.718923611108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 s="19">
        <f t="shared" si="49"/>
        <v>162.27272727272728</v>
      </c>
      <c r="Q788" s="6" t="s">
        <v>8327</v>
      </c>
      <c r="R788" s="6" t="s">
        <v>8328</v>
      </c>
      <c r="S788" s="13">
        <f t="shared" si="50"/>
        <v>40983.180949074071</v>
      </c>
      <c r="T788" s="13">
        <f t="shared" si="51"/>
        <v>41040.782638888886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 s="19">
        <f t="shared" si="49"/>
        <v>80.588235294117652</v>
      </c>
      <c r="Q789" s="6" t="s">
        <v>8327</v>
      </c>
      <c r="R789" s="6" t="s">
        <v>8328</v>
      </c>
      <c r="S789" s="13">
        <f t="shared" si="50"/>
        <v>41549.752615740741</v>
      </c>
      <c r="T789" s="13">
        <f t="shared" si="51"/>
        <v>41579.752615740741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 s="19">
        <f t="shared" si="49"/>
        <v>59.85441176470588</v>
      </c>
      <c r="Q790" s="6" t="s">
        <v>8327</v>
      </c>
      <c r="R790" s="6" t="s">
        <v>8328</v>
      </c>
      <c r="S790" s="13">
        <f t="shared" si="50"/>
        <v>41059.131805555553</v>
      </c>
      <c r="T790" s="13">
        <f t="shared" si="51"/>
        <v>41097.290972222225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 s="19">
        <f t="shared" si="49"/>
        <v>132.85714285714286</v>
      </c>
      <c r="Q791" s="6" t="s">
        <v>8327</v>
      </c>
      <c r="R791" s="6" t="s">
        <v>8328</v>
      </c>
      <c r="S791" s="13">
        <f t="shared" si="50"/>
        <v>41277.311111111114</v>
      </c>
      <c r="T791" s="13">
        <f t="shared" si="51"/>
        <v>41295.457638888889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 s="19">
        <f t="shared" si="49"/>
        <v>92.547820512820508</v>
      </c>
      <c r="Q792" s="6" t="s">
        <v>8327</v>
      </c>
      <c r="R792" s="6" t="s">
        <v>8328</v>
      </c>
      <c r="S792" s="13">
        <f t="shared" si="50"/>
        <v>41276.172905092593</v>
      </c>
      <c r="T792" s="13">
        <f t="shared" si="51"/>
        <v>41306.172905092593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 s="19">
        <f t="shared" si="49"/>
        <v>60.859375</v>
      </c>
      <c r="Q793" s="6" t="s">
        <v>8327</v>
      </c>
      <c r="R793" s="6" t="s">
        <v>8328</v>
      </c>
      <c r="S793" s="13">
        <f t="shared" si="50"/>
        <v>41557.905624999999</v>
      </c>
      <c r="T793" s="13">
        <f t="shared" si="51"/>
        <v>41591.374305555553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 s="19">
        <f t="shared" si="49"/>
        <v>41.851833333333339</v>
      </c>
      <c r="Q794" s="6" t="s">
        <v>8327</v>
      </c>
      <c r="R794" s="6" t="s">
        <v>8328</v>
      </c>
      <c r="S794" s="13">
        <f t="shared" si="50"/>
        <v>41555.998645833337</v>
      </c>
      <c r="T794" s="13">
        <f t="shared" si="51"/>
        <v>41586.040312500001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 s="19">
        <f t="shared" si="49"/>
        <v>88.325937499999995</v>
      </c>
      <c r="Q795" s="6" t="s">
        <v>8327</v>
      </c>
      <c r="R795" s="6" t="s">
        <v>8328</v>
      </c>
      <c r="S795" s="13">
        <f t="shared" si="50"/>
        <v>41442.866249999999</v>
      </c>
      <c r="T795" s="13">
        <f t="shared" si="51"/>
        <v>41458.332638888889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 s="19">
        <f t="shared" si="49"/>
        <v>158.96226415094338</v>
      </c>
      <c r="Q796" s="6" t="s">
        <v>8327</v>
      </c>
      <c r="R796" s="6" t="s">
        <v>8328</v>
      </c>
      <c r="S796" s="13">
        <f t="shared" si="50"/>
        <v>40736.240011574075</v>
      </c>
      <c r="T796" s="13">
        <f t="shared" si="51"/>
        <v>40791.837500000001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 s="19">
        <f t="shared" si="49"/>
        <v>85.054347826086953</v>
      </c>
      <c r="Q797" s="6" t="s">
        <v>8327</v>
      </c>
      <c r="R797" s="6" t="s">
        <v>8328</v>
      </c>
      <c r="S797" s="13">
        <f t="shared" si="50"/>
        <v>40963.738032407404</v>
      </c>
      <c r="T797" s="13">
        <f t="shared" si="51"/>
        <v>41006.332638888889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 s="19">
        <f t="shared" si="49"/>
        <v>112.61111111111111</v>
      </c>
      <c r="Q798" s="6" t="s">
        <v>8327</v>
      </c>
      <c r="R798" s="6" t="s">
        <v>8328</v>
      </c>
      <c r="S798" s="13">
        <f t="shared" si="50"/>
        <v>41503.007928240739</v>
      </c>
      <c r="T798" s="13">
        <f t="shared" si="51"/>
        <v>41533.006944444445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 s="19">
        <f t="shared" si="49"/>
        <v>45.436619718309856</v>
      </c>
      <c r="Q799" s="6" t="s">
        <v>8327</v>
      </c>
      <c r="R799" s="6" t="s">
        <v>8328</v>
      </c>
      <c r="S799" s="13">
        <f t="shared" si="50"/>
        <v>40997.119074074071</v>
      </c>
      <c r="T799" s="13">
        <f t="shared" si="51"/>
        <v>41028.291666666664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 s="19">
        <f t="shared" si="49"/>
        <v>46.218390804597703</v>
      </c>
      <c r="Q800" s="6" t="s">
        <v>8327</v>
      </c>
      <c r="R800" s="6" t="s">
        <v>8328</v>
      </c>
      <c r="S800" s="13">
        <f t="shared" si="50"/>
        <v>41882.715127314819</v>
      </c>
      <c r="T800" s="13">
        <f t="shared" si="51"/>
        <v>41912.715127314819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 s="19">
        <f t="shared" si="49"/>
        <v>178.60714285714286</v>
      </c>
      <c r="Q801" s="6" t="s">
        <v>8327</v>
      </c>
      <c r="R801" s="6" t="s">
        <v>8328</v>
      </c>
      <c r="S801" s="13">
        <f t="shared" si="50"/>
        <v>40996.792199074072</v>
      </c>
      <c r="T801" s="13">
        <f t="shared" si="51"/>
        <v>41026.792199074072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 s="19">
        <f t="shared" si="49"/>
        <v>40.75</v>
      </c>
      <c r="Q802" s="6" t="s">
        <v>8327</v>
      </c>
      <c r="R802" s="6" t="s">
        <v>8328</v>
      </c>
      <c r="S802" s="13">
        <f t="shared" si="50"/>
        <v>41863.558495370373</v>
      </c>
      <c r="T802" s="13">
        <f t="shared" si="51"/>
        <v>41893.558495370373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 s="19">
        <f t="shared" si="49"/>
        <v>43.733921568627444</v>
      </c>
      <c r="Q803" s="6" t="s">
        <v>8327</v>
      </c>
      <c r="R803" s="6" t="s">
        <v>8328</v>
      </c>
      <c r="S803" s="13">
        <f t="shared" si="50"/>
        <v>40695.920370370368</v>
      </c>
      <c r="T803" s="13">
        <f t="shared" si="51"/>
        <v>40725.920370370368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 s="19">
        <f t="shared" si="49"/>
        <v>81.066666666666663</v>
      </c>
      <c r="Q804" s="6" t="s">
        <v>8327</v>
      </c>
      <c r="R804" s="6" t="s">
        <v>8328</v>
      </c>
      <c r="S804" s="13">
        <f t="shared" si="50"/>
        <v>41123.147268518522</v>
      </c>
      <c r="T804" s="13">
        <f t="shared" si="51"/>
        <v>41169.295138888891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 s="19">
        <f t="shared" si="49"/>
        <v>74.60526315789474</v>
      </c>
      <c r="Q805" s="6" t="s">
        <v>8327</v>
      </c>
      <c r="R805" s="6" t="s">
        <v>8328</v>
      </c>
      <c r="S805" s="13">
        <f t="shared" si="50"/>
        <v>40666.074976851851</v>
      </c>
      <c r="T805" s="13">
        <f t="shared" si="51"/>
        <v>40692.166666666664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 s="19">
        <f t="shared" si="49"/>
        <v>305.55555555555554</v>
      </c>
      <c r="Q806" s="6" t="s">
        <v>8327</v>
      </c>
      <c r="R806" s="6" t="s">
        <v>8328</v>
      </c>
      <c r="S806" s="13">
        <f t="shared" si="50"/>
        <v>40730.230625000004</v>
      </c>
      <c r="T806" s="13">
        <f t="shared" si="51"/>
        <v>40747.290972222225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 s="19">
        <f t="shared" si="49"/>
        <v>58.333333333333336</v>
      </c>
      <c r="Q807" s="6" t="s">
        <v>8327</v>
      </c>
      <c r="R807" s="6" t="s">
        <v>8328</v>
      </c>
      <c r="S807" s="13">
        <f t="shared" si="50"/>
        <v>40690.948055555556</v>
      </c>
      <c r="T807" s="13">
        <f t="shared" si="51"/>
        <v>40741.083333333336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 s="19">
        <f t="shared" si="49"/>
        <v>117.67605633802818</v>
      </c>
      <c r="Q808" s="6" t="s">
        <v>8327</v>
      </c>
      <c r="R808" s="6" t="s">
        <v>8328</v>
      </c>
      <c r="S808" s="13">
        <f t="shared" si="50"/>
        <v>40763.816423611112</v>
      </c>
      <c r="T808" s="13">
        <f t="shared" si="51"/>
        <v>40793.816423611112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 s="19">
        <f t="shared" si="49"/>
        <v>73.771929824561397</v>
      </c>
      <c r="Q809" s="6" t="s">
        <v>8327</v>
      </c>
      <c r="R809" s="6" t="s">
        <v>8328</v>
      </c>
      <c r="S809" s="13">
        <f t="shared" si="50"/>
        <v>42759.753599537042</v>
      </c>
      <c r="T809" s="13">
        <f t="shared" si="51"/>
        <v>42795.208333333328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 s="19">
        <f t="shared" si="49"/>
        <v>104.65116279069767</v>
      </c>
      <c r="Q810" s="6" t="s">
        <v>8327</v>
      </c>
      <c r="R810" s="6" t="s">
        <v>8328</v>
      </c>
      <c r="S810" s="13">
        <f t="shared" si="50"/>
        <v>41962.225532407407</v>
      </c>
      <c r="T810" s="13">
        <f t="shared" si="51"/>
        <v>41995.332638888889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 s="19">
        <f t="shared" si="49"/>
        <v>79.82692307692308</v>
      </c>
      <c r="Q811" s="6" t="s">
        <v>8327</v>
      </c>
      <c r="R811" s="6" t="s">
        <v>8328</v>
      </c>
      <c r="S811" s="13">
        <f t="shared" si="50"/>
        <v>41628.958680555559</v>
      </c>
      <c r="T811" s="13">
        <f t="shared" si="51"/>
        <v>41658.958680555559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 s="19">
        <f t="shared" si="49"/>
        <v>58.333333333333336</v>
      </c>
      <c r="Q812" s="6" t="s">
        <v>8327</v>
      </c>
      <c r="R812" s="6" t="s">
        <v>8328</v>
      </c>
      <c r="S812" s="13">
        <f t="shared" si="50"/>
        <v>41123.181273148148</v>
      </c>
      <c r="T812" s="13">
        <f t="shared" si="51"/>
        <v>41153.181273148148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 s="19">
        <f t="shared" si="49"/>
        <v>86.666666666666671</v>
      </c>
      <c r="Q813" s="6" t="s">
        <v>8327</v>
      </c>
      <c r="R813" s="6" t="s">
        <v>8328</v>
      </c>
      <c r="S813" s="13">
        <f t="shared" si="50"/>
        <v>41443.768541666665</v>
      </c>
      <c r="T813" s="13">
        <f t="shared" si="51"/>
        <v>41465.827777777777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 s="19">
        <f t="shared" si="49"/>
        <v>27.606060606060606</v>
      </c>
      <c r="Q814" s="6" t="s">
        <v>8327</v>
      </c>
      <c r="R814" s="6" t="s">
        <v>8328</v>
      </c>
      <c r="S814" s="13">
        <f t="shared" si="50"/>
        <v>41282.142962962964</v>
      </c>
      <c r="T814" s="13">
        <f t="shared" si="51"/>
        <v>41334.706944444442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 s="19">
        <f t="shared" si="49"/>
        <v>24.999375000000001</v>
      </c>
      <c r="Q815" s="6" t="s">
        <v>8327</v>
      </c>
      <c r="R815" s="6" t="s">
        <v>8328</v>
      </c>
      <c r="S815" s="13">
        <f t="shared" si="50"/>
        <v>41081.085243055553</v>
      </c>
      <c r="T815" s="13">
        <f t="shared" si="51"/>
        <v>41111.085243055553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 s="19">
        <f t="shared" si="49"/>
        <v>45.464285714285715</v>
      </c>
      <c r="Q816" s="6" t="s">
        <v>8327</v>
      </c>
      <c r="R816" s="6" t="s">
        <v>8328</v>
      </c>
      <c r="S816" s="13">
        <f t="shared" si="50"/>
        <v>40679.868067129632</v>
      </c>
      <c r="T816" s="13">
        <f t="shared" si="51"/>
        <v>40694.87777777778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 s="19">
        <f t="shared" si="49"/>
        <v>99.534883720930239</v>
      </c>
      <c r="Q817" s="6" t="s">
        <v>8327</v>
      </c>
      <c r="R817" s="6" t="s">
        <v>8328</v>
      </c>
      <c r="S817" s="13">
        <f t="shared" si="50"/>
        <v>41915.042858796296</v>
      </c>
      <c r="T817" s="13">
        <f t="shared" si="51"/>
        <v>41945.042858796296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 s="19">
        <f t="shared" si="49"/>
        <v>39.31</v>
      </c>
      <c r="Q818" s="6" t="s">
        <v>8327</v>
      </c>
      <c r="R818" s="6" t="s">
        <v>8328</v>
      </c>
      <c r="S818" s="13">
        <f t="shared" si="50"/>
        <v>41341.995868055557</v>
      </c>
      <c r="T818" s="13">
        <f t="shared" si="51"/>
        <v>41373.395833333336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 s="19">
        <f t="shared" si="49"/>
        <v>89.419999999999987</v>
      </c>
      <c r="Q819" s="6" t="s">
        <v>8327</v>
      </c>
      <c r="R819" s="6" t="s">
        <v>8328</v>
      </c>
      <c r="S819" s="13">
        <f t="shared" si="50"/>
        <v>40925.724664351852</v>
      </c>
      <c r="T819" s="13">
        <f t="shared" si="51"/>
        <v>40979.332638888889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 s="19">
        <f t="shared" si="49"/>
        <v>28.684210526315791</v>
      </c>
      <c r="Q820" s="6" t="s">
        <v>8327</v>
      </c>
      <c r="R820" s="6" t="s">
        <v>8328</v>
      </c>
      <c r="S820" s="13">
        <f t="shared" si="50"/>
        <v>41121.007881944446</v>
      </c>
      <c r="T820" s="13">
        <f t="shared" si="51"/>
        <v>41128.834027777775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 s="19">
        <f t="shared" si="49"/>
        <v>31.071428571428573</v>
      </c>
      <c r="Q821" s="6" t="s">
        <v>8327</v>
      </c>
      <c r="R821" s="6" t="s">
        <v>8328</v>
      </c>
      <c r="S821" s="13">
        <f t="shared" si="50"/>
        <v>41620.123310185183</v>
      </c>
      <c r="T821" s="13">
        <f t="shared" si="51"/>
        <v>41629.322222222225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 s="19">
        <f t="shared" si="49"/>
        <v>70.55263157894737</v>
      </c>
      <c r="Q822" s="6" t="s">
        <v>8327</v>
      </c>
      <c r="R822" s="6" t="s">
        <v>8328</v>
      </c>
      <c r="S822" s="13">
        <f t="shared" si="50"/>
        <v>41768.966921296298</v>
      </c>
      <c r="T822" s="13">
        <f t="shared" si="51"/>
        <v>41799.333333333336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 s="19">
        <f t="shared" si="49"/>
        <v>224.12820512820514</v>
      </c>
      <c r="Q823" s="6" t="s">
        <v>8327</v>
      </c>
      <c r="R823" s="6" t="s">
        <v>8328</v>
      </c>
      <c r="S823" s="13">
        <f t="shared" si="50"/>
        <v>42094.047048611115</v>
      </c>
      <c r="T823" s="13">
        <f t="shared" si="51"/>
        <v>42128.292361111111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 s="19">
        <f t="shared" si="49"/>
        <v>51.811594202898547</v>
      </c>
      <c r="Q824" s="6" t="s">
        <v>8327</v>
      </c>
      <c r="R824" s="6" t="s">
        <v>8328</v>
      </c>
      <c r="S824" s="13">
        <f t="shared" si="50"/>
        <v>41158.072337962964</v>
      </c>
      <c r="T824" s="13">
        <f t="shared" si="51"/>
        <v>41188.072337962964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 s="19">
        <f t="shared" si="49"/>
        <v>43.515151515151516</v>
      </c>
      <c r="Q825" s="6" t="s">
        <v>8327</v>
      </c>
      <c r="R825" s="6" t="s">
        <v>8328</v>
      </c>
      <c r="S825" s="13">
        <f t="shared" si="50"/>
        <v>42056.097824074073</v>
      </c>
      <c r="T825" s="13">
        <f t="shared" si="51"/>
        <v>42086.056157407409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 s="19">
        <f t="shared" si="49"/>
        <v>39.816666666666663</v>
      </c>
      <c r="Q826" s="6" t="s">
        <v>8327</v>
      </c>
      <c r="R826" s="6" t="s">
        <v>8328</v>
      </c>
      <c r="S826" s="13">
        <f t="shared" si="50"/>
        <v>40250.367106481484</v>
      </c>
      <c r="T826" s="13">
        <f t="shared" si="51"/>
        <v>40286.415972222225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 s="19">
        <f t="shared" si="49"/>
        <v>126.8080808080808</v>
      </c>
      <c r="Q827" s="6" t="s">
        <v>8327</v>
      </c>
      <c r="R827" s="6" t="s">
        <v>8328</v>
      </c>
      <c r="S827" s="13">
        <f t="shared" si="50"/>
        <v>41186.431527777779</v>
      </c>
      <c r="T827" s="13">
        <f t="shared" si="51"/>
        <v>41211.431527777779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 s="19">
        <f t="shared" si="49"/>
        <v>113.87755102040816</v>
      </c>
      <c r="Q828" s="6" t="s">
        <v>8327</v>
      </c>
      <c r="R828" s="6" t="s">
        <v>8328</v>
      </c>
      <c r="S828" s="13">
        <f t="shared" si="50"/>
        <v>40973.163541666669</v>
      </c>
      <c r="T828" s="13">
        <f t="shared" si="51"/>
        <v>40994.121874999997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 s="19">
        <f t="shared" si="49"/>
        <v>28.181818181818183</v>
      </c>
      <c r="Q829" s="6" t="s">
        <v>8327</v>
      </c>
      <c r="R829" s="6" t="s">
        <v>8328</v>
      </c>
      <c r="S829" s="13">
        <f t="shared" si="50"/>
        <v>40927.598460648151</v>
      </c>
      <c r="T829" s="13">
        <f t="shared" si="51"/>
        <v>40953.950694444444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 s="19">
        <f t="shared" si="49"/>
        <v>36.60526315789474</v>
      </c>
      <c r="Q830" s="6" t="s">
        <v>8327</v>
      </c>
      <c r="R830" s="6" t="s">
        <v>8328</v>
      </c>
      <c r="S830" s="13">
        <f t="shared" si="50"/>
        <v>41073.175717592596</v>
      </c>
      <c r="T830" s="13">
        <f t="shared" si="51"/>
        <v>41085.808333333334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 s="19">
        <f t="shared" si="49"/>
        <v>32.5</v>
      </c>
      <c r="Q831" s="6" t="s">
        <v>8327</v>
      </c>
      <c r="R831" s="6" t="s">
        <v>8328</v>
      </c>
      <c r="S831" s="13">
        <f t="shared" si="50"/>
        <v>42504.926388888889</v>
      </c>
      <c r="T831" s="13">
        <f t="shared" si="51"/>
        <v>42564.926388888889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 s="19">
        <f t="shared" si="49"/>
        <v>60.65625</v>
      </c>
      <c r="Q832" s="6" t="s">
        <v>8327</v>
      </c>
      <c r="R832" s="6" t="s">
        <v>8328</v>
      </c>
      <c r="S832" s="13">
        <f t="shared" si="50"/>
        <v>41325.650752314818</v>
      </c>
      <c r="T832" s="13">
        <f t="shared" si="51"/>
        <v>41355.609085648146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 s="19">
        <f t="shared" si="49"/>
        <v>175</v>
      </c>
      <c r="Q833" s="6" t="s">
        <v>8327</v>
      </c>
      <c r="R833" s="6" t="s">
        <v>8328</v>
      </c>
      <c r="S833" s="13">
        <f t="shared" si="50"/>
        <v>40996.771921296298</v>
      </c>
      <c r="T833" s="13">
        <f t="shared" si="51"/>
        <v>41026.771921296298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101</v>
      </c>
      <c r="P834" s="19">
        <f t="shared" si="49"/>
        <v>97.993896103896105</v>
      </c>
      <c r="Q834" s="6" t="s">
        <v>8327</v>
      </c>
      <c r="R834" s="6" t="s">
        <v>8328</v>
      </c>
      <c r="S834" s="13">
        <f t="shared" si="50"/>
        <v>40869.800173611111</v>
      </c>
      <c r="T834" s="13">
        <f t="shared" si="51"/>
        <v>40929.467361111114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ROUND(((E835/D835)*100),0)</f>
        <v>102</v>
      </c>
      <c r="P835" s="19">
        <f t="shared" ref="P835:P898" si="53">IF(L835=0,0,E835/L835)</f>
        <v>148.78048780487805</v>
      </c>
      <c r="Q835" s="6" t="s">
        <v>8327</v>
      </c>
      <c r="R835" s="6" t="s">
        <v>8328</v>
      </c>
      <c r="S835" s="13">
        <f t="shared" ref="S835:S898" si="54">(((J835/60)/60)/24)+DATE(1970,1,1)+(3/24)</f>
        <v>41719.003182870372</v>
      </c>
      <c r="T835" s="13">
        <f t="shared" ref="T835:T898" si="55">(((I835/60)/60)/24)+DATE(1970,1,1)+(3/24)</f>
        <v>41749.003182870372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 s="19">
        <f t="shared" si="53"/>
        <v>96.08</v>
      </c>
      <c r="Q836" s="6" t="s">
        <v>8327</v>
      </c>
      <c r="R836" s="6" t="s">
        <v>8328</v>
      </c>
      <c r="S836" s="13">
        <f t="shared" si="54"/>
        <v>41422.947824074072</v>
      </c>
      <c r="T836" s="13">
        <f t="shared" si="55"/>
        <v>41456.290972222225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 s="19">
        <f t="shared" si="53"/>
        <v>58.625</v>
      </c>
      <c r="Q837" s="6" t="s">
        <v>8327</v>
      </c>
      <c r="R837" s="6" t="s">
        <v>8328</v>
      </c>
      <c r="S837" s="13">
        <f t="shared" si="54"/>
        <v>41005.58284722222</v>
      </c>
      <c r="T837" s="13">
        <f t="shared" si="55"/>
        <v>41048.25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 s="19">
        <f t="shared" si="53"/>
        <v>109.70695652173914</v>
      </c>
      <c r="Q838" s="6" t="s">
        <v>8327</v>
      </c>
      <c r="R838" s="6" t="s">
        <v>8328</v>
      </c>
      <c r="S838" s="13">
        <f t="shared" si="54"/>
        <v>41524.181921296295</v>
      </c>
      <c r="T838" s="13">
        <f t="shared" si="55"/>
        <v>41554.181921296295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 s="19">
        <f t="shared" si="53"/>
        <v>49.112903225806448</v>
      </c>
      <c r="Q839" s="6" t="s">
        <v>8327</v>
      </c>
      <c r="R839" s="6" t="s">
        <v>8328</v>
      </c>
      <c r="S839" s="13">
        <f t="shared" si="54"/>
        <v>41731.123402777775</v>
      </c>
      <c r="T839" s="13">
        <f t="shared" si="55"/>
        <v>41761.123402777775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 s="19">
        <f t="shared" si="53"/>
        <v>47.672131147540981</v>
      </c>
      <c r="Q840" s="6" t="s">
        <v>8327</v>
      </c>
      <c r="R840" s="6" t="s">
        <v>8328</v>
      </c>
      <c r="S840" s="13">
        <f t="shared" si="54"/>
        <v>40896.022974537038</v>
      </c>
      <c r="T840" s="13">
        <f t="shared" si="55"/>
        <v>40926.022974537038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 s="19">
        <f t="shared" si="53"/>
        <v>60.737812499999997</v>
      </c>
      <c r="Q841" s="6" t="s">
        <v>8327</v>
      </c>
      <c r="R841" s="6" t="s">
        <v>8328</v>
      </c>
      <c r="S841" s="13">
        <f t="shared" si="54"/>
        <v>41144.888379629629</v>
      </c>
      <c r="T841" s="13">
        <f t="shared" si="55"/>
        <v>41174.888379629629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 s="19">
        <f t="shared" si="53"/>
        <v>63.37715789473684</v>
      </c>
      <c r="Q842" s="6" t="s">
        <v>8327</v>
      </c>
      <c r="R842" s="6" t="s">
        <v>8329</v>
      </c>
      <c r="S842" s="13">
        <f t="shared" si="54"/>
        <v>42607.351701388892</v>
      </c>
      <c r="T842" s="13">
        <f t="shared" si="55"/>
        <v>42637.351701388892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 s="19">
        <f t="shared" si="53"/>
        <v>53.893617021276597</v>
      </c>
      <c r="Q843" s="6" t="s">
        <v>8327</v>
      </c>
      <c r="R843" s="6" t="s">
        <v>8329</v>
      </c>
      <c r="S843" s="13">
        <f t="shared" si="54"/>
        <v>41923.963692129626</v>
      </c>
      <c r="T843" s="13">
        <f t="shared" si="55"/>
        <v>41954.00535879629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 s="19">
        <f t="shared" si="53"/>
        <v>66.871794871794876</v>
      </c>
      <c r="Q844" s="6" t="s">
        <v>8327</v>
      </c>
      <c r="R844" s="6" t="s">
        <v>8329</v>
      </c>
      <c r="S844" s="13">
        <f t="shared" si="54"/>
        <v>41526.717395833337</v>
      </c>
      <c r="T844" s="13">
        <f t="shared" si="55"/>
        <v>41561.290972222225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 s="19">
        <f t="shared" si="53"/>
        <v>63.102362204724407</v>
      </c>
      <c r="Q845" s="6" t="s">
        <v>8327</v>
      </c>
      <c r="R845" s="6" t="s">
        <v>8329</v>
      </c>
      <c r="S845" s="13">
        <f t="shared" si="54"/>
        <v>42695.382870370369</v>
      </c>
      <c r="T845" s="13">
        <f t="shared" si="55"/>
        <v>42712.458333333328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 s="19">
        <f t="shared" si="53"/>
        <v>36.628930817610062</v>
      </c>
      <c r="Q846" s="6" t="s">
        <v>8327</v>
      </c>
      <c r="R846" s="6" t="s">
        <v>8329</v>
      </c>
      <c r="S846" s="13">
        <f t="shared" si="54"/>
        <v>41905.809629629628</v>
      </c>
      <c r="T846" s="13">
        <f t="shared" si="55"/>
        <v>41944.332638888889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 s="19">
        <f t="shared" si="53"/>
        <v>34.005706214689269</v>
      </c>
      <c r="Q847" s="6" t="s">
        <v>8327</v>
      </c>
      <c r="R847" s="6" t="s">
        <v>8329</v>
      </c>
      <c r="S847" s="13">
        <f t="shared" si="54"/>
        <v>42578.330972222218</v>
      </c>
      <c r="T847" s="13">
        <f t="shared" si="55"/>
        <v>42618.290972222225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 s="19">
        <f t="shared" si="53"/>
        <v>28.553404255319148</v>
      </c>
      <c r="Q848" s="6" t="s">
        <v>8327</v>
      </c>
      <c r="R848" s="6" t="s">
        <v>8329</v>
      </c>
      <c r="S848" s="13">
        <f t="shared" si="54"/>
        <v>41694.516840277778</v>
      </c>
      <c r="T848" s="13">
        <f t="shared" si="55"/>
        <v>41708.708333333336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 s="19">
        <f t="shared" si="53"/>
        <v>10</v>
      </c>
      <c r="Q849" s="6" t="s">
        <v>8327</v>
      </c>
      <c r="R849" s="6" t="s">
        <v>8329</v>
      </c>
      <c r="S849" s="13">
        <f t="shared" si="54"/>
        <v>42165.92333333334</v>
      </c>
      <c r="T849" s="13">
        <f t="shared" si="55"/>
        <v>42195.92333333334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 s="19">
        <f t="shared" si="53"/>
        <v>18.75</v>
      </c>
      <c r="Q850" s="6" t="s">
        <v>8327</v>
      </c>
      <c r="R850" s="6" t="s">
        <v>8329</v>
      </c>
      <c r="S850" s="13">
        <f t="shared" si="54"/>
        <v>42078.917048611111</v>
      </c>
      <c r="T850" s="13">
        <f t="shared" si="55"/>
        <v>42108.917048611111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 s="19">
        <f t="shared" si="53"/>
        <v>41.704347826086959</v>
      </c>
      <c r="Q851" s="6" t="s">
        <v>8327</v>
      </c>
      <c r="R851" s="6" t="s">
        <v>8329</v>
      </c>
      <c r="S851" s="13">
        <f t="shared" si="54"/>
        <v>42051.273888888885</v>
      </c>
      <c r="T851" s="13">
        <f t="shared" si="55"/>
        <v>42079.232222222221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 s="19">
        <f t="shared" si="53"/>
        <v>46.669172932330824</v>
      </c>
      <c r="Q852" s="6" t="s">
        <v>8327</v>
      </c>
      <c r="R852" s="6" t="s">
        <v>8329</v>
      </c>
      <c r="S852" s="13">
        <f t="shared" si="54"/>
        <v>42452.952743055561</v>
      </c>
      <c r="T852" s="13">
        <f t="shared" si="55"/>
        <v>42485.332638888889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 s="19">
        <f t="shared" si="53"/>
        <v>37.271428571428572</v>
      </c>
      <c r="Q853" s="6" t="s">
        <v>8327</v>
      </c>
      <c r="R853" s="6" t="s">
        <v>8329</v>
      </c>
      <c r="S853" s="13">
        <f t="shared" si="54"/>
        <v>42523.005243055552</v>
      </c>
      <c r="T853" s="13">
        <f t="shared" si="55"/>
        <v>42582.947916666672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 s="19">
        <f t="shared" si="53"/>
        <v>59.258064516129032</v>
      </c>
      <c r="Q854" s="6" t="s">
        <v>8327</v>
      </c>
      <c r="R854" s="6" t="s">
        <v>8329</v>
      </c>
      <c r="S854" s="13">
        <f t="shared" si="54"/>
        <v>42656.930497685185</v>
      </c>
      <c r="T854" s="13">
        <f t="shared" si="55"/>
        <v>42668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 s="19">
        <f t="shared" si="53"/>
        <v>30</v>
      </c>
      <c r="Q855" s="6" t="s">
        <v>8327</v>
      </c>
      <c r="R855" s="6" t="s">
        <v>8329</v>
      </c>
      <c r="S855" s="13">
        <f t="shared" si="54"/>
        <v>42021.957280092596</v>
      </c>
      <c r="T855" s="13">
        <f t="shared" si="55"/>
        <v>42051.957280092596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 s="19">
        <f t="shared" si="53"/>
        <v>65.8623246492986</v>
      </c>
      <c r="Q856" s="6" t="s">
        <v>8327</v>
      </c>
      <c r="R856" s="6" t="s">
        <v>8329</v>
      </c>
      <c r="S856" s="13">
        <f t="shared" si="54"/>
        <v>42702.337337962963</v>
      </c>
      <c r="T856" s="13">
        <f t="shared" si="55"/>
        <v>42732.337337962963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 s="19">
        <f t="shared" si="53"/>
        <v>31.914893617021278</v>
      </c>
      <c r="Q857" s="6" t="s">
        <v>8327</v>
      </c>
      <c r="R857" s="6" t="s">
        <v>8329</v>
      </c>
      <c r="S857" s="13">
        <f t="shared" si="54"/>
        <v>42545.250196759262</v>
      </c>
      <c r="T857" s="13">
        <f t="shared" si="55"/>
        <v>42575.250196759262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 s="19">
        <f t="shared" si="53"/>
        <v>19.464285714285715</v>
      </c>
      <c r="Q858" s="6" t="s">
        <v>8327</v>
      </c>
      <c r="R858" s="6" t="s">
        <v>8329</v>
      </c>
      <c r="S858" s="13">
        <f t="shared" si="54"/>
        <v>42609.436990740738</v>
      </c>
      <c r="T858" s="13">
        <f t="shared" si="55"/>
        <v>42668.916666666672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 s="19">
        <f t="shared" si="53"/>
        <v>50</v>
      </c>
      <c r="Q859" s="6" t="s">
        <v>8327</v>
      </c>
      <c r="R859" s="6" t="s">
        <v>8329</v>
      </c>
      <c r="S859" s="13">
        <f t="shared" si="54"/>
        <v>42291.706377314811</v>
      </c>
      <c r="T859" s="13">
        <f t="shared" si="55"/>
        <v>42333.748043981483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 s="19">
        <f t="shared" si="53"/>
        <v>22.737763157894737</v>
      </c>
      <c r="Q860" s="6" t="s">
        <v>8327</v>
      </c>
      <c r="R860" s="6" t="s">
        <v>8329</v>
      </c>
      <c r="S860" s="13">
        <f t="shared" si="54"/>
        <v>42079.870578703703</v>
      </c>
      <c r="T860" s="13">
        <f t="shared" si="55"/>
        <v>42110.082638888889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 s="19">
        <f t="shared" si="53"/>
        <v>42.724489795918366</v>
      </c>
      <c r="Q861" s="6" t="s">
        <v>8327</v>
      </c>
      <c r="R861" s="6" t="s">
        <v>8329</v>
      </c>
      <c r="S861" s="13">
        <f t="shared" si="54"/>
        <v>42128.945231481484</v>
      </c>
      <c r="T861" s="13">
        <f t="shared" si="55"/>
        <v>42159.125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 s="19">
        <f t="shared" si="53"/>
        <v>52.916666666666664</v>
      </c>
      <c r="Q862" s="6" t="s">
        <v>8327</v>
      </c>
      <c r="R862" s="6" t="s">
        <v>8330</v>
      </c>
      <c r="S862" s="13">
        <f t="shared" si="54"/>
        <v>41570.607789351852</v>
      </c>
      <c r="T862" s="13">
        <f t="shared" si="55"/>
        <v>41600.649456018517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 s="19">
        <f t="shared" si="53"/>
        <v>50.5</v>
      </c>
      <c r="Q863" s="6" t="s">
        <v>8327</v>
      </c>
      <c r="R863" s="6" t="s">
        <v>8330</v>
      </c>
      <c r="S863" s="13">
        <f t="shared" si="54"/>
        <v>42600.090324074074</v>
      </c>
      <c r="T863" s="13">
        <f t="shared" si="55"/>
        <v>42630.090324074074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 s="19">
        <f t="shared" si="53"/>
        <v>42.5</v>
      </c>
      <c r="Q864" s="6" t="s">
        <v>8327</v>
      </c>
      <c r="R864" s="6" t="s">
        <v>8330</v>
      </c>
      <c r="S864" s="13">
        <f t="shared" si="54"/>
        <v>41559.6799537037</v>
      </c>
      <c r="T864" s="13">
        <f t="shared" si="55"/>
        <v>41589.721620370372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 s="19">
        <f t="shared" si="53"/>
        <v>18</v>
      </c>
      <c r="Q865" s="6" t="s">
        <v>8327</v>
      </c>
      <c r="R865" s="6" t="s">
        <v>8330</v>
      </c>
      <c r="S865" s="13">
        <f t="shared" si="54"/>
        <v>40921.242662037039</v>
      </c>
      <c r="T865" s="13">
        <f t="shared" si="55"/>
        <v>40951.242662037039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 s="19">
        <f t="shared" si="53"/>
        <v>34.177215189873415</v>
      </c>
      <c r="Q866" s="6" t="s">
        <v>8327</v>
      </c>
      <c r="R866" s="6" t="s">
        <v>8330</v>
      </c>
      <c r="S866" s="13">
        <f t="shared" si="54"/>
        <v>41541.231921296298</v>
      </c>
      <c r="T866" s="13">
        <f t="shared" si="55"/>
        <v>41563.540972222225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 s="19">
        <f t="shared" si="53"/>
        <v>22.5</v>
      </c>
      <c r="Q867" s="6" t="s">
        <v>8327</v>
      </c>
      <c r="R867" s="6" t="s">
        <v>8330</v>
      </c>
      <c r="S867" s="13">
        <f t="shared" si="54"/>
        <v>41230.89811342593</v>
      </c>
      <c r="T867" s="13">
        <f t="shared" si="55"/>
        <v>41290.89811342593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 s="19">
        <f t="shared" si="53"/>
        <v>58.18181818181818</v>
      </c>
      <c r="Q868" s="6" t="s">
        <v>8327</v>
      </c>
      <c r="R868" s="6" t="s">
        <v>8330</v>
      </c>
      <c r="S868" s="13">
        <f t="shared" si="54"/>
        <v>42025.762939814813</v>
      </c>
      <c r="T868" s="13">
        <f t="shared" si="55"/>
        <v>42063.756944444445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 s="19">
        <f t="shared" si="53"/>
        <v>109.18181818181819</v>
      </c>
      <c r="Q869" s="6" t="s">
        <v>8327</v>
      </c>
      <c r="R869" s="6" t="s">
        <v>8330</v>
      </c>
      <c r="S869" s="13">
        <f t="shared" si="54"/>
        <v>40088.230393518519</v>
      </c>
      <c r="T869" s="13">
        <f t="shared" si="55"/>
        <v>40148.332638888889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 s="19">
        <f t="shared" si="53"/>
        <v>50</v>
      </c>
      <c r="Q870" s="6" t="s">
        <v>8327</v>
      </c>
      <c r="R870" s="6" t="s">
        <v>8330</v>
      </c>
      <c r="S870" s="13">
        <f t="shared" si="54"/>
        <v>41616.152754629627</v>
      </c>
      <c r="T870" s="13">
        <f t="shared" si="55"/>
        <v>41646.152754629627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 s="19">
        <f t="shared" si="53"/>
        <v>346.66666666666669</v>
      </c>
      <c r="Q871" s="6" t="s">
        <v>8327</v>
      </c>
      <c r="R871" s="6" t="s">
        <v>8330</v>
      </c>
      <c r="S871" s="13">
        <f t="shared" si="54"/>
        <v>41342.970567129632</v>
      </c>
      <c r="T871" s="13">
        <f t="shared" si="55"/>
        <v>41372.928900462961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 s="19">
        <f t="shared" si="53"/>
        <v>12.4</v>
      </c>
      <c r="Q872" s="6" t="s">
        <v>8327</v>
      </c>
      <c r="R872" s="6" t="s">
        <v>8330</v>
      </c>
      <c r="S872" s="13">
        <f t="shared" si="54"/>
        <v>41488.147256944445</v>
      </c>
      <c r="T872" s="13">
        <f t="shared" si="55"/>
        <v>41518.147256944445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 s="19">
        <f t="shared" si="53"/>
        <v>27.083333333333332</v>
      </c>
      <c r="Q873" s="6" t="s">
        <v>8327</v>
      </c>
      <c r="R873" s="6" t="s">
        <v>8330</v>
      </c>
      <c r="S873" s="13">
        <f t="shared" si="54"/>
        <v>41577.686284722222</v>
      </c>
      <c r="T873" s="13">
        <f t="shared" si="55"/>
        <v>41607.727951388886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 s="19">
        <f t="shared" si="53"/>
        <v>32.5</v>
      </c>
      <c r="Q874" s="6" t="s">
        <v>8327</v>
      </c>
      <c r="R874" s="6" t="s">
        <v>8330</v>
      </c>
      <c r="S874" s="13">
        <f t="shared" si="54"/>
        <v>40567.950543981482</v>
      </c>
      <c r="T874" s="13">
        <f t="shared" si="55"/>
        <v>40612.950543981482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 s="19">
        <f t="shared" si="53"/>
        <v>9</v>
      </c>
      <c r="Q875" s="6" t="s">
        <v>8327</v>
      </c>
      <c r="R875" s="6" t="s">
        <v>8330</v>
      </c>
      <c r="S875" s="13">
        <f t="shared" si="54"/>
        <v>41184.292129629634</v>
      </c>
      <c r="T875" s="13">
        <f t="shared" si="55"/>
        <v>41224.333796296298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 s="19">
        <f t="shared" si="53"/>
        <v>34.761904761904759</v>
      </c>
      <c r="Q876" s="6" t="s">
        <v>8327</v>
      </c>
      <c r="R876" s="6" t="s">
        <v>8330</v>
      </c>
      <c r="S876" s="13">
        <f t="shared" si="54"/>
        <v>41368.708726851852</v>
      </c>
      <c r="T876" s="13">
        <f t="shared" si="55"/>
        <v>41398.708726851852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 s="19">
        <f t="shared" si="53"/>
        <v>0</v>
      </c>
      <c r="Q877" s="6" t="s">
        <v>8327</v>
      </c>
      <c r="R877" s="6" t="s">
        <v>8330</v>
      </c>
      <c r="S877" s="13">
        <f t="shared" si="54"/>
        <v>42248.848738425921</v>
      </c>
      <c r="T877" s="13">
        <f t="shared" si="55"/>
        <v>42268.848738425921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 s="19">
        <f t="shared" si="53"/>
        <v>28.577777777777779</v>
      </c>
      <c r="Q878" s="6" t="s">
        <v>8327</v>
      </c>
      <c r="R878" s="6" t="s">
        <v>8330</v>
      </c>
      <c r="S878" s="13">
        <f t="shared" si="54"/>
        <v>41276.621840277774</v>
      </c>
      <c r="T878" s="13">
        <f t="shared" si="55"/>
        <v>41309.621840277774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 s="19">
        <f t="shared" si="53"/>
        <v>46.586206896551722</v>
      </c>
      <c r="Q879" s="6" t="s">
        <v>8327</v>
      </c>
      <c r="R879" s="6" t="s">
        <v>8330</v>
      </c>
      <c r="S879" s="13">
        <f t="shared" si="54"/>
        <v>41597.913888888892</v>
      </c>
      <c r="T879" s="13">
        <f t="shared" si="55"/>
        <v>41627.913888888892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 s="19">
        <f t="shared" si="53"/>
        <v>32.5</v>
      </c>
      <c r="Q880" s="6" t="s">
        <v>8327</v>
      </c>
      <c r="R880" s="6" t="s">
        <v>8330</v>
      </c>
      <c r="S880" s="13">
        <f t="shared" si="54"/>
        <v>40505.357916666668</v>
      </c>
      <c r="T880" s="13">
        <f t="shared" si="55"/>
        <v>40535.357916666668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 s="19">
        <f t="shared" si="53"/>
        <v>21.466666666666665</v>
      </c>
      <c r="Q881" s="6" t="s">
        <v>8327</v>
      </c>
      <c r="R881" s="6" t="s">
        <v>8330</v>
      </c>
      <c r="S881" s="13">
        <f t="shared" si="54"/>
        <v>41037.954918981479</v>
      </c>
      <c r="T881" s="13">
        <f t="shared" si="55"/>
        <v>41058.954918981479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 s="19">
        <f t="shared" si="53"/>
        <v>14.125</v>
      </c>
      <c r="Q882" s="6" t="s">
        <v>8327</v>
      </c>
      <c r="R882" s="6" t="s">
        <v>8331</v>
      </c>
      <c r="S882" s="13">
        <f t="shared" si="54"/>
        <v>41179.44604166667</v>
      </c>
      <c r="T882" s="13">
        <f t="shared" si="55"/>
        <v>41212.44604166667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 s="19">
        <f t="shared" si="53"/>
        <v>30</v>
      </c>
      <c r="Q883" s="6" t="s">
        <v>8327</v>
      </c>
      <c r="R883" s="6" t="s">
        <v>8331</v>
      </c>
      <c r="S883" s="13">
        <f t="shared" si="54"/>
        <v>40877.37599537037</v>
      </c>
      <c r="T883" s="13">
        <f t="shared" si="55"/>
        <v>40922.37599537037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 s="19">
        <f t="shared" si="53"/>
        <v>21.571428571428573</v>
      </c>
      <c r="Q884" s="6" t="s">
        <v>8327</v>
      </c>
      <c r="R884" s="6" t="s">
        <v>8331</v>
      </c>
      <c r="S884" s="13">
        <f t="shared" si="54"/>
        <v>40759.985532407409</v>
      </c>
      <c r="T884" s="13">
        <f t="shared" si="55"/>
        <v>40792.985532407409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 s="19">
        <f t="shared" si="53"/>
        <v>83.375</v>
      </c>
      <c r="Q885" s="6" t="s">
        <v>8327</v>
      </c>
      <c r="R885" s="6" t="s">
        <v>8331</v>
      </c>
      <c r="S885" s="13">
        <f t="shared" si="54"/>
        <v>42372.060590277775</v>
      </c>
      <c r="T885" s="13">
        <f t="shared" si="55"/>
        <v>42432.060590277775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 s="19">
        <f t="shared" si="53"/>
        <v>10</v>
      </c>
      <c r="Q886" s="6" t="s">
        <v>8327</v>
      </c>
      <c r="R886" s="6" t="s">
        <v>8331</v>
      </c>
      <c r="S886" s="13">
        <f t="shared" si="54"/>
        <v>40981.927615740737</v>
      </c>
      <c r="T886" s="13">
        <f t="shared" si="55"/>
        <v>41041.229861111111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 s="19">
        <f t="shared" si="53"/>
        <v>35.714285714285715</v>
      </c>
      <c r="Q887" s="6" t="s">
        <v>8327</v>
      </c>
      <c r="R887" s="6" t="s">
        <v>8331</v>
      </c>
      <c r="S887" s="13">
        <f t="shared" si="54"/>
        <v>42714.066099537042</v>
      </c>
      <c r="T887" s="13">
        <f t="shared" si="55"/>
        <v>42735.066099537042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 s="19">
        <f t="shared" si="53"/>
        <v>29.285714285714285</v>
      </c>
      <c r="Q888" s="6" t="s">
        <v>8327</v>
      </c>
      <c r="R888" s="6" t="s">
        <v>8331</v>
      </c>
      <c r="S888" s="13">
        <f t="shared" si="54"/>
        <v>42603.995520833334</v>
      </c>
      <c r="T888" s="13">
        <f t="shared" si="55"/>
        <v>42628.995520833334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 s="19">
        <f t="shared" si="53"/>
        <v>0</v>
      </c>
      <c r="Q889" s="6" t="s">
        <v>8327</v>
      </c>
      <c r="R889" s="6" t="s">
        <v>8331</v>
      </c>
      <c r="S889" s="13">
        <f t="shared" si="54"/>
        <v>41027.083969907406</v>
      </c>
      <c r="T889" s="13">
        <f t="shared" si="55"/>
        <v>41057.083969907406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 s="19">
        <f t="shared" si="53"/>
        <v>18</v>
      </c>
      <c r="Q890" s="6" t="s">
        <v>8327</v>
      </c>
      <c r="R890" s="6" t="s">
        <v>8331</v>
      </c>
      <c r="S890" s="13">
        <f t="shared" si="54"/>
        <v>40751.878298611111</v>
      </c>
      <c r="T890" s="13">
        <f t="shared" si="55"/>
        <v>40787.375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 s="19">
        <f t="shared" si="53"/>
        <v>73.760000000000005</v>
      </c>
      <c r="Q891" s="6" t="s">
        <v>8327</v>
      </c>
      <c r="R891" s="6" t="s">
        <v>8331</v>
      </c>
      <c r="S891" s="13">
        <f t="shared" si="54"/>
        <v>41887.909062500003</v>
      </c>
      <c r="T891" s="13">
        <f t="shared" si="55"/>
        <v>41917.909062500003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 s="19">
        <f t="shared" si="53"/>
        <v>31.25</v>
      </c>
      <c r="Q892" s="6" t="s">
        <v>8327</v>
      </c>
      <c r="R892" s="6" t="s">
        <v>8331</v>
      </c>
      <c r="S892" s="13">
        <f t="shared" si="54"/>
        <v>41569.823831018519</v>
      </c>
      <c r="T892" s="13">
        <f t="shared" si="55"/>
        <v>41599.865497685183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 s="19">
        <f t="shared" si="53"/>
        <v>28.888888888888889</v>
      </c>
      <c r="Q893" s="6" t="s">
        <v>8327</v>
      </c>
      <c r="R893" s="6" t="s">
        <v>8331</v>
      </c>
      <c r="S893" s="13">
        <f t="shared" si="54"/>
        <v>41842.156597222223</v>
      </c>
      <c r="T893" s="13">
        <f t="shared" si="55"/>
        <v>41872.156597222223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 s="19">
        <f t="shared" si="53"/>
        <v>143.8235294117647</v>
      </c>
      <c r="Q894" s="6" t="s">
        <v>8327</v>
      </c>
      <c r="R894" s="6" t="s">
        <v>8331</v>
      </c>
      <c r="S894" s="13">
        <f t="shared" si="54"/>
        <v>40304.32503472222</v>
      </c>
      <c r="T894" s="13">
        <f t="shared" si="55"/>
        <v>40391.291666666664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 s="19">
        <f t="shared" si="53"/>
        <v>40</v>
      </c>
      <c r="Q895" s="6" t="s">
        <v>8327</v>
      </c>
      <c r="R895" s="6" t="s">
        <v>8331</v>
      </c>
      <c r="S895" s="13">
        <f t="shared" si="54"/>
        <v>42066.022719907407</v>
      </c>
      <c r="T895" s="13">
        <f t="shared" si="55"/>
        <v>42095.981053240743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 s="19">
        <f t="shared" si="53"/>
        <v>147.81132075471697</v>
      </c>
      <c r="Q896" s="6" t="s">
        <v>8327</v>
      </c>
      <c r="R896" s="6" t="s">
        <v>8331</v>
      </c>
      <c r="S896" s="13">
        <f t="shared" si="54"/>
        <v>42497.106597222228</v>
      </c>
      <c r="T896" s="13">
        <f t="shared" si="55"/>
        <v>42527.106597222228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 s="19">
        <f t="shared" si="53"/>
        <v>27.857142857142858</v>
      </c>
      <c r="Q897" s="6" t="s">
        <v>8327</v>
      </c>
      <c r="R897" s="6" t="s">
        <v>8331</v>
      </c>
      <c r="S897" s="13">
        <f t="shared" si="54"/>
        <v>40431.252650462964</v>
      </c>
      <c r="T897" s="13">
        <f t="shared" si="55"/>
        <v>40476.252650462964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 s="19">
        <f t="shared" si="53"/>
        <v>44.444444444444443</v>
      </c>
      <c r="Q898" s="6" t="s">
        <v>8327</v>
      </c>
      <c r="R898" s="6" t="s">
        <v>8331</v>
      </c>
      <c r="S898" s="13">
        <f t="shared" si="54"/>
        <v>42218.997986111113</v>
      </c>
      <c r="T898" s="13">
        <f t="shared" si="55"/>
        <v>42244.291666666672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ROUND(((E899/D899)*100),0)</f>
        <v>0</v>
      </c>
      <c r="P899" s="19">
        <f t="shared" ref="P899:P962" si="57">IF(L899=0,0,E899/L899)</f>
        <v>0</v>
      </c>
      <c r="Q899" s="6" t="s">
        <v>8327</v>
      </c>
      <c r="R899" s="6" t="s">
        <v>8331</v>
      </c>
      <c r="S899" s="13">
        <f t="shared" ref="S899:S962" si="58">(((J899/60)/60)/24)+DATE(1970,1,1)+(3/24)</f>
        <v>41211.813750000001</v>
      </c>
      <c r="T899" s="13">
        <f t="shared" ref="T899:T962" si="59">(((I899/60)/60)/24)+DATE(1970,1,1)+(3/24)</f>
        <v>41241.855416666665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 s="19">
        <f t="shared" si="57"/>
        <v>35</v>
      </c>
      <c r="Q900" s="6" t="s">
        <v>8327</v>
      </c>
      <c r="R900" s="6" t="s">
        <v>8331</v>
      </c>
      <c r="S900" s="13">
        <f t="shared" si="58"/>
        <v>40878.883217592593</v>
      </c>
      <c r="T900" s="13">
        <f t="shared" si="59"/>
        <v>40923.883217592593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 s="19">
        <f t="shared" si="57"/>
        <v>35</v>
      </c>
      <c r="Q901" s="6" t="s">
        <v>8327</v>
      </c>
      <c r="R901" s="6" t="s">
        <v>8331</v>
      </c>
      <c r="S901" s="13">
        <f t="shared" si="58"/>
        <v>40646.224097222221</v>
      </c>
      <c r="T901" s="13">
        <f t="shared" si="59"/>
        <v>40691.224097222221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 s="19">
        <f t="shared" si="57"/>
        <v>10.5</v>
      </c>
      <c r="Q902" s="6" t="s">
        <v>8327</v>
      </c>
      <c r="R902" s="6" t="s">
        <v>8330</v>
      </c>
      <c r="S902" s="13">
        <f t="shared" si="58"/>
        <v>42429.97456018519</v>
      </c>
      <c r="T902" s="13">
        <f t="shared" si="59"/>
        <v>42459.932893518519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 s="19">
        <f t="shared" si="57"/>
        <v>0</v>
      </c>
      <c r="Q903" s="6" t="s">
        <v>8327</v>
      </c>
      <c r="R903" s="6" t="s">
        <v>8330</v>
      </c>
      <c r="S903" s="13">
        <f t="shared" si="58"/>
        <v>40291.93650462963</v>
      </c>
      <c r="T903" s="13">
        <f t="shared" si="59"/>
        <v>40337.924305555556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 s="19">
        <f t="shared" si="57"/>
        <v>30</v>
      </c>
      <c r="Q904" s="6" t="s">
        <v>8327</v>
      </c>
      <c r="R904" s="6" t="s">
        <v>8330</v>
      </c>
      <c r="S904" s="13">
        <f t="shared" si="58"/>
        <v>41830.090532407405</v>
      </c>
      <c r="T904" s="13">
        <f t="shared" si="59"/>
        <v>41881.770833333336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 s="19">
        <f t="shared" si="57"/>
        <v>40</v>
      </c>
      <c r="Q905" s="6" t="s">
        <v>8327</v>
      </c>
      <c r="R905" s="6" t="s">
        <v>8330</v>
      </c>
      <c r="S905" s="13">
        <f t="shared" si="58"/>
        <v>41149.921064814815</v>
      </c>
      <c r="T905" s="13">
        <f t="shared" si="59"/>
        <v>41175.225694444445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 s="19">
        <f t="shared" si="57"/>
        <v>50.333333333333336</v>
      </c>
      <c r="Q906" s="6" t="s">
        <v>8327</v>
      </c>
      <c r="R906" s="6" t="s">
        <v>8330</v>
      </c>
      <c r="S906" s="13">
        <f t="shared" si="58"/>
        <v>42342.205289351856</v>
      </c>
      <c r="T906" s="13">
        <f t="shared" si="59"/>
        <v>42372.205289351856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 s="19">
        <f t="shared" si="57"/>
        <v>32.666666666666664</v>
      </c>
      <c r="Q907" s="6" t="s">
        <v>8327</v>
      </c>
      <c r="R907" s="6" t="s">
        <v>8330</v>
      </c>
      <c r="S907" s="13">
        <f t="shared" si="58"/>
        <v>40507.364884259259</v>
      </c>
      <c r="T907" s="13">
        <f t="shared" si="59"/>
        <v>40567.364884259259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 s="19">
        <f t="shared" si="57"/>
        <v>0</v>
      </c>
      <c r="Q908" s="6" t="s">
        <v>8327</v>
      </c>
      <c r="R908" s="6" t="s">
        <v>8330</v>
      </c>
      <c r="S908" s="13">
        <f t="shared" si="58"/>
        <v>41681.314699074072</v>
      </c>
      <c r="T908" s="13">
        <f t="shared" si="59"/>
        <v>41711.273032407407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 s="19">
        <f t="shared" si="57"/>
        <v>0</v>
      </c>
      <c r="Q909" s="6" t="s">
        <v>8327</v>
      </c>
      <c r="R909" s="6" t="s">
        <v>8330</v>
      </c>
      <c r="S909" s="13">
        <f t="shared" si="58"/>
        <v>40767.317395833335</v>
      </c>
      <c r="T909" s="13">
        <f t="shared" si="59"/>
        <v>40797.317395833335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 s="19">
        <f t="shared" si="57"/>
        <v>0</v>
      </c>
      <c r="Q910" s="6" t="s">
        <v>8327</v>
      </c>
      <c r="R910" s="6" t="s">
        <v>8330</v>
      </c>
      <c r="S910" s="13">
        <f t="shared" si="58"/>
        <v>40340.926562499997</v>
      </c>
      <c r="T910" s="13">
        <f t="shared" si="59"/>
        <v>40386.332638888889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 s="19">
        <f t="shared" si="57"/>
        <v>65</v>
      </c>
      <c r="Q911" s="6" t="s">
        <v>8327</v>
      </c>
      <c r="R911" s="6" t="s">
        <v>8330</v>
      </c>
      <c r="S911" s="13">
        <f t="shared" si="58"/>
        <v>41081.81527777778</v>
      </c>
      <c r="T911" s="13">
        <f t="shared" si="59"/>
        <v>41113.291666666664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 s="19">
        <f t="shared" si="57"/>
        <v>24.6</v>
      </c>
      <c r="Q912" s="6" t="s">
        <v>8327</v>
      </c>
      <c r="R912" s="6" t="s">
        <v>8330</v>
      </c>
      <c r="S912" s="13">
        <f t="shared" si="58"/>
        <v>42737.670358796298</v>
      </c>
      <c r="T912" s="13">
        <f t="shared" si="59"/>
        <v>42797.670358796298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 s="19">
        <f t="shared" si="57"/>
        <v>0</v>
      </c>
      <c r="Q913" s="6" t="s">
        <v>8327</v>
      </c>
      <c r="R913" s="6" t="s">
        <v>8330</v>
      </c>
      <c r="S913" s="13">
        <f t="shared" si="58"/>
        <v>41642.130150462966</v>
      </c>
      <c r="T913" s="13">
        <f t="shared" si="59"/>
        <v>41663.130150462966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 s="19">
        <f t="shared" si="57"/>
        <v>15</v>
      </c>
      <c r="Q914" s="6" t="s">
        <v>8327</v>
      </c>
      <c r="R914" s="6" t="s">
        <v>8330</v>
      </c>
      <c r="S914" s="13">
        <f t="shared" si="58"/>
        <v>41194.234340277777</v>
      </c>
      <c r="T914" s="13">
        <f t="shared" si="59"/>
        <v>41254.276006944441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 s="19">
        <f t="shared" si="57"/>
        <v>82.583333333333329</v>
      </c>
      <c r="Q915" s="6" t="s">
        <v>8327</v>
      </c>
      <c r="R915" s="6" t="s">
        <v>8330</v>
      </c>
      <c r="S915" s="13">
        <f t="shared" si="58"/>
        <v>41004.264108796298</v>
      </c>
      <c r="T915" s="13">
        <f t="shared" si="59"/>
        <v>41034.264108796298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 s="19">
        <f t="shared" si="57"/>
        <v>0</v>
      </c>
      <c r="Q916" s="6" t="s">
        <v>8327</v>
      </c>
      <c r="R916" s="6" t="s">
        <v>8330</v>
      </c>
      <c r="S916" s="13">
        <f t="shared" si="58"/>
        <v>41116.888275462967</v>
      </c>
      <c r="T916" s="13">
        <f t="shared" si="59"/>
        <v>41146.888275462967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 s="19">
        <f t="shared" si="57"/>
        <v>41.666666666666664</v>
      </c>
      <c r="Q917" s="6" t="s">
        <v>8327</v>
      </c>
      <c r="R917" s="6" t="s">
        <v>8330</v>
      </c>
      <c r="S917" s="13">
        <f t="shared" si="58"/>
        <v>40937.804560185185</v>
      </c>
      <c r="T917" s="13">
        <f t="shared" si="59"/>
        <v>40969.332638888889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 s="19">
        <f t="shared" si="57"/>
        <v>0</v>
      </c>
      <c r="Q918" s="6" t="s">
        <v>8327</v>
      </c>
      <c r="R918" s="6" t="s">
        <v>8330</v>
      </c>
      <c r="S918" s="13">
        <f t="shared" si="58"/>
        <v>40434.978402777779</v>
      </c>
      <c r="T918" s="13">
        <f t="shared" si="59"/>
        <v>40473.333333333336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 s="19">
        <f t="shared" si="57"/>
        <v>30</v>
      </c>
      <c r="Q919" s="6" t="s">
        <v>8327</v>
      </c>
      <c r="R919" s="6" t="s">
        <v>8330</v>
      </c>
      <c r="S919" s="13">
        <f t="shared" si="58"/>
        <v>41803.06863425926</v>
      </c>
      <c r="T919" s="13">
        <f t="shared" si="59"/>
        <v>41834.229166666664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 s="19">
        <f t="shared" si="57"/>
        <v>19.600000000000001</v>
      </c>
      <c r="Q920" s="6" t="s">
        <v>8327</v>
      </c>
      <c r="R920" s="6" t="s">
        <v>8330</v>
      </c>
      <c r="S920" s="13">
        <f t="shared" si="58"/>
        <v>41945.041215277779</v>
      </c>
      <c r="T920" s="13">
        <f t="shared" si="59"/>
        <v>41975.082881944443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 s="19">
        <f t="shared" si="57"/>
        <v>100</v>
      </c>
      <c r="Q921" s="6" t="s">
        <v>8327</v>
      </c>
      <c r="R921" s="6" t="s">
        <v>8330</v>
      </c>
      <c r="S921" s="13">
        <f t="shared" si="58"/>
        <v>41227.766724537039</v>
      </c>
      <c r="T921" s="13">
        <f t="shared" si="59"/>
        <v>41262.766724537039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 s="19">
        <f t="shared" si="57"/>
        <v>0</v>
      </c>
      <c r="Q922" s="6" t="s">
        <v>8327</v>
      </c>
      <c r="R922" s="6" t="s">
        <v>8330</v>
      </c>
      <c r="S922" s="13">
        <f t="shared" si="58"/>
        <v>41562.79655092593</v>
      </c>
      <c r="T922" s="13">
        <f t="shared" si="59"/>
        <v>41592.838217592594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 s="19">
        <f t="shared" si="57"/>
        <v>231.75</v>
      </c>
      <c r="Q923" s="6" t="s">
        <v>8327</v>
      </c>
      <c r="R923" s="6" t="s">
        <v>8330</v>
      </c>
      <c r="S923" s="13">
        <f t="shared" si="58"/>
        <v>40847.296018518515</v>
      </c>
      <c r="T923" s="13">
        <f t="shared" si="59"/>
        <v>40889.337685185186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 s="19">
        <f t="shared" si="57"/>
        <v>189.33333333333334</v>
      </c>
      <c r="Q924" s="6" t="s">
        <v>8327</v>
      </c>
      <c r="R924" s="6" t="s">
        <v>8330</v>
      </c>
      <c r="S924" s="13">
        <f t="shared" si="58"/>
        <v>41878.655011574076</v>
      </c>
      <c r="T924" s="13">
        <f t="shared" si="59"/>
        <v>41913.655011574076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 s="19">
        <f t="shared" si="57"/>
        <v>55</v>
      </c>
      <c r="Q925" s="6" t="s">
        <v>8327</v>
      </c>
      <c r="R925" s="6" t="s">
        <v>8330</v>
      </c>
      <c r="S925" s="13">
        <f t="shared" si="58"/>
        <v>41935.084756944445</v>
      </c>
      <c r="T925" s="13">
        <f t="shared" si="59"/>
        <v>41965.126423611116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 s="19">
        <f t="shared" si="57"/>
        <v>21.8</v>
      </c>
      <c r="Q926" s="6" t="s">
        <v>8327</v>
      </c>
      <c r="R926" s="6" t="s">
        <v>8330</v>
      </c>
      <c r="S926" s="13">
        <f t="shared" si="58"/>
        <v>41289.067928240744</v>
      </c>
      <c r="T926" s="13">
        <f t="shared" si="59"/>
        <v>41319.067928240744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 s="19">
        <f t="shared" si="57"/>
        <v>32</v>
      </c>
      <c r="Q927" s="6" t="s">
        <v>8327</v>
      </c>
      <c r="R927" s="6" t="s">
        <v>8330</v>
      </c>
      <c r="S927" s="13">
        <f t="shared" si="58"/>
        <v>41576.005914351852</v>
      </c>
      <c r="T927" s="13">
        <f t="shared" si="59"/>
        <v>41606.047581018516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 s="19">
        <f t="shared" si="57"/>
        <v>0</v>
      </c>
      <c r="Q928" s="6" t="s">
        <v>8327</v>
      </c>
      <c r="R928" s="6" t="s">
        <v>8330</v>
      </c>
      <c r="S928" s="13">
        <f t="shared" si="58"/>
        <v>40338.14502314815</v>
      </c>
      <c r="T928" s="13">
        <f t="shared" si="59"/>
        <v>40368.069444444445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 s="19">
        <f t="shared" si="57"/>
        <v>0</v>
      </c>
      <c r="Q929" s="6" t="s">
        <v>8327</v>
      </c>
      <c r="R929" s="6" t="s">
        <v>8330</v>
      </c>
      <c r="S929" s="13">
        <f t="shared" si="58"/>
        <v>41013.947858796295</v>
      </c>
      <c r="T929" s="13">
        <f t="shared" si="59"/>
        <v>41043.947858796295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 s="19">
        <f t="shared" si="57"/>
        <v>56.25</v>
      </c>
      <c r="Q930" s="6" t="s">
        <v>8327</v>
      </c>
      <c r="R930" s="6" t="s">
        <v>8330</v>
      </c>
      <c r="S930" s="13">
        <f t="shared" si="58"/>
        <v>41180.98741898148</v>
      </c>
      <c r="T930" s="13">
        <f t="shared" si="59"/>
        <v>41231.125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 s="19">
        <f t="shared" si="57"/>
        <v>0</v>
      </c>
      <c r="Q931" s="6" t="s">
        <v>8327</v>
      </c>
      <c r="R931" s="6" t="s">
        <v>8330</v>
      </c>
      <c r="S931" s="13">
        <f t="shared" si="58"/>
        <v>40978.363067129627</v>
      </c>
      <c r="T931" s="13">
        <f t="shared" si="59"/>
        <v>41008.321400462963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 s="19">
        <f t="shared" si="57"/>
        <v>69</v>
      </c>
      <c r="Q932" s="6" t="s">
        <v>8327</v>
      </c>
      <c r="R932" s="6" t="s">
        <v>8330</v>
      </c>
      <c r="S932" s="13">
        <f t="shared" si="58"/>
        <v>40313.040578703702</v>
      </c>
      <c r="T932" s="13">
        <f t="shared" si="59"/>
        <v>40355.022222222222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 s="19">
        <f t="shared" si="57"/>
        <v>18.714285714285715</v>
      </c>
      <c r="Q933" s="6" t="s">
        <v>8327</v>
      </c>
      <c r="R933" s="6" t="s">
        <v>8330</v>
      </c>
      <c r="S933" s="13">
        <f t="shared" si="58"/>
        <v>41680.484976851854</v>
      </c>
      <c r="T933" s="13">
        <f t="shared" si="59"/>
        <v>41715.041666666664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 s="19">
        <f t="shared" si="57"/>
        <v>46.033333333333331</v>
      </c>
      <c r="Q934" s="6" t="s">
        <v>8327</v>
      </c>
      <c r="R934" s="6" t="s">
        <v>8330</v>
      </c>
      <c r="S934" s="13">
        <f t="shared" si="58"/>
        <v>41311.094270833331</v>
      </c>
      <c r="T934" s="13">
        <f t="shared" si="59"/>
        <v>41356.052604166667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 s="19">
        <f t="shared" si="57"/>
        <v>60</v>
      </c>
      <c r="Q935" s="6" t="s">
        <v>8327</v>
      </c>
      <c r="R935" s="6" t="s">
        <v>8330</v>
      </c>
      <c r="S935" s="13">
        <f t="shared" si="58"/>
        <v>41711.294085648151</v>
      </c>
      <c r="T935" s="13">
        <f t="shared" si="59"/>
        <v>41771.294085648151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 s="19">
        <f t="shared" si="57"/>
        <v>50.666666666666664</v>
      </c>
      <c r="Q936" s="6" t="s">
        <v>8327</v>
      </c>
      <c r="R936" s="6" t="s">
        <v>8330</v>
      </c>
      <c r="S936" s="13">
        <f t="shared" si="58"/>
        <v>41733.862083333333</v>
      </c>
      <c r="T936" s="13">
        <f t="shared" si="59"/>
        <v>41763.375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 s="19">
        <f t="shared" si="57"/>
        <v>25</v>
      </c>
      <c r="Q937" s="6" t="s">
        <v>8327</v>
      </c>
      <c r="R937" s="6" t="s">
        <v>8330</v>
      </c>
      <c r="S937" s="13">
        <f t="shared" si="58"/>
        <v>42368.458668981482</v>
      </c>
      <c r="T937" s="13">
        <f t="shared" si="59"/>
        <v>42398.458668981482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 s="19">
        <f t="shared" si="57"/>
        <v>0</v>
      </c>
      <c r="Q938" s="6" t="s">
        <v>8327</v>
      </c>
      <c r="R938" s="6" t="s">
        <v>8330</v>
      </c>
      <c r="S938" s="13">
        <f t="shared" si="58"/>
        <v>40883.149178240739</v>
      </c>
      <c r="T938" s="13">
        <f t="shared" si="59"/>
        <v>40926.958333333336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 s="19">
        <f t="shared" si="57"/>
        <v>20</v>
      </c>
      <c r="Q939" s="6" t="s">
        <v>8327</v>
      </c>
      <c r="R939" s="6" t="s">
        <v>8330</v>
      </c>
      <c r="S939" s="13">
        <f t="shared" si="58"/>
        <v>41551.923113425924</v>
      </c>
      <c r="T939" s="13">
        <f t="shared" si="59"/>
        <v>41581.964780092596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 s="19">
        <f t="shared" si="57"/>
        <v>25</v>
      </c>
      <c r="Q940" s="6" t="s">
        <v>8327</v>
      </c>
      <c r="R940" s="6" t="s">
        <v>8330</v>
      </c>
      <c r="S940" s="13">
        <f t="shared" si="58"/>
        <v>41124.604722222226</v>
      </c>
      <c r="T940" s="13">
        <f t="shared" si="59"/>
        <v>41154.604722222226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 s="19">
        <f t="shared" si="57"/>
        <v>20</v>
      </c>
      <c r="Q941" s="6" t="s">
        <v>8327</v>
      </c>
      <c r="R941" s="6" t="s">
        <v>8330</v>
      </c>
      <c r="S941" s="13">
        <f t="shared" si="58"/>
        <v>41416.888171296298</v>
      </c>
      <c r="T941" s="13">
        <f t="shared" si="59"/>
        <v>41455.956944444442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 s="19">
        <f t="shared" si="57"/>
        <v>110.28571428571429</v>
      </c>
      <c r="Q942" s="6" t="s">
        <v>8321</v>
      </c>
      <c r="R942" s="6" t="s">
        <v>8323</v>
      </c>
      <c r="S942" s="13">
        <f t="shared" si="58"/>
        <v>42182.133402777778</v>
      </c>
      <c r="T942" s="13">
        <f t="shared" si="59"/>
        <v>42227.133402777778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 s="19">
        <f t="shared" si="57"/>
        <v>37.451612903225808</v>
      </c>
      <c r="Q943" s="6" t="s">
        <v>8321</v>
      </c>
      <c r="R943" s="6" t="s">
        <v>8323</v>
      </c>
      <c r="S943" s="13">
        <f t="shared" si="58"/>
        <v>42746.221585648149</v>
      </c>
      <c r="T943" s="13">
        <f t="shared" si="59"/>
        <v>42776.221585648149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 s="19">
        <f t="shared" si="57"/>
        <v>41.75</v>
      </c>
      <c r="Q944" s="6" t="s">
        <v>8321</v>
      </c>
      <c r="R944" s="6" t="s">
        <v>8323</v>
      </c>
      <c r="S944" s="13">
        <f t="shared" si="58"/>
        <v>42382.968287037031</v>
      </c>
      <c r="T944" s="13">
        <f t="shared" si="59"/>
        <v>42418.968287037031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 s="19">
        <f t="shared" si="57"/>
        <v>24.083333333333332</v>
      </c>
      <c r="Q945" s="6" t="s">
        <v>8321</v>
      </c>
      <c r="R945" s="6" t="s">
        <v>8323</v>
      </c>
      <c r="S945" s="13">
        <f t="shared" si="58"/>
        <v>42673.79288194445</v>
      </c>
      <c r="T945" s="13">
        <f t="shared" si="59"/>
        <v>42703.834548611107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 s="19">
        <f t="shared" si="57"/>
        <v>69.40625</v>
      </c>
      <c r="Q946" s="6" t="s">
        <v>8321</v>
      </c>
      <c r="R946" s="6" t="s">
        <v>8323</v>
      </c>
      <c r="S946" s="13">
        <f t="shared" si="58"/>
        <v>42444.708912037036</v>
      </c>
      <c r="T946" s="13">
        <f t="shared" si="59"/>
        <v>42478.708333333328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 s="19">
        <f t="shared" si="57"/>
        <v>155.25</v>
      </c>
      <c r="Q947" s="6" t="s">
        <v>8321</v>
      </c>
      <c r="R947" s="6" t="s">
        <v>8323</v>
      </c>
      <c r="S947" s="13">
        <f t="shared" si="58"/>
        <v>42732.997986111113</v>
      </c>
      <c r="T947" s="13">
        <f t="shared" si="59"/>
        <v>42785.124305555553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 s="19">
        <f t="shared" si="57"/>
        <v>57.2</v>
      </c>
      <c r="Q948" s="6" t="s">
        <v>8321</v>
      </c>
      <c r="R948" s="6" t="s">
        <v>8323</v>
      </c>
      <c r="S948" s="13">
        <f t="shared" si="58"/>
        <v>42592.875555555554</v>
      </c>
      <c r="T948" s="13">
        <f t="shared" si="59"/>
        <v>42622.875555555554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 s="19">
        <f t="shared" si="57"/>
        <v>0</v>
      </c>
      <c r="Q949" s="6" t="s">
        <v>8321</v>
      </c>
      <c r="R949" s="6" t="s">
        <v>8323</v>
      </c>
      <c r="S949" s="13">
        <f t="shared" si="58"/>
        <v>42491.906319444446</v>
      </c>
      <c r="T949" s="13">
        <f t="shared" si="59"/>
        <v>42551.906319444446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 s="19">
        <f t="shared" si="57"/>
        <v>60</v>
      </c>
      <c r="Q950" s="6" t="s">
        <v>8321</v>
      </c>
      <c r="R950" s="6" t="s">
        <v>8323</v>
      </c>
      <c r="S950" s="13">
        <f t="shared" si="58"/>
        <v>42411.953287037039</v>
      </c>
      <c r="T950" s="13">
        <f t="shared" si="59"/>
        <v>42441.953287037039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 s="19">
        <f t="shared" si="57"/>
        <v>39</v>
      </c>
      <c r="Q951" s="6" t="s">
        <v>8321</v>
      </c>
      <c r="R951" s="6" t="s">
        <v>8323</v>
      </c>
      <c r="S951" s="13">
        <f t="shared" si="58"/>
        <v>42361.168703703705</v>
      </c>
      <c r="T951" s="13">
        <f t="shared" si="59"/>
        <v>42421.168703703705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 s="19">
        <f t="shared" si="57"/>
        <v>58.416666666666664</v>
      </c>
      <c r="Q952" s="6" t="s">
        <v>8321</v>
      </c>
      <c r="R952" s="6" t="s">
        <v>8323</v>
      </c>
      <c r="S952" s="13">
        <f t="shared" si="58"/>
        <v>42356.875706018516</v>
      </c>
      <c r="T952" s="13">
        <f t="shared" si="59"/>
        <v>42386.875706018516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 s="19">
        <f t="shared" si="57"/>
        <v>158.63636363636363</v>
      </c>
      <c r="Q953" s="6" t="s">
        <v>8321</v>
      </c>
      <c r="R953" s="6" t="s">
        <v>8323</v>
      </c>
      <c r="S953" s="13">
        <f t="shared" si="58"/>
        <v>42480.778611111105</v>
      </c>
      <c r="T953" s="13">
        <f t="shared" si="59"/>
        <v>42525.778611111105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 s="19">
        <f t="shared" si="57"/>
        <v>99.857142857142861</v>
      </c>
      <c r="Q954" s="6" t="s">
        <v>8321</v>
      </c>
      <c r="R954" s="6" t="s">
        <v>8323</v>
      </c>
      <c r="S954" s="13">
        <f t="shared" si="58"/>
        <v>42662.738564814819</v>
      </c>
      <c r="T954" s="13">
        <f t="shared" si="59"/>
        <v>42692.780231481483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 s="19">
        <f t="shared" si="57"/>
        <v>25.2</v>
      </c>
      <c r="Q955" s="6" t="s">
        <v>8321</v>
      </c>
      <c r="R955" s="6" t="s">
        <v>8323</v>
      </c>
      <c r="S955" s="13">
        <f t="shared" si="58"/>
        <v>41999.289340277777</v>
      </c>
      <c r="T955" s="13">
        <f t="shared" si="59"/>
        <v>42029.289340277777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 s="19">
        <f t="shared" si="57"/>
        <v>89.191780821917803</v>
      </c>
      <c r="Q956" s="6" t="s">
        <v>8321</v>
      </c>
      <c r="R956" s="6" t="s">
        <v>8323</v>
      </c>
      <c r="S956" s="13">
        <f t="shared" si="58"/>
        <v>42194.958784722221</v>
      </c>
      <c r="T956" s="13">
        <f t="shared" si="59"/>
        <v>42236.958784722221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 s="19">
        <f t="shared" si="57"/>
        <v>182.6236559139785</v>
      </c>
      <c r="Q957" s="6" t="s">
        <v>8321</v>
      </c>
      <c r="R957" s="6" t="s">
        <v>8323</v>
      </c>
      <c r="S957" s="13">
        <f t="shared" si="58"/>
        <v>42586.420138888891</v>
      </c>
      <c r="T957" s="13">
        <f t="shared" si="59"/>
        <v>42626.420138888891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 s="19">
        <f t="shared" si="57"/>
        <v>50.647058823529413</v>
      </c>
      <c r="Q958" s="6" t="s">
        <v>8321</v>
      </c>
      <c r="R958" s="6" t="s">
        <v>8323</v>
      </c>
      <c r="S958" s="13">
        <f t="shared" si="58"/>
        <v>42061.038877314815</v>
      </c>
      <c r="T958" s="13">
        <f t="shared" si="59"/>
        <v>42120.997210648144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 s="19">
        <f t="shared" si="57"/>
        <v>33.285714285714285</v>
      </c>
      <c r="Q959" s="6" t="s">
        <v>8321</v>
      </c>
      <c r="R959" s="6" t="s">
        <v>8323</v>
      </c>
      <c r="S959" s="13">
        <f t="shared" si="58"/>
        <v>42660.677465277782</v>
      </c>
      <c r="T959" s="13">
        <f t="shared" si="59"/>
        <v>42691.719131944439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 s="19">
        <f t="shared" si="57"/>
        <v>51.823529411764703</v>
      </c>
      <c r="Q960" s="6" t="s">
        <v>8321</v>
      </c>
      <c r="R960" s="6" t="s">
        <v>8323</v>
      </c>
      <c r="S960" s="13">
        <f t="shared" si="58"/>
        <v>42082.927812499998</v>
      </c>
      <c r="T960" s="13">
        <f t="shared" si="59"/>
        <v>42104.332638888889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 s="19">
        <f t="shared" si="57"/>
        <v>113.62573099415205</v>
      </c>
      <c r="Q961" s="6" t="s">
        <v>8321</v>
      </c>
      <c r="R961" s="6" t="s">
        <v>8323</v>
      </c>
      <c r="S961" s="13">
        <f t="shared" si="58"/>
        <v>41993.299363425926</v>
      </c>
      <c r="T961" s="13">
        <f t="shared" si="59"/>
        <v>42023.299363425926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</v>
      </c>
      <c r="P962" s="19">
        <f t="shared" si="57"/>
        <v>136.46276595744681</v>
      </c>
      <c r="Q962" s="6" t="s">
        <v>8321</v>
      </c>
      <c r="R962" s="6" t="s">
        <v>8323</v>
      </c>
      <c r="S962" s="13">
        <f t="shared" si="58"/>
        <v>42766.751793981486</v>
      </c>
      <c r="T962" s="13">
        <f t="shared" si="59"/>
        <v>42808.710127314815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ROUND(((E963/D963)*100),0)</f>
        <v>42</v>
      </c>
      <c r="P963" s="19">
        <f t="shared" ref="P963:P1026" si="61">IF(L963=0,0,E963/L963)</f>
        <v>364.35454545454547</v>
      </c>
      <c r="Q963" s="6" t="s">
        <v>8321</v>
      </c>
      <c r="R963" s="6" t="s">
        <v>8323</v>
      </c>
      <c r="S963" s="13">
        <f t="shared" ref="S963:S1026" si="62">(((J963/60)/60)/24)+DATE(1970,1,1)+(3/24)</f>
        <v>42740.818692129629</v>
      </c>
      <c r="T963" s="13">
        <f t="shared" ref="T963:T1026" si="63">(((I963/60)/60)/24)+DATE(1970,1,1)+(3/24)</f>
        <v>42786.916666666672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 s="19">
        <f t="shared" si="61"/>
        <v>19.243243243243242</v>
      </c>
      <c r="Q964" s="6" t="s">
        <v>8321</v>
      </c>
      <c r="R964" s="6" t="s">
        <v>8323</v>
      </c>
      <c r="S964" s="13">
        <f t="shared" si="62"/>
        <v>42373.837418981479</v>
      </c>
      <c r="T964" s="13">
        <f t="shared" si="63"/>
        <v>42411.837418981479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 s="19">
        <f t="shared" si="61"/>
        <v>41.888888888888886</v>
      </c>
      <c r="Q965" s="6" t="s">
        <v>8321</v>
      </c>
      <c r="R965" s="6" t="s">
        <v>8323</v>
      </c>
      <c r="S965" s="13">
        <f t="shared" si="62"/>
        <v>42625.760636574079</v>
      </c>
      <c r="T965" s="13">
        <f t="shared" si="63"/>
        <v>42660.760636574079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 s="19">
        <f t="shared" si="61"/>
        <v>30.310344827586206</v>
      </c>
      <c r="Q966" s="6" t="s">
        <v>8321</v>
      </c>
      <c r="R966" s="6" t="s">
        <v>8323</v>
      </c>
      <c r="S966" s="13">
        <f t="shared" si="62"/>
        <v>42208.753692129627</v>
      </c>
      <c r="T966" s="13">
        <f t="shared" si="63"/>
        <v>42248.753692129627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 s="19">
        <f t="shared" si="61"/>
        <v>49.666666666666664</v>
      </c>
      <c r="Q967" s="6" t="s">
        <v>8321</v>
      </c>
      <c r="R967" s="6" t="s">
        <v>8323</v>
      </c>
      <c r="S967" s="13">
        <f t="shared" si="62"/>
        <v>42637.141736111109</v>
      </c>
      <c r="T967" s="13">
        <f t="shared" si="63"/>
        <v>42669.290972222225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 s="19">
        <f t="shared" si="61"/>
        <v>59.2</v>
      </c>
      <c r="Q968" s="6" t="s">
        <v>8321</v>
      </c>
      <c r="R968" s="6" t="s">
        <v>8323</v>
      </c>
      <c r="S968" s="13">
        <f t="shared" si="62"/>
        <v>42619.760787037041</v>
      </c>
      <c r="T968" s="13">
        <f t="shared" si="63"/>
        <v>42649.760787037041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 s="19">
        <f t="shared" si="61"/>
        <v>43.97530864197531</v>
      </c>
      <c r="Q969" s="6" t="s">
        <v>8321</v>
      </c>
      <c r="R969" s="6" t="s">
        <v>8323</v>
      </c>
      <c r="S969" s="13">
        <f t="shared" si="62"/>
        <v>42422.379328703704</v>
      </c>
      <c r="T969" s="13">
        <f t="shared" si="63"/>
        <v>42482.33766203704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 s="19">
        <f t="shared" si="61"/>
        <v>26.5</v>
      </c>
      <c r="Q970" s="6" t="s">
        <v>8321</v>
      </c>
      <c r="R970" s="6" t="s">
        <v>8323</v>
      </c>
      <c r="S970" s="13">
        <f t="shared" si="62"/>
        <v>41836.972615740742</v>
      </c>
      <c r="T970" s="13">
        <f t="shared" si="63"/>
        <v>41866.972615740742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 s="19">
        <f t="shared" si="61"/>
        <v>1272.7272727272727</v>
      </c>
      <c r="Q971" s="6" t="s">
        <v>8321</v>
      </c>
      <c r="R971" s="6" t="s">
        <v>8323</v>
      </c>
      <c r="S971" s="13">
        <f t="shared" si="62"/>
        <v>42742.42832175926</v>
      </c>
      <c r="T971" s="13">
        <f t="shared" si="63"/>
        <v>42775.42832175926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 s="19">
        <f t="shared" si="61"/>
        <v>164</v>
      </c>
      <c r="Q972" s="6" t="s">
        <v>8321</v>
      </c>
      <c r="R972" s="6" t="s">
        <v>8323</v>
      </c>
      <c r="S972" s="13">
        <f t="shared" si="62"/>
        <v>42721.345520833333</v>
      </c>
      <c r="T972" s="13">
        <f t="shared" si="63"/>
        <v>42758.332638888889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 s="19">
        <f t="shared" si="61"/>
        <v>45.2</v>
      </c>
      <c r="Q973" s="6" t="s">
        <v>8321</v>
      </c>
      <c r="R973" s="6" t="s">
        <v>8323</v>
      </c>
      <c r="S973" s="13">
        <f t="shared" si="62"/>
        <v>42111.834027777775</v>
      </c>
      <c r="T973" s="13">
        <f t="shared" si="63"/>
        <v>42156.834027777775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 s="19">
        <f t="shared" si="61"/>
        <v>153.88888888888889</v>
      </c>
      <c r="Q974" s="6" t="s">
        <v>8321</v>
      </c>
      <c r="R974" s="6" t="s">
        <v>8323</v>
      </c>
      <c r="S974" s="13">
        <f t="shared" si="62"/>
        <v>41856.990717592591</v>
      </c>
      <c r="T974" s="13">
        <f t="shared" si="63"/>
        <v>41886.415972222225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 s="19">
        <f t="shared" si="61"/>
        <v>51.375</v>
      </c>
      <c r="Q975" s="6" t="s">
        <v>8321</v>
      </c>
      <c r="R975" s="6" t="s">
        <v>8323</v>
      </c>
      <c r="S975" s="13">
        <f t="shared" si="62"/>
        <v>42257.139965277776</v>
      </c>
      <c r="T975" s="13">
        <f t="shared" si="63"/>
        <v>42317.181631944448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 s="19">
        <f t="shared" si="61"/>
        <v>93.333333333333329</v>
      </c>
      <c r="Q976" s="6" t="s">
        <v>8321</v>
      </c>
      <c r="R976" s="6" t="s">
        <v>8323</v>
      </c>
      <c r="S976" s="13">
        <f t="shared" si="62"/>
        <v>42424.874490740738</v>
      </c>
      <c r="T976" s="13">
        <f t="shared" si="63"/>
        <v>42454.832824074074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 s="19">
        <f t="shared" si="61"/>
        <v>108.625</v>
      </c>
      <c r="Q977" s="6" t="s">
        <v>8321</v>
      </c>
      <c r="R977" s="6" t="s">
        <v>8323</v>
      </c>
      <c r="S977" s="13">
        <f t="shared" si="62"/>
        <v>42489.821585648147</v>
      </c>
      <c r="T977" s="13">
        <f t="shared" si="63"/>
        <v>42549.821585648147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 s="19">
        <f t="shared" si="61"/>
        <v>160.5</v>
      </c>
      <c r="Q978" s="6" t="s">
        <v>8321</v>
      </c>
      <c r="R978" s="6" t="s">
        <v>8323</v>
      </c>
      <c r="S978" s="13">
        <f t="shared" si="62"/>
        <v>42185.183993055558</v>
      </c>
      <c r="T978" s="13">
        <f t="shared" si="63"/>
        <v>42230.183993055558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 s="19">
        <f t="shared" si="61"/>
        <v>75.75</v>
      </c>
      <c r="Q979" s="6" t="s">
        <v>8321</v>
      </c>
      <c r="R979" s="6" t="s">
        <v>8323</v>
      </c>
      <c r="S979" s="13">
        <f t="shared" si="62"/>
        <v>42392.067094907412</v>
      </c>
      <c r="T979" s="13">
        <f t="shared" si="63"/>
        <v>42422.067094907412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 s="19">
        <f t="shared" si="61"/>
        <v>790.83739837398377</v>
      </c>
      <c r="Q980" s="6" t="s">
        <v>8321</v>
      </c>
      <c r="R980" s="6" t="s">
        <v>8323</v>
      </c>
      <c r="S980" s="13">
        <f t="shared" si="62"/>
        <v>42395.434039351851</v>
      </c>
      <c r="T980" s="13">
        <f t="shared" si="63"/>
        <v>42425.434039351851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 s="19">
        <f t="shared" si="61"/>
        <v>301.93916666666667</v>
      </c>
      <c r="Q981" s="6" t="s">
        <v>8321</v>
      </c>
      <c r="R981" s="6" t="s">
        <v>8323</v>
      </c>
      <c r="S981" s="13">
        <f t="shared" si="62"/>
        <v>42506.541990740734</v>
      </c>
      <c r="T981" s="13">
        <f t="shared" si="63"/>
        <v>42541.915972222225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 s="19">
        <f t="shared" si="61"/>
        <v>47.935483870967744</v>
      </c>
      <c r="Q982" s="6" t="s">
        <v>8321</v>
      </c>
      <c r="R982" s="6" t="s">
        <v>8323</v>
      </c>
      <c r="S982" s="13">
        <f t="shared" si="62"/>
        <v>41929.029189814813</v>
      </c>
      <c r="T982" s="13">
        <f t="shared" si="63"/>
        <v>41974.070856481485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 s="19">
        <f t="shared" si="61"/>
        <v>2.75</v>
      </c>
      <c r="Q983" s="6" t="s">
        <v>8321</v>
      </c>
      <c r="R983" s="6" t="s">
        <v>8323</v>
      </c>
      <c r="S983" s="13">
        <f t="shared" si="62"/>
        <v>41831.072013888886</v>
      </c>
      <c r="T983" s="13">
        <f t="shared" si="63"/>
        <v>41861.072013888886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 s="19">
        <f t="shared" si="61"/>
        <v>1</v>
      </c>
      <c r="Q984" s="6" t="s">
        <v>8321</v>
      </c>
      <c r="R984" s="6" t="s">
        <v>8323</v>
      </c>
      <c r="S984" s="13">
        <f t="shared" si="62"/>
        <v>42615.878310185188</v>
      </c>
      <c r="T984" s="13">
        <f t="shared" si="63"/>
        <v>42645.878310185188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 s="19">
        <f t="shared" si="61"/>
        <v>171.79329608938548</v>
      </c>
      <c r="Q985" s="6" t="s">
        <v>8321</v>
      </c>
      <c r="R985" s="6" t="s">
        <v>8323</v>
      </c>
      <c r="S985" s="13">
        <f t="shared" si="62"/>
        <v>42574.792650462965</v>
      </c>
      <c r="T985" s="13">
        <f t="shared" si="63"/>
        <v>42605.995833333334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 s="19">
        <f t="shared" si="61"/>
        <v>35.333333333333336</v>
      </c>
      <c r="Q986" s="6" t="s">
        <v>8321</v>
      </c>
      <c r="R986" s="6" t="s">
        <v>8323</v>
      </c>
      <c r="S986" s="13">
        <f t="shared" si="62"/>
        <v>42061.24083333333</v>
      </c>
      <c r="T986" s="13">
        <f t="shared" si="63"/>
        <v>42091.199166666673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 s="19">
        <f t="shared" si="61"/>
        <v>82.086956521739125</v>
      </c>
      <c r="Q987" s="6" t="s">
        <v>8321</v>
      </c>
      <c r="R987" s="6" t="s">
        <v>8323</v>
      </c>
      <c r="S987" s="13">
        <f t="shared" si="62"/>
        <v>42340.092708333337</v>
      </c>
      <c r="T987" s="13">
        <f t="shared" si="63"/>
        <v>42370.083333333328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 s="19">
        <f t="shared" si="61"/>
        <v>110.8695652173913</v>
      </c>
      <c r="Q988" s="6" t="s">
        <v>8321</v>
      </c>
      <c r="R988" s="6" t="s">
        <v>8323</v>
      </c>
      <c r="S988" s="13">
        <f t="shared" si="62"/>
        <v>42324.892361111109</v>
      </c>
      <c r="T988" s="13">
        <f t="shared" si="63"/>
        <v>42379.125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 s="19">
        <f t="shared" si="61"/>
        <v>161.21951219512195</v>
      </c>
      <c r="Q989" s="6" t="s">
        <v>8321</v>
      </c>
      <c r="R989" s="6" t="s">
        <v>8323</v>
      </c>
      <c r="S989" s="13">
        <f t="shared" si="62"/>
        <v>41773.419560185182</v>
      </c>
      <c r="T989" s="13">
        <f t="shared" si="63"/>
        <v>41813.419560185182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 s="19">
        <f t="shared" si="61"/>
        <v>0</v>
      </c>
      <c r="Q990" s="6" t="s">
        <v>8321</v>
      </c>
      <c r="R990" s="6" t="s">
        <v>8323</v>
      </c>
      <c r="S990" s="13">
        <f t="shared" si="62"/>
        <v>42614.481770833328</v>
      </c>
      <c r="T990" s="13">
        <f t="shared" si="63"/>
        <v>42644.481770833328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 s="19">
        <f t="shared" si="61"/>
        <v>52.40625</v>
      </c>
      <c r="Q991" s="6" t="s">
        <v>8321</v>
      </c>
      <c r="R991" s="6" t="s">
        <v>8323</v>
      </c>
      <c r="S991" s="13">
        <f t="shared" si="62"/>
        <v>42612.058969907404</v>
      </c>
      <c r="T991" s="13">
        <f t="shared" si="63"/>
        <v>42642.058969907404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 s="19">
        <f t="shared" si="61"/>
        <v>13</v>
      </c>
      <c r="Q992" s="6" t="s">
        <v>8321</v>
      </c>
      <c r="R992" s="6" t="s">
        <v>8323</v>
      </c>
      <c r="S992" s="13">
        <f t="shared" si="62"/>
        <v>41855.909305555557</v>
      </c>
      <c r="T992" s="13">
        <f t="shared" si="63"/>
        <v>41885.909305555557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 s="19">
        <f t="shared" si="61"/>
        <v>30.285714285714285</v>
      </c>
      <c r="Q993" s="6" t="s">
        <v>8321</v>
      </c>
      <c r="R993" s="6" t="s">
        <v>8323</v>
      </c>
      <c r="S993" s="13">
        <f t="shared" si="62"/>
        <v>42538.88180555556</v>
      </c>
      <c r="T993" s="13">
        <f t="shared" si="63"/>
        <v>42563.910416666666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 s="19">
        <f t="shared" si="61"/>
        <v>116.75</v>
      </c>
      <c r="Q994" s="6" t="s">
        <v>8321</v>
      </c>
      <c r="R994" s="6" t="s">
        <v>8323</v>
      </c>
      <c r="S994" s="13">
        <f t="shared" si="62"/>
        <v>42438.049988425926</v>
      </c>
      <c r="T994" s="13">
        <f t="shared" si="63"/>
        <v>42498.008321759262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 s="19">
        <f t="shared" si="61"/>
        <v>89.59693877551021</v>
      </c>
      <c r="Q995" s="6" t="s">
        <v>8321</v>
      </c>
      <c r="R995" s="6" t="s">
        <v>8323</v>
      </c>
      <c r="S995" s="13">
        <f t="shared" si="62"/>
        <v>42653.089907407411</v>
      </c>
      <c r="T995" s="13">
        <f t="shared" si="63"/>
        <v>42686.333333333328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 s="19">
        <f t="shared" si="61"/>
        <v>424.45454545454544</v>
      </c>
      <c r="Q996" s="6" t="s">
        <v>8321</v>
      </c>
      <c r="R996" s="6" t="s">
        <v>8323</v>
      </c>
      <c r="S996" s="13">
        <f t="shared" si="62"/>
        <v>41921.388078703705</v>
      </c>
      <c r="T996" s="13">
        <f t="shared" si="63"/>
        <v>41974.082638888889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 s="19">
        <f t="shared" si="61"/>
        <v>80.666666666666671</v>
      </c>
      <c r="Q997" s="6" t="s">
        <v>8321</v>
      </c>
      <c r="R997" s="6" t="s">
        <v>8323</v>
      </c>
      <c r="S997" s="13">
        <f t="shared" si="62"/>
        <v>41948.065740740742</v>
      </c>
      <c r="T997" s="13">
        <f t="shared" si="63"/>
        <v>41972.791666666672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 s="19">
        <f t="shared" si="61"/>
        <v>13</v>
      </c>
      <c r="Q998" s="6" t="s">
        <v>8321</v>
      </c>
      <c r="R998" s="6" t="s">
        <v>8323</v>
      </c>
      <c r="S998" s="13">
        <f t="shared" si="62"/>
        <v>41817.991435185184</v>
      </c>
      <c r="T998" s="13">
        <f t="shared" si="63"/>
        <v>41847.768750000003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 s="19">
        <f t="shared" si="61"/>
        <v>8.125</v>
      </c>
      <c r="Q999" s="6" t="s">
        <v>8321</v>
      </c>
      <c r="R999" s="6" t="s">
        <v>8323</v>
      </c>
      <c r="S999" s="13">
        <f t="shared" si="62"/>
        <v>41941.22797453704</v>
      </c>
      <c r="T999" s="13">
        <f t="shared" si="63"/>
        <v>41971.269641203704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 s="19">
        <f t="shared" si="61"/>
        <v>153.42794759825327</v>
      </c>
      <c r="Q1000" s="6" t="s">
        <v>8321</v>
      </c>
      <c r="R1000" s="6" t="s">
        <v>8323</v>
      </c>
      <c r="S1000" s="13">
        <f t="shared" si="62"/>
        <v>42282.293993055559</v>
      </c>
      <c r="T1000" s="13">
        <f t="shared" si="63"/>
        <v>42327.335659722223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 s="19">
        <f t="shared" si="61"/>
        <v>292.07499999999999</v>
      </c>
      <c r="Q1001" s="6" t="s">
        <v>8321</v>
      </c>
      <c r="R1001" s="6" t="s">
        <v>8323</v>
      </c>
      <c r="S1001" s="13">
        <f t="shared" si="62"/>
        <v>41926.42465277778</v>
      </c>
      <c r="T1001" s="13">
        <f t="shared" si="63"/>
        <v>41956.459722222222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8307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 s="19">
        <f t="shared" si="61"/>
        <v>3304</v>
      </c>
      <c r="Q1002" s="6" t="s">
        <v>8321</v>
      </c>
      <c r="R1002" s="6" t="s">
        <v>8323</v>
      </c>
      <c r="S1002" s="13">
        <f t="shared" si="62"/>
        <v>42749.184722222228</v>
      </c>
      <c r="T1002" s="13">
        <f t="shared" si="63"/>
        <v>42809.143055555556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8307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 s="19">
        <f t="shared" si="61"/>
        <v>1300</v>
      </c>
      <c r="Q1003" s="6" t="s">
        <v>8321</v>
      </c>
      <c r="R1003" s="6" t="s">
        <v>8323</v>
      </c>
      <c r="S1003" s="13">
        <f t="shared" si="62"/>
        <v>42720.845057870371</v>
      </c>
      <c r="T1003" s="13">
        <f t="shared" si="63"/>
        <v>42765.845057870371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8307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 s="19">
        <f t="shared" si="61"/>
        <v>134.54545454545453</v>
      </c>
      <c r="Q1004" s="6" t="s">
        <v>8321</v>
      </c>
      <c r="R1004" s="6" t="s">
        <v>8323</v>
      </c>
      <c r="S1004" s="13">
        <f t="shared" si="62"/>
        <v>42325.809189814812</v>
      </c>
      <c r="T1004" s="13">
        <f t="shared" si="63"/>
        <v>42355.374305555553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8307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 s="19">
        <f t="shared" si="61"/>
        <v>214.06666666666666</v>
      </c>
      <c r="Q1005" s="6" t="s">
        <v>8321</v>
      </c>
      <c r="R1005" s="6" t="s">
        <v>8323</v>
      </c>
      <c r="S1005" s="13">
        <f t="shared" si="62"/>
        <v>42780.834039351852</v>
      </c>
      <c r="T1005" s="13">
        <f t="shared" si="63"/>
        <v>42810.792372685188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8307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 s="19">
        <f t="shared" si="61"/>
        <v>216.33684210526314</v>
      </c>
      <c r="Q1006" s="6" t="s">
        <v>8321</v>
      </c>
      <c r="R1006" s="6" t="s">
        <v>8323</v>
      </c>
      <c r="S1006" s="13">
        <f t="shared" si="62"/>
        <v>42388.833645833336</v>
      </c>
      <c r="T1006" s="13">
        <f t="shared" si="63"/>
        <v>42418.833645833336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8307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 s="19">
        <f t="shared" si="61"/>
        <v>932.31055900621118</v>
      </c>
      <c r="Q1007" s="6" t="s">
        <v>8321</v>
      </c>
      <c r="R1007" s="6" t="s">
        <v>8323</v>
      </c>
      <c r="S1007" s="13">
        <f t="shared" si="62"/>
        <v>42276.749803240738</v>
      </c>
      <c r="T1007" s="13">
        <f t="shared" si="63"/>
        <v>42307.749803240738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8307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 s="19">
        <f t="shared" si="61"/>
        <v>29.25</v>
      </c>
      <c r="Q1008" s="6" t="s">
        <v>8321</v>
      </c>
      <c r="R1008" s="6" t="s">
        <v>8323</v>
      </c>
      <c r="S1008" s="13">
        <f t="shared" si="62"/>
        <v>41977.165185185186</v>
      </c>
      <c r="T1008" s="13">
        <f t="shared" si="63"/>
        <v>41985.424305555556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8307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 s="19">
        <f t="shared" si="61"/>
        <v>174.94736842105263</v>
      </c>
      <c r="Q1009" s="6" t="s">
        <v>8321</v>
      </c>
      <c r="R1009" s="6" t="s">
        <v>8323</v>
      </c>
      <c r="S1009" s="13">
        <f t="shared" si="62"/>
        <v>42676.708599537036</v>
      </c>
      <c r="T1009" s="13">
        <f t="shared" si="63"/>
        <v>42718.7502662037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8307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 s="19">
        <f t="shared" si="61"/>
        <v>250</v>
      </c>
      <c r="Q1010" s="6" t="s">
        <v>8321</v>
      </c>
      <c r="R1010" s="6" t="s">
        <v>8323</v>
      </c>
      <c r="S1010" s="13">
        <f t="shared" si="62"/>
        <v>42702.934201388889</v>
      </c>
      <c r="T1010" s="13">
        <f t="shared" si="63"/>
        <v>42732.934201388889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8307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 s="19">
        <f t="shared" si="61"/>
        <v>65</v>
      </c>
      <c r="Q1011" s="6" t="s">
        <v>8321</v>
      </c>
      <c r="R1011" s="6" t="s">
        <v>8323</v>
      </c>
      <c r="S1011" s="13">
        <f t="shared" si="62"/>
        <v>42510.729699074072</v>
      </c>
      <c r="T1011" s="13">
        <f t="shared" si="63"/>
        <v>42540.729699074072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8307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 s="19">
        <f t="shared" si="61"/>
        <v>55</v>
      </c>
      <c r="Q1012" s="6" t="s">
        <v>8321</v>
      </c>
      <c r="R1012" s="6" t="s">
        <v>8323</v>
      </c>
      <c r="S1012" s="13">
        <f t="shared" si="62"/>
        <v>42561.954421296294</v>
      </c>
      <c r="T1012" s="13">
        <f t="shared" si="63"/>
        <v>42618.249305555553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8307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 s="19">
        <f t="shared" si="61"/>
        <v>75</v>
      </c>
      <c r="Q1013" s="6" t="s">
        <v>8321</v>
      </c>
      <c r="R1013" s="6" t="s">
        <v>8323</v>
      </c>
      <c r="S1013" s="13">
        <f t="shared" si="62"/>
        <v>41947.023090277777</v>
      </c>
      <c r="T1013" s="13">
        <f t="shared" si="63"/>
        <v>41992.023090277777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8307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 s="19">
        <f t="shared" si="61"/>
        <v>1389.3561935483872</v>
      </c>
      <c r="Q1014" s="6" t="s">
        <v>8321</v>
      </c>
      <c r="R1014" s="6" t="s">
        <v>8323</v>
      </c>
      <c r="S1014" s="13">
        <f t="shared" si="62"/>
        <v>42714.565416666665</v>
      </c>
      <c r="T1014" s="13">
        <f t="shared" si="63"/>
        <v>42759.565416666665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8307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 s="19">
        <f t="shared" si="61"/>
        <v>95.911111111111111</v>
      </c>
      <c r="Q1015" s="6" t="s">
        <v>8321</v>
      </c>
      <c r="R1015" s="6" t="s">
        <v>8323</v>
      </c>
      <c r="S1015" s="13">
        <f t="shared" si="62"/>
        <v>42339.958981481483</v>
      </c>
      <c r="T1015" s="13">
        <f t="shared" si="63"/>
        <v>42367.958333333328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8307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 s="19">
        <f t="shared" si="61"/>
        <v>191.25</v>
      </c>
      <c r="Q1016" s="6" t="s">
        <v>8321</v>
      </c>
      <c r="R1016" s="6" t="s">
        <v>8323</v>
      </c>
      <c r="S1016" s="13">
        <f t="shared" si="62"/>
        <v>41955.127488425926</v>
      </c>
      <c r="T1016" s="13">
        <f t="shared" si="63"/>
        <v>42005.127488425926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8307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 s="19">
        <f t="shared" si="61"/>
        <v>40</v>
      </c>
      <c r="Q1017" s="6" t="s">
        <v>8321</v>
      </c>
      <c r="R1017" s="6" t="s">
        <v>8323</v>
      </c>
      <c r="S1017" s="13">
        <f t="shared" si="62"/>
        <v>42304.003414351857</v>
      </c>
      <c r="T1017" s="13">
        <f t="shared" si="63"/>
        <v>42334.045081018514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8307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 s="19">
        <f t="shared" si="61"/>
        <v>74.78947368421052</v>
      </c>
      <c r="Q1018" s="6" t="s">
        <v>8321</v>
      </c>
      <c r="R1018" s="6" t="s">
        <v>8323</v>
      </c>
      <c r="S1018" s="13">
        <f t="shared" si="62"/>
        <v>42422.232129629629</v>
      </c>
      <c r="T1018" s="13">
        <f t="shared" si="63"/>
        <v>42467.190462962957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8307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 s="19">
        <f t="shared" si="61"/>
        <v>161.11830985915492</v>
      </c>
      <c r="Q1019" s="6" t="s">
        <v>8321</v>
      </c>
      <c r="R1019" s="6" t="s">
        <v>8323</v>
      </c>
      <c r="S1019" s="13">
        <f t="shared" si="62"/>
        <v>42289.800173611111</v>
      </c>
      <c r="T1019" s="13">
        <f t="shared" si="63"/>
        <v>42329.841840277775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8307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 s="19">
        <f t="shared" si="61"/>
        <v>88.714285714285708</v>
      </c>
      <c r="Q1020" s="6" t="s">
        <v>8321</v>
      </c>
      <c r="R1020" s="6" t="s">
        <v>8323</v>
      </c>
      <c r="S1020" s="13">
        <f t="shared" si="62"/>
        <v>42535.617280092592</v>
      </c>
      <c r="T1020" s="13">
        <f t="shared" si="63"/>
        <v>42565.617280092592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8307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 s="19">
        <f t="shared" si="61"/>
        <v>53.25</v>
      </c>
      <c r="Q1021" s="6" t="s">
        <v>8321</v>
      </c>
      <c r="R1021" s="6" t="s">
        <v>8323</v>
      </c>
      <c r="S1021" s="13">
        <f t="shared" si="62"/>
        <v>42010.098946759259</v>
      </c>
      <c r="T1021" s="13">
        <f t="shared" si="63"/>
        <v>42040.098946759259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 s="19">
        <f t="shared" si="61"/>
        <v>106.2</v>
      </c>
      <c r="Q1022" s="6" t="s">
        <v>8327</v>
      </c>
      <c r="R1022" s="6" t="s">
        <v>8332</v>
      </c>
      <c r="S1022" s="13">
        <f t="shared" si="62"/>
        <v>42127.194548611107</v>
      </c>
      <c r="T1022" s="13">
        <f t="shared" si="63"/>
        <v>42157.157638888893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 s="19">
        <f t="shared" si="61"/>
        <v>22.079728033472804</v>
      </c>
      <c r="Q1023" s="6" t="s">
        <v>8327</v>
      </c>
      <c r="R1023" s="6" t="s">
        <v>8332</v>
      </c>
      <c r="S1023" s="13">
        <f t="shared" si="62"/>
        <v>42271.376979166671</v>
      </c>
      <c r="T1023" s="13">
        <f t="shared" si="63"/>
        <v>42294.291666666672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 s="19">
        <f t="shared" si="61"/>
        <v>31.054054054054053</v>
      </c>
      <c r="Q1024" s="6" t="s">
        <v>8327</v>
      </c>
      <c r="R1024" s="6" t="s">
        <v>8332</v>
      </c>
      <c r="S1024" s="13">
        <f t="shared" si="62"/>
        <v>42111.771724537044</v>
      </c>
      <c r="T1024" s="13">
        <f t="shared" si="63"/>
        <v>42141.771724537044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 s="19">
        <f t="shared" si="61"/>
        <v>36.206106870229007</v>
      </c>
      <c r="Q1025" s="6" t="s">
        <v>8327</v>
      </c>
      <c r="R1025" s="6" t="s">
        <v>8332</v>
      </c>
      <c r="S1025" s="13">
        <f t="shared" si="62"/>
        <v>42146.044687500005</v>
      </c>
      <c r="T1025" s="13">
        <f t="shared" si="63"/>
        <v>42176.044687500005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119</v>
      </c>
      <c r="P1026" s="19">
        <f t="shared" si="61"/>
        <v>388.9762295081967</v>
      </c>
      <c r="Q1026" s="6" t="s">
        <v>8327</v>
      </c>
      <c r="R1026" s="6" t="s">
        <v>8332</v>
      </c>
      <c r="S1026" s="13">
        <f t="shared" si="62"/>
        <v>42370.705590277779</v>
      </c>
      <c r="T1026" s="13">
        <f t="shared" si="63"/>
        <v>42400.705590277779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ROUND(((E1027/D1027)*100),0)</f>
        <v>110</v>
      </c>
      <c r="P1027" s="19">
        <f t="shared" ref="P1027:P1090" si="65">IF(L1027=0,0,E1027/L1027)</f>
        <v>71.848571428571432</v>
      </c>
      <c r="Q1027" s="6" t="s">
        <v>8327</v>
      </c>
      <c r="R1027" s="6" t="s">
        <v>8332</v>
      </c>
      <c r="S1027" s="13">
        <f t="shared" ref="S1027:S1090" si="66">(((J1027/60)/60)/24)+DATE(1970,1,1)+(3/24)</f>
        <v>42049.958761574075</v>
      </c>
      <c r="T1027" s="13">
        <f t="shared" ref="T1027:T1090" si="67">(((I1027/60)/60)/24)+DATE(1970,1,1)+(3/24)</f>
        <v>42079.917094907403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 s="19">
        <f t="shared" si="65"/>
        <v>57.381803278688523</v>
      </c>
      <c r="Q1028" s="6" t="s">
        <v>8327</v>
      </c>
      <c r="R1028" s="6" t="s">
        <v>8332</v>
      </c>
      <c r="S1028" s="13">
        <f t="shared" si="66"/>
        <v>42426.532592592594</v>
      </c>
      <c r="T1028" s="13">
        <f t="shared" si="67"/>
        <v>42460.490925925929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 s="19">
        <f t="shared" si="65"/>
        <v>69.666666666666671</v>
      </c>
      <c r="Q1029" s="6" t="s">
        <v>8327</v>
      </c>
      <c r="R1029" s="6" t="s">
        <v>8332</v>
      </c>
      <c r="S1029" s="13">
        <f t="shared" si="66"/>
        <v>41905.159108796295</v>
      </c>
      <c r="T1029" s="13">
        <f t="shared" si="67"/>
        <v>41935.159108796295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 s="19">
        <f t="shared" si="65"/>
        <v>45.988235294117644</v>
      </c>
      <c r="Q1030" s="6" t="s">
        <v>8327</v>
      </c>
      <c r="R1030" s="6" t="s">
        <v>8332</v>
      </c>
      <c r="S1030" s="13">
        <f t="shared" si="66"/>
        <v>42755.752372685187</v>
      </c>
      <c r="T1030" s="13">
        <f t="shared" si="67"/>
        <v>42800.958333333328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 s="19">
        <f t="shared" si="65"/>
        <v>79.262411347517727</v>
      </c>
      <c r="Q1031" s="6" t="s">
        <v>8327</v>
      </c>
      <c r="R1031" s="6" t="s">
        <v>8332</v>
      </c>
      <c r="S1031" s="13">
        <f t="shared" si="66"/>
        <v>42044.836886574078</v>
      </c>
      <c r="T1031" s="13">
        <f t="shared" si="67"/>
        <v>42099.040972222225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 s="19">
        <f t="shared" si="65"/>
        <v>43.031446540880502</v>
      </c>
      <c r="Q1032" s="6" t="s">
        <v>8327</v>
      </c>
      <c r="R1032" s="6" t="s">
        <v>8332</v>
      </c>
      <c r="S1032" s="13">
        <f t="shared" si="66"/>
        <v>42611.608206018514</v>
      </c>
      <c r="T1032" s="13">
        <f t="shared" si="67"/>
        <v>42625.608206018514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 s="19">
        <f t="shared" si="65"/>
        <v>108.48484848484848</v>
      </c>
      <c r="Q1033" s="6" t="s">
        <v>8327</v>
      </c>
      <c r="R1033" s="6" t="s">
        <v>8332</v>
      </c>
      <c r="S1033" s="13">
        <f t="shared" si="66"/>
        <v>42324.889004629629</v>
      </c>
      <c r="T1033" s="13">
        <f t="shared" si="67"/>
        <v>42354.889004629629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 s="19">
        <f t="shared" si="65"/>
        <v>61.029583333333335</v>
      </c>
      <c r="Q1034" s="6" t="s">
        <v>8327</v>
      </c>
      <c r="R1034" s="6" t="s">
        <v>8332</v>
      </c>
      <c r="S1034" s="13">
        <f t="shared" si="66"/>
        <v>42514.791956018518</v>
      </c>
      <c r="T1034" s="13">
        <f t="shared" si="67"/>
        <v>42544.791956018518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 s="19">
        <f t="shared" si="65"/>
        <v>50.592592592592595</v>
      </c>
      <c r="Q1035" s="6" t="s">
        <v>8327</v>
      </c>
      <c r="R1035" s="6" t="s">
        <v>8332</v>
      </c>
      <c r="S1035" s="13">
        <f t="shared" si="66"/>
        <v>42688.857407407413</v>
      </c>
      <c r="T1035" s="13">
        <f t="shared" si="67"/>
        <v>42716.857407407413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 s="19">
        <f t="shared" si="65"/>
        <v>39.157168674698795</v>
      </c>
      <c r="Q1036" s="6" t="s">
        <v>8327</v>
      </c>
      <c r="R1036" s="6" t="s">
        <v>8332</v>
      </c>
      <c r="S1036" s="13">
        <f t="shared" si="66"/>
        <v>42555.291712962964</v>
      </c>
      <c r="T1036" s="13">
        <f t="shared" si="67"/>
        <v>42587.290972222225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 s="19">
        <f t="shared" si="65"/>
        <v>65.15789473684211</v>
      </c>
      <c r="Q1037" s="6" t="s">
        <v>8327</v>
      </c>
      <c r="R1037" s="6" t="s">
        <v>8332</v>
      </c>
      <c r="S1037" s="13">
        <f t="shared" si="66"/>
        <v>42016.766435185185</v>
      </c>
      <c r="T1037" s="13">
        <f t="shared" si="67"/>
        <v>42046.766435185185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 s="19">
        <f t="shared" si="65"/>
        <v>23.963127962085309</v>
      </c>
      <c r="Q1038" s="6" t="s">
        <v>8327</v>
      </c>
      <c r="R1038" s="6" t="s">
        <v>8332</v>
      </c>
      <c r="S1038" s="13">
        <f t="shared" si="66"/>
        <v>41249.573958333334</v>
      </c>
      <c r="T1038" s="13">
        <f t="shared" si="67"/>
        <v>41281.458333333336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 s="19">
        <f t="shared" si="65"/>
        <v>48.61904761904762</v>
      </c>
      <c r="Q1039" s="6" t="s">
        <v>8327</v>
      </c>
      <c r="R1039" s="6" t="s">
        <v>8332</v>
      </c>
      <c r="S1039" s="13">
        <f t="shared" si="66"/>
        <v>42119.947476851856</v>
      </c>
      <c r="T1039" s="13">
        <f t="shared" si="67"/>
        <v>42142.333333333328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 s="19">
        <f t="shared" si="65"/>
        <v>35.73770491803279</v>
      </c>
      <c r="Q1040" s="6" t="s">
        <v>8327</v>
      </c>
      <c r="R1040" s="6" t="s">
        <v>8332</v>
      </c>
      <c r="S1040" s="13">
        <f t="shared" si="66"/>
        <v>42418.356747685189</v>
      </c>
      <c r="T1040" s="13">
        <f t="shared" si="67"/>
        <v>42448.315081018518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 s="19">
        <f t="shared" si="65"/>
        <v>21.366666666666667</v>
      </c>
      <c r="Q1041" s="6" t="s">
        <v>8327</v>
      </c>
      <c r="R1041" s="6" t="s">
        <v>8332</v>
      </c>
      <c r="S1041" s="13">
        <f t="shared" si="66"/>
        <v>42692.234328703707</v>
      </c>
      <c r="T1041" s="13">
        <f t="shared" si="67"/>
        <v>42717.457638888889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8307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 s="19">
        <f t="shared" si="65"/>
        <v>250</v>
      </c>
      <c r="Q1042" s="6" t="s">
        <v>8333</v>
      </c>
      <c r="R1042" s="6" t="s">
        <v>8334</v>
      </c>
      <c r="S1042" s="13">
        <f t="shared" si="66"/>
        <v>42579.833437499998</v>
      </c>
      <c r="T1042" s="13">
        <f t="shared" si="67"/>
        <v>42609.833437499998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8307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 s="19">
        <f t="shared" si="65"/>
        <v>0</v>
      </c>
      <c r="Q1043" s="6" t="s">
        <v>8333</v>
      </c>
      <c r="R1043" s="6" t="s">
        <v>8334</v>
      </c>
      <c r="S1043" s="13">
        <f t="shared" si="66"/>
        <v>41831.185092592597</v>
      </c>
      <c r="T1043" s="13">
        <f t="shared" si="67"/>
        <v>41851.185092592597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8307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 s="19">
        <f t="shared" si="65"/>
        <v>10</v>
      </c>
      <c r="Q1044" s="6" t="s">
        <v>8333</v>
      </c>
      <c r="R1044" s="6" t="s">
        <v>8334</v>
      </c>
      <c r="S1044" s="13">
        <f t="shared" si="66"/>
        <v>41851.821157407408</v>
      </c>
      <c r="T1044" s="13">
        <f t="shared" si="67"/>
        <v>41894.541666666664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8307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 s="19">
        <f t="shared" si="65"/>
        <v>29.236301369863014</v>
      </c>
      <c r="Q1045" s="6" t="s">
        <v>8333</v>
      </c>
      <c r="R1045" s="6" t="s">
        <v>8334</v>
      </c>
      <c r="S1045" s="13">
        <f t="shared" si="66"/>
        <v>42114.377951388888</v>
      </c>
      <c r="T1045" s="13">
        <f t="shared" si="67"/>
        <v>42144.377951388888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8307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 s="19">
        <f t="shared" si="65"/>
        <v>3</v>
      </c>
      <c r="Q1046" s="6" t="s">
        <v>8333</v>
      </c>
      <c r="R1046" s="6" t="s">
        <v>8334</v>
      </c>
      <c r="S1046" s="13">
        <f t="shared" si="66"/>
        <v>42012.050937499997</v>
      </c>
      <c r="T1046" s="13">
        <f t="shared" si="67"/>
        <v>42068.977083333331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8307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 s="19">
        <f t="shared" si="65"/>
        <v>33.25</v>
      </c>
      <c r="Q1047" s="6" t="s">
        <v>8333</v>
      </c>
      <c r="R1047" s="6" t="s">
        <v>8334</v>
      </c>
      <c r="S1047" s="13">
        <f t="shared" si="66"/>
        <v>41844.999421296299</v>
      </c>
      <c r="T1047" s="13">
        <f t="shared" si="67"/>
        <v>41874.999421296299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8307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 s="19">
        <f t="shared" si="65"/>
        <v>0</v>
      </c>
      <c r="Q1048" s="6" t="s">
        <v>8333</v>
      </c>
      <c r="R1048" s="6" t="s">
        <v>8334</v>
      </c>
      <c r="S1048" s="13">
        <f t="shared" si="66"/>
        <v>42319.976388888885</v>
      </c>
      <c r="T1048" s="13">
        <f t="shared" si="67"/>
        <v>42364.976388888885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8307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 s="19">
        <f t="shared" si="65"/>
        <v>1</v>
      </c>
      <c r="Q1049" s="6" t="s">
        <v>8333</v>
      </c>
      <c r="R1049" s="6" t="s">
        <v>8334</v>
      </c>
      <c r="S1049" s="13">
        <f t="shared" si="66"/>
        <v>41918.943460648145</v>
      </c>
      <c r="T1049" s="13">
        <f t="shared" si="67"/>
        <v>41948.985127314816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8307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 s="19">
        <f t="shared" si="65"/>
        <v>53</v>
      </c>
      <c r="Q1050" s="6" t="s">
        <v>8333</v>
      </c>
      <c r="R1050" s="6" t="s">
        <v>8334</v>
      </c>
      <c r="S1050" s="13">
        <f t="shared" si="66"/>
        <v>42598.178113425922</v>
      </c>
      <c r="T1050" s="13">
        <f t="shared" si="67"/>
        <v>42638.178113425922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8307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 s="19">
        <f t="shared" si="65"/>
        <v>0</v>
      </c>
      <c r="Q1051" s="6" t="s">
        <v>8333</v>
      </c>
      <c r="R1051" s="6" t="s">
        <v>8334</v>
      </c>
      <c r="S1051" s="13">
        <f t="shared" si="66"/>
        <v>42382.556076388893</v>
      </c>
      <c r="T1051" s="13">
        <f t="shared" si="67"/>
        <v>42412.556076388893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8307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 s="19">
        <f t="shared" si="65"/>
        <v>0</v>
      </c>
      <c r="Q1052" s="6" t="s">
        <v>8333</v>
      </c>
      <c r="R1052" s="6" t="s">
        <v>8334</v>
      </c>
      <c r="S1052" s="13">
        <f t="shared" si="66"/>
        <v>42231.9221875</v>
      </c>
      <c r="T1052" s="13">
        <f t="shared" si="67"/>
        <v>42261.9221875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8307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 s="19">
        <f t="shared" si="65"/>
        <v>0</v>
      </c>
      <c r="Q1053" s="6" t="s">
        <v>8333</v>
      </c>
      <c r="R1053" s="6" t="s">
        <v>8334</v>
      </c>
      <c r="S1053" s="13">
        <f t="shared" si="66"/>
        <v>41850.139178240745</v>
      </c>
      <c r="T1053" s="13">
        <f t="shared" si="67"/>
        <v>41878.139178240745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8307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 s="19">
        <f t="shared" si="65"/>
        <v>0</v>
      </c>
      <c r="Q1054" s="6" t="s">
        <v>8333</v>
      </c>
      <c r="R1054" s="6" t="s">
        <v>8334</v>
      </c>
      <c r="S1054" s="13">
        <f t="shared" si="66"/>
        <v>42483.922395833331</v>
      </c>
      <c r="T1054" s="13">
        <f t="shared" si="67"/>
        <v>42527.964583333334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8307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 s="19">
        <f t="shared" si="65"/>
        <v>15</v>
      </c>
      <c r="Q1055" s="6" t="s">
        <v>8333</v>
      </c>
      <c r="R1055" s="6" t="s">
        <v>8334</v>
      </c>
      <c r="S1055" s="13">
        <f t="shared" si="66"/>
        <v>42775.297824074078</v>
      </c>
      <c r="T1055" s="13">
        <f t="shared" si="67"/>
        <v>42800.297824074078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8307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 s="19">
        <f t="shared" si="65"/>
        <v>0</v>
      </c>
      <c r="Q1056" s="6" t="s">
        <v>8333</v>
      </c>
      <c r="R1056" s="6" t="s">
        <v>8334</v>
      </c>
      <c r="S1056" s="13">
        <f t="shared" si="66"/>
        <v>41831.976840277777</v>
      </c>
      <c r="T1056" s="13">
        <f t="shared" si="67"/>
        <v>41862.041666666664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8307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 s="19">
        <f t="shared" si="65"/>
        <v>0</v>
      </c>
      <c r="Q1057" s="6" t="s">
        <v>8333</v>
      </c>
      <c r="R1057" s="6" t="s">
        <v>8334</v>
      </c>
      <c r="S1057" s="13">
        <f t="shared" si="66"/>
        <v>42407.117418981477</v>
      </c>
      <c r="T1057" s="13">
        <f t="shared" si="67"/>
        <v>42437.117418981477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8307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 s="19">
        <f t="shared" si="65"/>
        <v>0</v>
      </c>
      <c r="Q1058" s="6" t="s">
        <v>8333</v>
      </c>
      <c r="R1058" s="6" t="s">
        <v>8334</v>
      </c>
      <c r="S1058" s="13">
        <f t="shared" si="66"/>
        <v>42058.844641203701</v>
      </c>
      <c r="T1058" s="13">
        <f t="shared" si="67"/>
        <v>42118.802974537044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8307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 s="19">
        <f t="shared" si="65"/>
        <v>0</v>
      </c>
      <c r="Q1059" s="6" t="s">
        <v>8333</v>
      </c>
      <c r="R1059" s="6" t="s">
        <v>8334</v>
      </c>
      <c r="S1059" s="13">
        <f t="shared" si="66"/>
        <v>42678.996331018512</v>
      </c>
      <c r="T1059" s="13">
        <f t="shared" si="67"/>
        <v>42709.037997685184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8307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 s="19">
        <f t="shared" si="65"/>
        <v>0</v>
      </c>
      <c r="Q1060" s="6" t="s">
        <v>8333</v>
      </c>
      <c r="R1060" s="6" t="s">
        <v>8334</v>
      </c>
      <c r="S1060" s="13">
        <f t="shared" si="66"/>
        <v>42048.025960648149</v>
      </c>
      <c r="T1060" s="13">
        <f t="shared" si="67"/>
        <v>42089.125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8307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 s="19">
        <f t="shared" si="65"/>
        <v>0</v>
      </c>
      <c r="Q1061" s="6" t="s">
        <v>8333</v>
      </c>
      <c r="R1061" s="6" t="s">
        <v>8334</v>
      </c>
      <c r="S1061" s="13">
        <f t="shared" si="66"/>
        <v>42046.915000000001</v>
      </c>
      <c r="T1061" s="13">
        <f t="shared" si="67"/>
        <v>42076.873333333337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8307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 s="19">
        <f t="shared" si="65"/>
        <v>50</v>
      </c>
      <c r="Q1062" s="6" t="s">
        <v>8333</v>
      </c>
      <c r="R1062" s="6" t="s">
        <v>8334</v>
      </c>
      <c r="S1062" s="13">
        <f t="shared" si="66"/>
        <v>42080.038113425922</v>
      </c>
      <c r="T1062" s="13">
        <f t="shared" si="67"/>
        <v>42110.038113425922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8307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 s="19">
        <f t="shared" si="65"/>
        <v>0</v>
      </c>
      <c r="Q1063" s="6" t="s">
        <v>8333</v>
      </c>
      <c r="R1063" s="6" t="s">
        <v>8334</v>
      </c>
      <c r="S1063" s="13">
        <f t="shared" si="66"/>
        <v>42432.401712962965</v>
      </c>
      <c r="T1063" s="13">
        <f t="shared" si="67"/>
        <v>42492.166666666672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8307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 s="19">
        <f t="shared" si="65"/>
        <v>47.5</v>
      </c>
      <c r="Q1064" s="6" t="s">
        <v>8333</v>
      </c>
      <c r="R1064" s="6" t="s">
        <v>8334</v>
      </c>
      <c r="S1064" s="13">
        <f t="shared" si="66"/>
        <v>42556.932187500002</v>
      </c>
      <c r="T1064" s="13">
        <f t="shared" si="67"/>
        <v>42563.932187500002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8307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 s="19">
        <f t="shared" si="65"/>
        <v>0</v>
      </c>
      <c r="Q1065" s="6" t="s">
        <v>8333</v>
      </c>
      <c r="R1065" s="6" t="s">
        <v>8334</v>
      </c>
      <c r="S1065" s="13">
        <f t="shared" si="66"/>
        <v>42583.155810185184</v>
      </c>
      <c r="T1065" s="13">
        <f t="shared" si="67"/>
        <v>42613.155810185184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 s="19">
        <f t="shared" si="65"/>
        <v>65.666666666666671</v>
      </c>
      <c r="Q1066" s="6" t="s">
        <v>8335</v>
      </c>
      <c r="R1066" s="6" t="s">
        <v>8336</v>
      </c>
      <c r="S1066" s="13">
        <f t="shared" si="66"/>
        <v>41417.353043981479</v>
      </c>
      <c r="T1066" s="13">
        <f t="shared" si="67"/>
        <v>41462.353043981479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 s="19">
        <f t="shared" si="65"/>
        <v>16.2</v>
      </c>
      <c r="Q1067" s="6" t="s">
        <v>8335</v>
      </c>
      <c r="R1067" s="6" t="s">
        <v>8336</v>
      </c>
      <c r="S1067" s="13">
        <f t="shared" si="66"/>
        <v>41661.506041666667</v>
      </c>
      <c r="T1067" s="13">
        <f t="shared" si="67"/>
        <v>41689.506041666667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 s="19">
        <f t="shared" si="65"/>
        <v>34.128378378378379</v>
      </c>
      <c r="Q1068" s="6" t="s">
        <v>8335</v>
      </c>
      <c r="R1068" s="6" t="s">
        <v>8336</v>
      </c>
      <c r="S1068" s="13">
        <f t="shared" si="66"/>
        <v>41446.087754629632</v>
      </c>
      <c r="T1068" s="13">
        <f t="shared" si="67"/>
        <v>41491.087754629632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 s="19">
        <f t="shared" si="65"/>
        <v>13</v>
      </c>
      <c r="Q1069" s="6" t="s">
        <v>8335</v>
      </c>
      <c r="R1069" s="6" t="s">
        <v>8336</v>
      </c>
      <c r="S1069" s="13">
        <f t="shared" si="66"/>
        <v>41599.980682870373</v>
      </c>
      <c r="T1069" s="13">
        <f t="shared" si="67"/>
        <v>41629.980682870373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 s="19">
        <f t="shared" si="65"/>
        <v>11.25</v>
      </c>
      <c r="Q1070" s="6" t="s">
        <v>8335</v>
      </c>
      <c r="R1070" s="6" t="s">
        <v>8336</v>
      </c>
      <c r="S1070" s="13">
        <f t="shared" si="66"/>
        <v>42440.496111111104</v>
      </c>
      <c r="T1070" s="13">
        <f t="shared" si="67"/>
        <v>42470.454444444447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 s="19">
        <f t="shared" si="65"/>
        <v>40.476190476190474</v>
      </c>
      <c r="Q1071" s="6" t="s">
        <v>8335</v>
      </c>
      <c r="R1071" s="6" t="s">
        <v>8336</v>
      </c>
      <c r="S1071" s="13">
        <f t="shared" si="66"/>
        <v>41572.354849537034</v>
      </c>
      <c r="T1071" s="13">
        <f t="shared" si="67"/>
        <v>41604.396516203706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 s="19">
        <f t="shared" si="65"/>
        <v>35</v>
      </c>
      <c r="Q1072" s="6" t="s">
        <v>8335</v>
      </c>
      <c r="R1072" s="6" t="s">
        <v>8336</v>
      </c>
      <c r="S1072" s="13">
        <f t="shared" si="66"/>
        <v>41163.136828703704</v>
      </c>
      <c r="T1072" s="13">
        <f t="shared" si="67"/>
        <v>41183.136828703704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 s="19">
        <f t="shared" si="65"/>
        <v>0</v>
      </c>
      <c r="Q1073" s="6" t="s">
        <v>8335</v>
      </c>
      <c r="R1073" s="6" t="s">
        <v>8336</v>
      </c>
      <c r="S1073" s="13">
        <f t="shared" si="66"/>
        <v>42295.878391203703</v>
      </c>
      <c r="T1073" s="13">
        <f t="shared" si="67"/>
        <v>42325.920057870375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 s="19">
        <f t="shared" si="65"/>
        <v>12.75</v>
      </c>
      <c r="Q1074" s="6" t="s">
        <v>8335</v>
      </c>
      <c r="R1074" s="6" t="s">
        <v>8336</v>
      </c>
      <c r="S1074" s="13">
        <f t="shared" si="66"/>
        <v>41645.957141203704</v>
      </c>
      <c r="T1074" s="13">
        <f t="shared" si="67"/>
        <v>41675.957141203704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 s="19">
        <f t="shared" si="65"/>
        <v>10</v>
      </c>
      <c r="Q1075" s="6" t="s">
        <v>8335</v>
      </c>
      <c r="R1075" s="6" t="s">
        <v>8336</v>
      </c>
      <c r="S1075" s="13">
        <f t="shared" si="66"/>
        <v>40803.089594907404</v>
      </c>
      <c r="T1075" s="13">
        <f t="shared" si="67"/>
        <v>40833.089594907404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 s="19">
        <f t="shared" si="65"/>
        <v>113.56666666666666</v>
      </c>
      <c r="Q1076" s="6" t="s">
        <v>8335</v>
      </c>
      <c r="R1076" s="6" t="s">
        <v>8336</v>
      </c>
      <c r="S1076" s="13">
        <f t="shared" si="66"/>
        <v>41613.297974537039</v>
      </c>
      <c r="T1076" s="13">
        <f t="shared" si="67"/>
        <v>41643.297974537039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 s="19">
        <f t="shared" si="65"/>
        <v>15</v>
      </c>
      <c r="Q1077" s="6" t="s">
        <v>8335</v>
      </c>
      <c r="R1077" s="6" t="s">
        <v>8336</v>
      </c>
      <c r="S1077" s="13">
        <f t="shared" si="66"/>
        <v>41006.029120370367</v>
      </c>
      <c r="T1077" s="13">
        <f t="shared" si="67"/>
        <v>41036.029120370367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 s="19">
        <f t="shared" si="65"/>
        <v>48.281025641025643</v>
      </c>
      <c r="Q1078" s="6" t="s">
        <v>8335</v>
      </c>
      <c r="R1078" s="6" t="s">
        <v>8336</v>
      </c>
      <c r="S1078" s="13">
        <f t="shared" si="66"/>
        <v>41838.502893518518</v>
      </c>
      <c r="T1078" s="13">
        <f t="shared" si="67"/>
        <v>41893.502893518518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 s="19">
        <f t="shared" si="65"/>
        <v>43.976047904191617</v>
      </c>
      <c r="Q1079" s="6" t="s">
        <v>8335</v>
      </c>
      <c r="R1079" s="6" t="s">
        <v>8336</v>
      </c>
      <c r="S1079" s="13">
        <f t="shared" si="66"/>
        <v>42353.29179398148</v>
      </c>
      <c r="T1079" s="13">
        <f t="shared" si="67"/>
        <v>42383.29179398148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 s="19">
        <f t="shared" si="65"/>
        <v>9</v>
      </c>
      <c r="Q1080" s="6" t="s">
        <v>8335</v>
      </c>
      <c r="R1080" s="6" t="s">
        <v>8336</v>
      </c>
      <c r="S1080" s="13">
        <f t="shared" si="66"/>
        <v>40701.320844907408</v>
      </c>
      <c r="T1080" s="13">
        <f t="shared" si="67"/>
        <v>40746.320844907408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 s="19">
        <f t="shared" si="65"/>
        <v>37.666666666666664</v>
      </c>
      <c r="Q1081" s="6" t="s">
        <v>8335</v>
      </c>
      <c r="R1081" s="6" t="s">
        <v>8336</v>
      </c>
      <c r="S1081" s="13">
        <f t="shared" si="66"/>
        <v>42479.691388888896</v>
      </c>
      <c r="T1081" s="13">
        <f t="shared" si="67"/>
        <v>42504.691388888896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 s="19">
        <f t="shared" si="65"/>
        <v>18.581632653061224</v>
      </c>
      <c r="Q1082" s="6" t="s">
        <v>8335</v>
      </c>
      <c r="R1082" s="6" t="s">
        <v>8336</v>
      </c>
      <c r="S1082" s="13">
        <f t="shared" si="66"/>
        <v>41740.263113425928</v>
      </c>
      <c r="T1082" s="13">
        <f t="shared" si="67"/>
        <v>41770.263113425928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 s="19">
        <f t="shared" si="65"/>
        <v>3</v>
      </c>
      <c r="Q1083" s="6" t="s">
        <v>8335</v>
      </c>
      <c r="R1083" s="6" t="s">
        <v>8336</v>
      </c>
      <c r="S1083" s="13">
        <f t="shared" si="66"/>
        <v>42003.051990740743</v>
      </c>
      <c r="T1083" s="13">
        <f t="shared" si="67"/>
        <v>42033.051990740743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 s="19">
        <f t="shared" si="65"/>
        <v>18.666666666666668</v>
      </c>
      <c r="Q1084" s="6" t="s">
        <v>8335</v>
      </c>
      <c r="R1084" s="6" t="s">
        <v>8336</v>
      </c>
      <c r="S1084" s="13">
        <f t="shared" si="66"/>
        <v>41102.031111111115</v>
      </c>
      <c r="T1084" s="13">
        <f t="shared" si="67"/>
        <v>41132.031111111115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 s="19">
        <f t="shared" si="65"/>
        <v>410</v>
      </c>
      <c r="Q1085" s="6" t="s">
        <v>8335</v>
      </c>
      <c r="R1085" s="6" t="s">
        <v>8336</v>
      </c>
      <c r="S1085" s="13">
        <f t="shared" si="66"/>
        <v>41793.784525462965</v>
      </c>
      <c r="T1085" s="13">
        <f t="shared" si="67"/>
        <v>41853.784525462965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 s="19">
        <f t="shared" si="65"/>
        <v>0</v>
      </c>
      <c r="Q1086" s="6" t="s">
        <v>8335</v>
      </c>
      <c r="R1086" s="6" t="s">
        <v>8336</v>
      </c>
      <c r="S1086" s="13">
        <f t="shared" si="66"/>
        <v>41830.037083333329</v>
      </c>
      <c r="T1086" s="13">
        <f t="shared" si="67"/>
        <v>41860.037083333329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 s="19">
        <f t="shared" si="65"/>
        <v>114</v>
      </c>
      <c r="Q1087" s="6" t="s">
        <v>8335</v>
      </c>
      <c r="R1087" s="6" t="s">
        <v>8336</v>
      </c>
      <c r="S1087" s="13">
        <f t="shared" si="66"/>
        <v>42413.796006944445</v>
      </c>
      <c r="T1087" s="13">
        <f t="shared" si="67"/>
        <v>42443.754340277781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 s="19">
        <f t="shared" si="65"/>
        <v>7.5</v>
      </c>
      <c r="Q1088" s="6" t="s">
        <v>8335</v>
      </c>
      <c r="R1088" s="6" t="s">
        <v>8336</v>
      </c>
      <c r="S1088" s="13">
        <f t="shared" si="66"/>
        <v>41845.991793981484</v>
      </c>
      <c r="T1088" s="13">
        <f t="shared" si="67"/>
        <v>41875.991793981484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 s="19">
        <f t="shared" si="65"/>
        <v>0</v>
      </c>
      <c r="Q1089" s="6" t="s">
        <v>8335</v>
      </c>
      <c r="R1089" s="6" t="s">
        <v>8336</v>
      </c>
      <c r="S1089" s="13">
        <f t="shared" si="66"/>
        <v>41775.838969907411</v>
      </c>
      <c r="T1089" s="13">
        <f t="shared" si="67"/>
        <v>41805.838969907411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</v>
      </c>
      <c r="P1090" s="19">
        <f t="shared" si="65"/>
        <v>43.41727891156463</v>
      </c>
      <c r="Q1090" s="6" t="s">
        <v>8335</v>
      </c>
      <c r="R1090" s="6" t="s">
        <v>8336</v>
      </c>
      <c r="S1090" s="13">
        <f t="shared" si="66"/>
        <v>41723.924386574072</v>
      </c>
      <c r="T1090" s="13">
        <f t="shared" si="67"/>
        <v>41753.924386574072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ROUND(((E1091/D1091)*100),0)</f>
        <v>8</v>
      </c>
      <c r="P1091" s="19">
        <f t="shared" ref="P1091:P1154" si="69">IF(L1091=0,0,E1091/L1091)</f>
        <v>23.959183673469386</v>
      </c>
      <c r="Q1091" s="6" t="s">
        <v>8335</v>
      </c>
      <c r="R1091" s="6" t="s">
        <v>8336</v>
      </c>
      <c r="S1091" s="13">
        <f t="shared" ref="S1091:S1154" si="70">(((J1091/60)/60)/24)+DATE(1970,1,1)+(3/24)</f>
        <v>42151.314525462964</v>
      </c>
      <c r="T1091" s="13">
        <f t="shared" ref="T1091:T1154" si="71">(((I1091/60)/60)/24)+DATE(1970,1,1)+(3/24)</f>
        <v>42181.314525462964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 s="19">
        <f t="shared" si="69"/>
        <v>5</v>
      </c>
      <c r="Q1092" s="6" t="s">
        <v>8335</v>
      </c>
      <c r="R1092" s="6" t="s">
        <v>8336</v>
      </c>
      <c r="S1092" s="13">
        <f t="shared" si="70"/>
        <v>42123.310798611114</v>
      </c>
      <c r="T1092" s="13">
        <f t="shared" si="71"/>
        <v>42153.310798611114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 s="19">
        <f t="shared" si="69"/>
        <v>12.5</v>
      </c>
      <c r="Q1093" s="6" t="s">
        <v>8335</v>
      </c>
      <c r="R1093" s="6" t="s">
        <v>8336</v>
      </c>
      <c r="S1093" s="13">
        <f t="shared" si="70"/>
        <v>42440.945277777777</v>
      </c>
      <c r="T1093" s="13">
        <f t="shared" si="71"/>
        <v>42470.903611111105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 s="19">
        <f t="shared" si="69"/>
        <v>3</v>
      </c>
      <c r="Q1094" s="6" t="s">
        <v>8335</v>
      </c>
      <c r="R1094" s="6" t="s">
        <v>8336</v>
      </c>
      <c r="S1094" s="13">
        <f t="shared" si="70"/>
        <v>41250.150902777779</v>
      </c>
      <c r="T1094" s="13">
        <f t="shared" si="71"/>
        <v>41280.150902777779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 s="19">
        <f t="shared" si="69"/>
        <v>10.5625</v>
      </c>
      <c r="Q1095" s="6" t="s">
        <v>8335</v>
      </c>
      <c r="R1095" s="6" t="s">
        <v>8336</v>
      </c>
      <c r="S1095" s="13">
        <f t="shared" si="70"/>
        <v>42397.098807870367</v>
      </c>
      <c r="T1095" s="13">
        <f t="shared" si="71"/>
        <v>42412.098807870367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 s="19">
        <f t="shared" si="69"/>
        <v>122.00037037037038</v>
      </c>
      <c r="Q1096" s="6" t="s">
        <v>8335</v>
      </c>
      <c r="R1096" s="6" t="s">
        <v>8336</v>
      </c>
      <c r="S1096" s="13">
        <f t="shared" si="70"/>
        <v>40795.838344907403</v>
      </c>
      <c r="T1096" s="13">
        <f t="shared" si="71"/>
        <v>40825.838344907403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 s="19">
        <f t="shared" si="69"/>
        <v>267.80851063829789</v>
      </c>
      <c r="Q1097" s="6" t="s">
        <v>8335</v>
      </c>
      <c r="R1097" s="6" t="s">
        <v>8336</v>
      </c>
      <c r="S1097" s="13">
        <f t="shared" si="70"/>
        <v>41486.662268518521</v>
      </c>
      <c r="T1097" s="13">
        <f t="shared" si="71"/>
        <v>41516.662268518521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 s="19">
        <f t="shared" si="69"/>
        <v>74.206896551724142</v>
      </c>
      <c r="Q1098" s="6" t="s">
        <v>8335</v>
      </c>
      <c r="R1098" s="6" t="s">
        <v>8336</v>
      </c>
      <c r="S1098" s="13">
        <f t="shared" si="70"/>
        <v>41885.64298611111</v>
      </c>
      <c r="T1098" s="13">
        <f t="shared" si="71"/>
        <v>41916.270833333336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 s="19">
        <f t="shared" si="69"/>
        <v>6.7142857142857144</v>
      </c>
      <c r="Q1099" s="6" t="s">
        <v>8335</v>
      </c>
      <c r="R1099" s="6" t="s">
        <v>8336</v>
      </c>
      <c r="S1099" s="13">
        <f t="shared" si="70"/>
        <v>41660.917557870373</v>
      </c>
      <c r="T1099" s="13">
        <f t="shared" si="71"/>
        <v>41700.917557870373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 s="19">
        <f t="shared" si="69"/>
        <v>81.954545454545453</v>
      </c>
      <c r="Q1100" s="6" t="s">
        <v>8335</v>
      </c>
      <c r="R1100" s="6" t="s">
        <v>8336</v>
      </c>
      <c r="S1100" s="13">
        <f t="shared" si="70"/>
        <v>41712.887673611112</v>
      </c>
      <c r="T1100" s="13">
        <f t="shared" si="71"/>
        <v>41742.887673611112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 s="19">
        <f t="shared" si="69"/>
        <v>25</v>
      </c>
      <c r="Q1101" s="6" t="s">
        <v>8335</v>
      </c>
      <c r="R1101" s="6" t="s">
        <v>8336</v>
      </c>
      <c r="S1101" s="13">
        <f t="shared" si="70"/>
        <v>42107.961435185185</v>
      </c>
      <c r="T1101" s="13">
        <f t="shared" si="71"/>
        <v>42137.961435185185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 s="19">
        <f t="shared" si="69"/>
        <v>10</v>
      </c>
      <c r="Q1102" s="6" t="s">
        <v>8335</v>
      </c>
      <c r="R1102" s="6" t="s">
        <v>8336</v>
      </c>
      <c r="S1102" s="13">
        <f t="shared" si="70"/>
        <v>42384.235775462963</v>
      </c>
      <c r="T1102" s="13">
        <f t="shared" si="71"/>
        <v>42414.235775462963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 s="19">
        <f t="shared" si="69"/>
        <v>6.833333333333333</v>
      </c>
      <c r="Q1103" s="6" t="s">
        <v>8335</v>
      </c>
      <c r="R1103" s="6" t="s">
        <v>8336</v>
      </c>
      <c r="S1103" s="13">
        <f t="shared" si="70"/>
        <v>42538.89743055556</v>
      </c>
      <c r="T1103" s="13">
        <f t="shared" si="71"/>
        <v>42565.883333333331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 s="19">
        <f t="shared" si="69"/>
        <v>17.708333333333332</v>
      </c>
      <c r="Q1104" s="6" t="s">
        <v>8335</v>
      </c>
      <c r="R1104" s="6" t="s">
        <v>8336</v>
      </c>
      <c r="S1104" s="13">
        <f t="shared" si="70"/>
        <v>41577.170428240745</v>
      </c>
      <c r="T1104" s="13">
        <f t="shared" si="71"/>
        <v>41617.374305555553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 s="19">
        <f t="shared" si="69"/>
        <v>16.2</v>
      </c>
      <c r="Q1105" s="6" t="s">
        <v>8335</v>
      </c>
      <c r="R1105" s="6" t="s">
        <v>8336</v>
      </c>
      <c r="S1105" s="13">
        <f t="shared" si="70"/>
        <v>42479.34710648148</v>
      </c>
      <c r="T1105" s="13">
        <f t="shared" si="71"/>
        <v>42539.34710648148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 s="19">
        <f t="shared" si="69"/>
        <v>80.297297297297291</v>
      </c>
      <c r="Q1106" s="6" t="s">
        <v>8335</v>
      </c>
      <c r="R1106" s="6" t="s">
        <v>8336</v>
      </c>
      <c r="S1106" s="13">
        <f t="shared" si="70"/>
        <v>41771.53496527778</v>
      </c>
      <c r="T1106" s="13">
        <f t="shared" si="71"/>
        <v>41801.53496527778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 s="19">
        <f t="shared" si="69"/>
        <v>71.55</v>
      </c>
      <c r="Q1107" s="6" t="s">
        <v>8335</v>
      </c>
      <c r="R1107" s="6" t="s">
        <v>8336</v>
      </c>
      <c r="S1107" s="13">
        <f t="shared" si="70"/>
        <v>41692.260729166665</v>
      </c>
      <c r="T1107" s="13">
        <f t="shared" si="71"/>
        <v>41722.2190625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 s="19">
        <f t="shared" si="69"/>
        <v>23.571428571428573</v>
      </c>
      <c r="Q1108" s="6" t="s">
        <v>8335</v>
      </c>
      <c r="R1108" s="6" t="s">
        <v>8336</v>
      </c>
      <c r="S1108" s="13">
        <f t="shared" si="70"/>
        <v>40973.865451388891</v>
      </c>
      <c r="T1108" s="13">
        <f t="shared" si="71"/>
        <v>41003.823784722219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 s="19">
        <f t="shared" si="69"/>
        <v>0</v>
      </c>
      <c r="Q1109" s="6" t="s">
        <v>8335</v>
      </c>
      <c r="R1109" s="6" t="s">
        <v>8336</v>
      </c>
      <c r="S1109" s="13">
        <f t="shared" si="70"/>
        <v>41813.986388888887</v>
      </c>
      <c r="T1109" s="13">
        <f t="shared" si="71"/>
        <v>41843.986388888887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 s="19">
        <f t="shared" si="69"/>
        <v>34.88095238095238</v>
      </c>
      <c r="Q1110" s="6" t="s">
        <v>8335</v>
      </c>
      <c r="R1110" s="6" t="s">
        <v>8336</v>
      </c>
      <c r="S1110" s="13">
        <f t="shared" si="70"/>
        <v>40952.761979166666</v>
      </c>
      <c r="T1110" s="13">
        <f t="shared" si="71"/>
        <v>41012.720312500001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 s="19">
        <f t="shared" si="69"/>
        <v>15</v>
      </c>
      <c r="Q1111" s="6" t="s">
        <v>8335</v>
      </c>
      <c r="R1111" s="6" t="s">
        <v>8336</v>
      </c>
      <c r="S1111" s="13">
        <f t="shared" si="70"/>
        <v>42662.877199074079</v>
      </c>
      <c r="T1111" s="13">
        <f t="shared" si="71"/>
        <v>42692.918865740736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 s="19">
        <f t="shared" si="69"/>
        <v>23.181818181818183</v>
      </c>
      <c r="Q1112" s="6" t="s">
        <v>8335</v>
      </c>
      <c r="R1112" s="6" t="s">
        <v>8336</v>
      </c>
      <c r="S1112" s="13">
        <f t="shared" si="70"/>
        <v>41221.058124999996</v>
      </c>
      <c r="T1112" s="13">
        <f t="shared" si="71"/>
        <v>41251.058124999996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 s="19">
        <f t="shared" si="69"/>
        <v>1</v>
      </c>
      <c r="Q1113" s="6" t="s">
        <v>8335</v>
      </c>
      <c r="R1113" s="6" t="s">
        <v>8336</v>
      </c>
      <c r="S1113" s="13">
        <f t="shared" si="70"/>
        <v>42347.328587962969</v>
      </c>
      <c r="T1113" s="13">
        <f t="shared" si="71"/>
        <v>42377.328587962969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 s="19">
        <f t="shared" si="69"/>
        <v>100.23371794871794</v>
      </c>
      <c r="Q1114" s="6" t="s">
        <v>8335</v>
      </c>
      <c r="R1114" s="6" t="s">
        <v>8336</v>
      </c>
      <c r="S1114" s="13">
        <f t="shared" si="70"/>
        <v>41963.884386574078</v>
      </c>
      <c r="T1114" s="13">
        <f t="shared" si="71"/>
        <v>42023.479166666672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 s="19">
        <f t="shared" si="69"/>
        <v>5</v>
      </c>
      <c r="Q1115" s="6" t="s">
        <v>8335</v>
      </c>
      <c r="R1115" s="6" t="s">
        <v>8336</v>
      </c>
      <c r="S1115" s="13">
        <f t="shared" si="70"/>
        <v>41836.102083333331</v>
      </c>
      <c r="T1115" s="13">
        <f t="shared" si="71"/>
        <v>41866.102083333331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 s="19">
        <f t="shared" si="69"/>
        <v>3.3333333333333335</v>
      </c>
      <c r="Q1116" s="6" t="s">
        <v>8335</v>
      </c>
      <c r="R1116" s="6" t="s">
        <v>8336</v>
      </c>
      <c r="S1116" s="13">
        <f t="shared" si="70"/>
        <v>41526.470914351856</v>
      </c>
      <c r="T1116" s="13">
        <f t="shared" si="71"/>
        <v>41556.470914351856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 s="19">
        <f t="shared" si="69"/>
        <v>13.25</v>
      </c>
      <c r="Q1117" s="6" t="s">
        <v>8335</v>
      </c>
      <c r="R1117" s="6" t="s">
        <v>8336</v>
      </c>
      <c r="S1117" s="13">
        <f t="shared" si="70"/>
        <v>42429.820543981477</v>
      </c>
      <c r="T1117" s="13">
        <f t="shared" si="71"/>
        <v>42459.778877314813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 s="19">
        <f t="shared" si="69"/>
        <v>17.852</v>
      </c>
      <c r="Q1118" s="6" t="s">
        <v>8335</v>
      </c>
      <c r="R1118" s="6" t="s">
        <v>8336</v>
      </c>
      <c r="S1118" s="13">
        <f t="shared" si="70"/>
        <v>41009.972314814811</v>
      </c>
      <c r="T1118" s="13">
        <f t="shared" si="71"/>
        <v>41069.972314814811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 s="19">
        <f t="shared" si="69"/>
        <v>10.375</v>
      </c>
      <c r="Q1119" s="6" t="s">
        <v>8335</v>
      </c>
      <c r="R1119" s="6" t="s">
        <v>8336</v>
      </c>
      <c r="S1119" s="13">
        <f t="shared" si="70"/>
        <v>42333.723530092597</v>
      </c>
      <c r="T1119" s="13">
        <f t="shared" si="71"/>
        <v>42363.723530092597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 s="19">
        <f t="shared" si="69"/>
        <v>36.333333333333336</v>
      </c>
      <c r="Q1120" s="6" t="s">
        <v>8335</v>
      </c>
      <c r="R1120" s="6" t="s">
        <v>8336</v>
      </c>
      <c r="S1120" s="13">
        <f t="shared" si="70"/>
        <v>41704.29142361111</v>
      </c>
      <c r="T1120" s="13">
        <f t="shared" si="71"/>
        <v>41734.249756944446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 s="19">
        <f t="shared" si="69"/>
        <v>5</v>
      </c>
      <c r="Q1121" s="6" t="s">
        <v>8335</v>
      </c>
      <c r="R1121" s="6" t="s">
        <v>8336</v>
      </c>
      <c r="S1121" s="13">
        <f t="shared" si="70"/>
        <v>41722.917407407411</v>
      </c>
      <c r="T1121" s="13">
        <f t="shared" si="71"/>
        <v>41735.917407407411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 s="19">
        <f t="shared" si="69"/>
        <v>0</v>
      </c>
      <c r="Q1122" s="6" t="s">
        <v>8335</v>
      </c>
      <c r="R1122" s="6" t="s">
        <v>8336</v>
      </c>
      <c r="S1122" s="13">
        <f t="shared" si="70"/>
        <v>40799.997685185182</v>
      </c>
      <c r="T1122" s="13">
        <f t="shared" si="71"/>
        <v>40844.997685185182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 s="19">
        <f t="shared" si="69"/>
        <v>5.8</v>
      </c>
      <c r="Q1123" s="6" t="s">
        <v>8335</v>
      </c>
      <c r="R1123" s="6" t="s">
        <v>8336</v>
      </c>
      <c r="S1123" s="13">
        <f t="shared" si="70"/>
        <v>42413.059212962966</v>
      </c>
      <c r="T1123" s="13">
        <f t="shared" si="71"/>
        <v>42443.017546296294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 s="19">
        <f t="shared" si="69"/>
        <v>0</v>
      </c>
      <c r="Q1124" s="6" t="s">
        <v>8335</v>
      </c>
      <c r="R1124" s="6" t="s">
        <v>8336</v>
      </c>
      <c r="S1124" s="13">
        <f t="shared" si="70"/>
        <v>41410.828993055555</v>
      </c>
      <c r="T1124" s="13">
        <f t="shared" si="71"/>
        <v>41424.828993055555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 s="19">
        <f t="shared" si="69"/>
        <v>3.6666666666666665</v>
      </c>
      <c r="Q1125" s="6" t="s">
        <v>8335</v>
      </c>
      <c r="R1125" s="6" t="s">
        <v>8336</v>
      </c>
      <c r="S1125" s="13">
        <f t="shared" si="70"/>
        <v>41718.6487037037</v>
      </c>
      <c r="T1125" s="13">
        <f t="shared" si="71"/>
        <v>41748.6487037037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 s="19">
        <f t="shared" si="69"/>
        <v>60.714285714285715</v>
      </c>
      <c r="Q1126" s="6" t="s">
        <v>8335</v>
      </c>
      <c r="R1126" s="6" t="s">
        <v>8337</v>
      </c>
      <c r="S1126" s="13">
        <f t="shared" si="70"/>
        <v>42094.792256944449</v>
      </c>
      <c r="T1126" s="13">
        <f t="shared" si="71"/>
        <v>42124.792256944449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 s="19">
        <f t="shared" si="69"/>
        <v>0</v>
      </c>
      <c r="Q1127" s="6" t="s">
        <v>8335</v>
      </c>
      <c r="R1127" s="6" t="s">
        <v>8337</v>
      </c>
      <c r="S1127" s="13">
        <f t="shared" si="70"/>
        <v>42212.749189814815</v>
      </c>
      <c r="T1127" s="13">
        <f t="shared" si="71"/>
        <v>42272.749189814815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 s="19">
        <f t="shared" si="69"/>
        <v>5</v>
      </c>
      <c r="Q1128" s="6" t="s">
        <v>8335</v>
      </c>
      <c r="R1128" s="6" t="s">
        <v>8337</v>
      </c>
      <c r="S1128" s="13">
        <f t="shared" si="70"/>
        <v>42535.452476851846</v>
      </c>
      <c r="T1128" s="13">
        <f t="shared" si="71"/>
        <v>42565.452476851846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 s="19">
        <f t="shared" si="69"/>
        <v>25.434782608695652</v>
      </c>
      <c r="Q1129" s="6" t="s">
        <v>8335</v>
      </c>
      <c r="R1129" s="6" t="s">
        <v>8337</v>
      </c>
      <c r="S1129" s="13">
        <f t="shared" si="70"/>
        <v>41926.979166666664</v>
      </c>
      <c r="T1129" s="13">
        <f t="shared" si="71"/>
        <v>41958.020833333328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 s="19">
        <f t="shared" si="69"/>
        <v>1</v>
      </c>
      <c r="Q1130" s="6" t="s">
        <v>8335</v>
      </c>
      <c r="R1130" s="6" t="s">
        <v>8337</v>
      </c>
      <c r="S1130" s="13">
        <f t="shared" si="70"/>
        <v>41828.774502314816</v>
      </c>
      <c r="T1130" s="13">
        <f t="shared" si="71"/>
        <v>41858.774502314816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 s="19">
        <f t="shared" si="69"/>
        <v>10.5</v>
      </c>
      <c r="Q1131" s="6" t="s">
        <v>8335</v>
      </c>
      <c r="R1131" s="6" t="s">
        <v>8337</v>
      </c>
      <c r="S1131" s="13">
        <f t="shared" si="70"/>
        <v>42496.389965277776</v>
      </c>
      <c r="T1131" s="13">
        <f t="shared" si="71"/>
        <v>42526.389965277776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 s="19">
        <f t="shared" si="69"/>
        <v>3.6666666666666665</v>
      </c>
      <c r="Q1132" s="6" t="s">
        <v>8335</v>
      </c>
      <c r="R1132" s="6" t="s">
        <v>8337</v>
      </c>
      <c r="S1132" s="13">
        <f t="shared" si="70"/>
        <v>41909.121527777781</v>
      </c>
      <c r="T1132" s="13">
        <f t="shared" si="71"/>
        <v>41969.163194444445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 s="19">
        <f t="shared" si="69"/>
        <v>0</v>
      </c>
      <c r="Q1133" s="6" t="s">
        <v>8335</v>
      </c>
      <c r="R1133" s="6" t="s">
        <v>8337</v>
      </c>
      <c r="S1133" s="13">
        <f t="shared" si="70"/>
        <v>42333.033194444448</v>
      </c>
      <c r="T1133" s="13">
        <f t="shared" si="71"/>
        <v>42363.033194444448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 s="19">
        <f t="shared" si="69"/>
        <v>110.61538461538461</v>
      </c>
      <c r="Q1134" s="6" t="s">
        <v>8335</v>
      </c>
      <c r="R1134" s="6" t="s">
        <v>8337</v>
      </c>
      <c r="S1134" s="13">
        <f t="shared" si="70"/>
        <v>42706.240405092598</v>
      </c>
      <c r="T1134" s="13">
        <f t="shared" si="71"/>
        <v>42736.240405092598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 s="19">
        <f t="shared" si="69"/>
        <v>20</v>
      </c>
      <c r="Q1135" s="6" t="s">
        <v>8335</v>
      </c>
      <c r="R1135" s="6" t="s">
        <v>8337</v>
      </c>
      <c r="S1135" s="13">
        <f t="shared" si="70"/>
        <v>41821.532187500001</v>
      </c>
      <c r="T1135" s="13">
        <f t="shared" si="71"/>
        <v>41851.532187500001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 s="19">
        <f t="shared" si="69"/>
        <v>1</v>
      </c>
      <c r="Q1136" s="6" t="s">
        <v>8335</v>
      </c>
      <c r="R1136" s="6" t="s">
        <v>8337</v>
      </c>
      <c r="S1136" s="13">
        <f t="shared" si="70"/>
        <v>41958.410046296296</v>
      </c>
      <c r="T1136" s="13">
        <f t="shared" si="71"/>
        <v>41972.314583333333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 s="19">
        <f t="shared" si="69"/>
        <v>50</v>
      </c>
      <c r="Q1137" s="6" t="s">
        <v>8335</v>
      </c>
      <c r="R1137" s="6" t="s">
        <v>8337</v>
      </c>
      <c r="S1137" s="13">
        <f t="shared" si="70"/>
        <v>42559.114513888882</v>
      </c>
      <c r="T1137" s="13">
        <f t="shared" si="71"/>
        <v>42589.114513888882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 s="19">
        <f t="shared" si="69"/>
        <v>45</v>
      </c>
      <c r="Q1138" s="6" t="s">
        <v>8335</v>
      </c>
      <c r="R1138" s="6" t="s">
        <v>8337</v>
      </c>
      <c r="S1138" s="13">
        <f t="shared" si="70"/>
        <v>42327.796631944439</v>
      </c>
      <c r="T1138" s="13">
        <f t="shared" si="71"/>
        <v>42357.796631944439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 s="19">
        <f t="shared" si="69"/>
        <v>253.2051282051282</v>
      </c>
      <c r="Q1139" s="6" t="s">
        <v>8335</v>
      </c>
      <c r="R1139" s="6" t="s">
        <v>8337</v>
      </c>
      <c r="S1139" s="13">
        <f t="shared" si="70"/>
        <v>42453.944687499999</v>
      </c>
      <c r="T1139" s="13">
        <f t="shared" si="71"/>
        <v>42483.944687499999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 s="19">
        <f t="shared" si="69"/>
        <v>31.25</v>
      </c>
      <c r="Q1140" s="6" t="s">
        <v>8335</v>
      </c>
      <c r="R1140" s="6" t="s">
        <v>8337</v>
      </c>
      <c r="S1140" s="13">
        <f t="shared" si="70"/>
        <v>42737.0316087963</v>
      </c>
      <c r="T1140" s="13">
        <f t="shared" si="71"/>
        <v>42757.0316087963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 s="19">
        <f t="shared" si="69"/>
        <v>5</v>
      </c>
      <c r="Q1141" s="6" t="s">
        <v>8335</v>
      </c>
      <c r="R1141" s="6" t="s">
        <v>8337</v>
      </c>
      <c r="S1141" s="13">
        <f t="shared" si="70"/>
        <v>41975.472523148142</v>
      </c>
      <c r="T1141" s="13">
        <f t="shared" si="71"/>
        <v>42005.472523148142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 s="19">
        <f t="shared" si="69"/>
        <v>0</v>
      </c>
      <c r="Q1142" s="6" t="s">
        <v>8335</v>
      </c>
      <c r="R1142" s="6" t="s">
        <v>8337</v>
      </c>
      <c r="S1142" s="13">
        <f t="shared" si="70"/>
        <v>42192.587048611109</v>
      </c>
      <c r="T1142" s="13">
        <f t="shared" si="71"/>
        <v>42222.587048611109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 s="19">
        <f t="shared" si="69"/>
        <v>0</v>
      </c>
      <c r="Q1143" s="6" t="s">
        <v>8335</v>
      </c>
      <c r="R1143" s="6" t="s">
        <v>8337</v>
      </c>
      <c r="S1143" s="13">
        <f t="shared" si="70"/>
        <v>42164.824652777781</v>
      </c>
      <c r="T1143" s="13">
        <f t="shared" si="71"/>
        <v>42194.824652777781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 s="19">
        <f t="shared" si="69"/>
        <v>0</v>
      </c>
      <c r="Q1144" s="6" t="s">
        <v>8335</v>
      </c>
      <c r="R1144" s="6" t="s">
        <v>8337</v>
      </c>
      <c r="S1144" s="13">
        <f t="shared" si="70"/>
        <v>42022.131099537044</v>
      </c>
      <c r="T1144" s="13">
        <f t="shared" si="71"/>
        <v>42052.131099537044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 s="19">
        <f t="shared" si="69"/>
        <v>23.25</v>
      </c>
      <c r="Q1145" s="6" t="s">
        <v>8335</v>
      </c>
      <c r="R1145" s="6" t="s">
        <v>8337</v>
      </c>
      <c r="S1145" s="13">
        <f t="shared" si="70"/>
        <v>42325.31858796296</v>
      </c>
      <c r="T1145" s="13">
        <f t="shared" si="71"/>
        <v>42355.31858796296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 s="19">
        <f t="shared" si="69"/>
        <v>0</v>
      </c>
      <c r="Q1146" s="6" t="s">
        <v>8338</v>
      </c>
      <c r="R1146" s="6" t="s">
        <v>8339</v>
      </c>
      <c r="S1146" s="13">
        <f t="shared" si="70"/>
        <v>42093.306944444441</v>
      </c>
      <c r="T1146" s="13">
        <f t="shared" si="71"/>
        <v>42123.306944444441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 s="19">
        <f t="shared" si="69"/>
        <v>100</v>
      </c>
      <c r="Q1147" s="6" t="s">
        <v>8338</v>
      </c>
      <c r="R1147" s="6" t="s">
        <v>8339</v>
      </c>
      <c r="S1147" s="13">
        <f t="shared" si="70"/>
        <v>41854.872592592597</v>
      </c>
      <c r="T1147" s="13">
        <f t="shared" si="71"/>
        <v>41914.872592592597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 s="19">
        <f t="shared" si="69"/>
        <v>44.166666666666664</v>
      </c>
      <c r="Q1148" s="6" t="s">
        <v>8338</v>
      </c>
      <c r="R1148" s="6" t="s">
        <v>8339</v>
      </c>
      <c r="S1148" s="13">
        <f t="shared" si="70"/>
        <v>41724.0783912037</v>
      </c>
      <c r="T1148" s="13">
        <f t="shared" si="71"/>
        <v>41762.0783912037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 s="19">
        <f t="shared" si="69"/>
        <v>0</v>
      </c>
      <c r="Q1149" s="6" t="s">
        <v>8338</v>
      </c>
      <c r="R1149" s="6" t="s">
        <v>8339</v>
      </c>
      <c r="S1149" s="13">
        <f t="shared" si="70"/>
        <v>41872.097025462965</v>
      </c>
      <c r="T1149" s="13">
        <f t="shared" si="71"/>
        <v>41932.097025462965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 s="19">
        <f t="shared" si="69"/>
        <v>24.333333333333332</v>
      </c>
      <c r="Q1150" s="6" t="s">
        <v>8338</v>
      </c>
      <c r="R1150" s="6" t="s">
        <v>8339</v>
      </c>
      <c r="S1150" s="13">
        <f t="shared" si="70"/>
        <v>42675.296076388884</v>
      </c>
      <c r="T1150" s="13">
        <f t="shared" si="71"/>
        <v>42705.337743055556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 s="19">
        <f t="shared" si="69"/>
        <v>37.5</v>
      </c>
      <c r="Q1151" s="6" t="s">
        <v>8338</v>
      </c>
      <c r="R1151" s="6" t="s">
        <v>8339</v>
      </c>
      <c r="S1151" s="13">
        <f t="shared" si="70"/>
        <v>42507.83525462963</v>
      </c>
      <c r="T1151" s="13">
        <f t="shared" si="71"/>
        <v>42537.83525462963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 s="19">
        <f t="shared" si="69"/>
        <v>42</v>
      </c>
      <c r="Q1152" s="6" t="s">
        <v>8338</v>
      </c>
      <c r="R1152" s="6" t="s">
        <v>8339</v>
      </c>
      <c r="S1152" s="13">
        <f t="shared" si="70"/>
        <v>42318.079571759255</v>
      </c>
      <c r="T1152" s="13">
        <f t="shared" si="71"/>
        <v>42378.079571759255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 s="19">
        <f t="shared" si="69"/>
        <v>0</v>
      </c>
      <c r="Q1153" s="6" t="s">
        <v>8338</v>
      </c>
      <c r="R1153" s="6" t="s">
        <v>8339</v>
      </c>
      <c r="S1153" s="13">
        <f t="shared" si="70"/>
        <v>42224.227581018517</v>
      </c>
      <c r="T1153" s="13">
        <f t="shared" si="71"/>
        <v>42254.227581018517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6</v>
      </c>
      <c r="P1154" s="19">
        <f t="shared" si="69"/>
        <v>60.733333333333334</v>
      </c>
      <c r="Q1154" s="6" t="s">
        <v>8338</v>
      </c>
      <c r="R1154" s="6" t="s">
        <v>8339</v>
      </c>
      <c r="S1154" s="13">
        <f t="shared" si="70"/>
        <v>42109.834629629629</v>
      </c>
      <c r="T1154" s="13">
        <f t="shared" si="71"/>
        <v>42139.834629629629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ROUND(((E1155/D1155)*100),0)</f>
        <v>1</v>
      </c>
      <c r="P1155" s="19">
        <f t="shared" ref="P1155:P1218" si="73">IF(L1155=0,0,E1155/L1155)</f>
        <v>50</v>
      </c>
      <c r="Q1155" s="6" t="s">
        <v>8338</v>
      </c>
      <c r="R1155" s="6" t="s">
        <v>8339</v>
      </c>
      <c r="S1155" s="13">
        <f t="shared" ref="S1155:S1218" si="74">(((J1155/60)/60)/24)+DATE(1970,1,1)+(3/24)</f>
        <v>42143.839178240742</v>
      </c>
      <c r="T1155" s="13">
        <f t="shared" ref="T1155:T1218" si="75">(((I1155/60)/60)/24)+DATE(1970,1,1)+(3/24)</f>
        <v>42173.839178240742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 s="19">
        <f t="shared" si="73"/>
        <v>108.33333333333333</v>
      </c>
      <c r="Q1156" s="6" t="s">
        <v>8338</v>
      </c>
      <c r="R1156" s="6" t="s">
        <v>8339</v>
      </c>
      <c r="S1156" s="13">
        <f t="shared" si="74"/>
        <v>42223.233865740738</v>
      </c>
      <c r="T1156" s="13">
        <f t="shared" si="75"/>
        <v>42253.233865740738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 s="19">
        <f t="shared" si="73"/>
        <v>23.5</v>
      </c>
      <c r="Q1157" s="6" t="s">
        <v>8338</v>
      </c>
      <c r="R1157" s="6" t="s">
        <v>8339</v>
      </c>
      <c r="S1157" s="13">
        <f t="shared" si="74"/>
        <v>41835.888981481483</v>
      </c>
      <c r="T1157" s="13">
        <f t="shared" si="75"/>
        <v>41865.888981481483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 s="19">
        <f t="shared" si="73"/>
        <v>0</v>
      </c>
      <c r="Q1158" s="6" t="s">
        <v>8338</v>
      </c>
      <c r="R1158" s="6" t="s">
        <v>8339</v>
      </c>
      <c r="S1158" s="13">
        <f t="shared" si="74"/>
        <v>42029.19631944444</v>
      </c>
      <c r="T1158" s="13">
        <f t="shared" si="75"/>
        <v>42059.19631944444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 s="19">
        <f t="shared" si="73"/>
        <v>50.333333333333336</v>
      </c>
      <c r="Q1159" s="6" t="s">
        <v>8338</v>
      </c>
      <c r="R1159" s="6" t="s">
        <v>8339</v>
      </c>
      <c r="S1159" s="13">
        <f t="shared" si="74"/>
        <v>41918.753240740742</v>
      </c>
      <c r="T1159" s="13">
        <f t="shared" si="75"/>
        <v>41978.794907407413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 s="19">
        <f t="shared" si="73"/>
        <v>11.666666666666666</v>
      </c>
      <c r="Q1160" s="6" t="s">
        <v>8338</v>
      </c>
      <c r="R1160" s="6" t="s">
        <v>8339</v>
      </c>
      <c r="S1160" s="13">
        <f t="shared" si="74"/>
        <v>41952.21675925926</v>
      </c>
      <c r="T1160" s="13">
        <f t="shared" si="75"/>
        <v>41982.21675925926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 s="19">
        <f t="shared" si="73"/>
        <v>0</v>
      </c>
      <c r="Q1161" s="6" t="s">
        <v>8338</v>
      </c>
      <c r="R1161" s="6" t="s">
        <v>8339</v>
      </c>
      <c r="S1161" s="13">
        <f t="shared" si="74"/>
        <v>42154.851446759261</v>
      </c>
      <c r="T1161" s="13">
        <f t="shared" si="75"/>
        <v>42185.78125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 s="19">
        <f t="shared" si="73"/>
        <v>60.789473684210527</v>
      </c>
      <c r="Q1162" s="6" t="s">
        <v>8338</v>
      </c>
      <c r="R1162" s="6" t="s">
        <v>8339</v>
      </c>
      <c r="S1162" s="13">
        <f t="shared" si="74"/>
        <v>42061.279930555553</v>
      </c>
      <c r="T1162" s="13">
        <f t="shared" si="75"/>
        <v>42091.238263888896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 s="19">
        <f t="shared" si="73"/>
        <v>0</v>
      </c>
      <c r="Q1163" s="6" t="s">
        <v>8338</v>
      </c>
      <c r="R1163" s="6" t="s">
        <v>8339</v>
      </c>
      <c r="S1163" s="13">
        <f t="shared" si="74"/>
        <v>42122.754502314812</v>
      </c>
      <c r="T1163" s="13">
        <f t="shared" si="75"/>
        <v>42143.754502314812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 s="19">
        <f t="shared" si="73"/>
        <v>17.5</v>
      </c>
      <c r="Q1164" s="6" t="s">
        <v>8338</v>
      </c>
      <c r="R1164" s="6" t="s">
        <v>8339</v>
      </c>
      <c r="S1164" s="13">
        <f t="shared" si="74"/>
        <v>41876.808611111112</v>
      </c>
      <c r="T1164" s="13">
        <f t="shared" si="75"/>
        <v>41907.808611111112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 s="19">
        <f t="shared" si="73"/>
        <v>0</v>
      </c>
      <c r="Q1165" s="6" t="s">
        <v>8338</v>
      </c>
      <c r="R1165" s="6" t="s">
        <v>8339</v>
      </c>
      <c r="S1165" s="13">
        <f t="shared" si="74"/>
        <v>41830.848611111112</v>
      </c>
      <c r="T1165" s="13">
        <f t="shared" si="75"/>
        <v>41860.848611111112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 s="19">
        <f t="shared" si="73"/>
        <v>0</v>
      </c>
      <c r="Q1166" s="6" t="s">
        <v>8338</v>
      </c>
      <c r="R1166" s="6" t="s">
        <v>8339</v>
      </c>
      <c r="S1166" s="13">
        <f t="shared" si="74"/>
        <v>42509.849328703705</v>
      </c>
      <c r="T1166" s="13">
        <f t="shared" si="75"/>
        <v>42539.849328703705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 s="19">
        <f t="shared" si="73"/>
        <v>82.82</v>
      </c>
      <c r="Q1167" s="6" t="s">
        <v>8338</v>
      </c>
      <c r="R1167" s="6" t="s">
        <v>8339</v>
      </c>
      <c r="S1167" s="13">
        <f t="shared" si="74"/>
        <v>41792.339467592588</v>
      </c>
      <c r="T1167" s="13">
        <f t="shared" si="75"/>
        <v>41826.339467592588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 s="19">
        <f t="shared" si="73"/>
        <v>358.875</v>
      </c>
      <c r="Q1168" s="6" t="s">
        <v>8338</v>
      </c>
      <c r="R1168" s="6" t="s">
        <v>8339</v>
      </c>
      <c r="S1168" s="13">
        <f t="shared" si="74"/>
        <v>42150.610439814816</v>
      </c>
      <c r="T1168" s="13">
        <f t="shared" si="75"/>
        <v>42181.291666666672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 s="19">
        <f t="shared" si="73"/>
        <v>61.1875</v>
      </c>
      <c r="Q1169" s="6" t="s">
        <v>8338</v>
      </c>
      <c r="R1169" s="6" t="s">
        <v>8339</v>
      </c>
      <c r="S1169" s="13">
        <f t="shared" si="74"/>
        <v>41863.859895833331</v>
      </c>
      <c r="T1169" s="13">
        <f t="shared" si="75"/>
        <v>41894.859895833331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 s="19">
        <f t="shared" si="73"/>
        <v>340</v>
      </c>
      <c r="Q1170" s="6" t="s">
        <v>8338</v>
      </c>
      <c r="R1170" s="6" t="s">
        <v>8339</v>
      </c>
      <c r="S1170" s="13">
        <f t="shared" si="74"/>
        <v>42605.178993055553</v>
      </c>
      <c r="T1170" s="13">
        <f t="shared" si="75"/>
        <v>42635.178993055553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 s="19">
        <f t="shared" si="73"/>
        <v>5.666666666666667</v>
      </c>
      <c r="Q1171" s="6" t="s">
        <v>8338</v>
      </c>
      <c r="R1171" s="6" t="s">
        <v>8339</v>
      </c>
      <c r="S1171" s="13">
        <f t="shared" si="74"/>
        <v>42027.478738425925</v>
      </c>
      <c r="T1171" s="13">
        <f t="shared" si="75"/>
        <v>42057.478738425925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 s="19">
        <f t="shared" si="73"/>
        <v>50</v>
      </c>
      <c r="Q1172" s="6" t="s">
        <v>8338</v>
      </c>
      <c r="R1172" s="6" t="s">
        <v>8339</v>
      </c>
      <c r="S1172" s="13">
        <f t="shared" si="74"/>
        <v>42125.018182870372</v>
      </c>
      <c r="T1172" s="13">
        <f t="shared" si="75"/>
        <v>42155.018182870372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 s="19">
        <f t="shared" si="73"/>
        <v>25</v>
      </c>
      <c r="Q1173" s="6" t="s">
        <v>8338</v>
      </c>
      <c r="R1173" s="6" t="s">
        <v>8339</v>
      </c>
      <c r="S1173" s="13">
        <f t="shared" si="74"/>
        <v>41938.929710648146</v>
      </c>
      <c r="T1173" s="13">
        <f t="shared" si="75"/>
        <v>41956.971377314811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 s="19">
        <f t="shared" si="73"/>
        <v>0</v>
      </c>
      <c r="Q1174" s="6" t="s">
        <v>8338</v>
      </c>
      <c r="R1174" s="6" t="s">
        <v>8339</v>
      </c>
      <c r="S1174" s="13">
        <f t="shared" si="74"/>
        <v>41841.807314814818</v>
      </c>
      <c r="T1174" s="13">
        <f t="shared" si="75"/>
        <v>41871.807314814818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 s="19">
        <f t="shared" si="73"/>
        <v>30</v>
      </c>
      <c r="Q1175" s="6" t="s">
        <v>8338</v>
      </c>
      <c r="R1175" s="6" t="s">
        <v>8339</v>
      </c>
      <c r="S1175" s="13">
        <f t="shared" si="74"/>
        <v>42184.310844907406</v>
      </c>
      <c r="T1175" s="13">
        <f t="shared" si="75"/>
        <v>42219.310844907406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 s="19">
        <f t="shared" si="73"/>
        <v>46.631578947368418</v>
      </c>
      <c r="Q1176" s="6" t="s">
        <v>8338</v>
      </c>
      <c r="R1176" s="6" t="s">
        <v>8339</v>
      </c>
      <c r="S1176" s="13">
        <f t="shared" si="74"/>
        <v>42468.96674768519</v>
      </c>
      <c r="T1176" s="13">
        <f t="shared" si="75"/>
        <v>42498.96674768519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 s="19">
        <f t="shared" si="73"/>
        <v>65</v>
      </c>
      <c r="Q1177" s="6" t="s">
        <v>8338</v>
      </c>
      <c r="R1177" s="6" t="s">
        <v>8339</v>
      </c>
      <c r="S1177" s="13">
        <f t="shared" si="74"/>
        <v>42170.853460648148</v>
      </c>
      <c r="T1177" s="13">
        <f t="shared" si="75"/>
        <v>42200.853460648148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 s="19">
        <f t="shared" si="73"/>
        <v>10</v>
      </c>
      <c r="Q1178" s="6" t="s">
        <v>8338</v>
      </c>
      <c r="R1178" s="6" t="s">
        <v>8339</v>
      </c>
      <c r="S1178" s="13">
        <f t="shared" si="74"/>
        <v>42746.144652777773</v>
      </c>
      <c r="T1178" s="13">
        <f t="shared" si="75"/>
        <v>42800.666666666672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 s="19">
        <f t="shared" si="73"/>
        <v>0</v>
      </c>
      <c r="Q1179" s="6" t="s">
        <v>8338</v>
      </c>
      <c r="R1179" s="6" t="s">
        <v>8339</v>
      </c>
      <c r="S1179" s="13">
        <f t="shared" si="74"/>
        <v>41897.785833333335</v>
      </c>
      <c r="T1179" s="13">
        <f t="shared" si="75"/>
        <v>41927.785833333335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 s="19">
        <f t="shared" si="73"/>
        <v>5</v>
      </c>
      <c r="Q1180" s="6" t="s">
        <v>8338</v>
      </c>
      <c r="R1180" s="6" t="s">
        <v>8339</v>
      </c>
      <c r="S1180" s="13">
        <f t="shared" si="74"/>
        <v>41838.030694444446</v>
      </c>
      <c r="T1180" s="13">
        <f t="shared" si="75"/>
        <v>41868.030694444446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 s="19">
        <f t="shared" si="73"/>
        <v>640</v>
      </c>
      <c r="Q1181" s="6" t="s">
        <v>8338</v>
      </c>
      <c r="R1181" s="6" t="s">
        <v>8339</v>
      </c>
      <c r="S1181" s="13">
        <f t="shared" si="74"/>
        <v>42275.845219907409</v>
      </c>
      <c r="T1181" s="13">
        <f t="shared" si="75"/>
        <v>42305.845219907409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 s="19">
        <f t="shared" si="73"/>
        <v>69.117647058823536</v>
      </c>
      <c r="Q1182" s="6" t="s">
        <v>8338</v>
      </c>
      <c r="R1182" s="6" t="s">
        <v>8339</v>
      </c>
      <c r="S1182" s="13">
        <f t="shared" si="74"/>
        <v>41781.931875000002</v>
      </c>
      <c r="T1182" s="13">
        <f t="shared" si="75"/>
        <v>41818.931875000002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 s="19">
        <f t="shared" si="73"/>
        <v>1.3333333333333333</v>
      </c>
      <c r="Q1183" s="6" t="s">
        <v>8338</v>
      </c>
      <c r="R1183" s="6" t="s">
        <v>8339</v>
      </c>
      <c r="S1183" s="13">
        <f t="shared" si="74"/>
        <v>42034.464363425926</v>
      </c>
      <c r="T1183" s="13">
        <f t="shared" si="75"/>
        <v>42064.464363425926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 s="19">
        <f t="shared" si="73"/>
        <v>10.5</v>
      </c>
      <c r="Q1184" s="6" t="s">
        <v>8338</v>
      </c>
      <c r="R1184" s="6" t="s">
        <v>8339</v>
      </c>
      <c r="S1184" s="13">
        <f t="shared" si="74"/>
        <v>42728.952407407407</v>
      </c>
      <c r="T1184" s="13">
        <f t="shared" si="75"/>
        <v>42747.820833333331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 s="19">
        <f t="shared" si="73"/>
        <v>33.333333333333336</v>
      </c>
      <c r="Q1185" s="6" t="s">
        <v>8338</v>
      </c>
      <c r="R1185" s="6" t="s">
        <v>8339</v>
      </c>
      <c r="S1185" s="13">
        <f t="shared" si="74"/>
        <v>42656.98637731481</v>
      </c>
      <c r="T1185" s="13">
        <f t="shared" si="75"/>
        <v>42676.290972222225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 s="19">
        <f t="shared" si="73"/>
        <v>61.562666666666665</v>
      </c>
      <c r="Q1186" s="6" t="s">
        <v>8340</v>
      </c>
      <c r="R1186" s="6" t="s">
        <v>8341</v>
      </c>
      <c r="S1186" s="13">
        <f t="shared" si="74"/>
        <v>42741.724664351852</v>
      </c>
      <c r="T1186" s="13">
        <f t="shared" si="75"/>
        <v>42772.724664351852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 s="19">
        <f t="shared" si="73"/>
        <v>118.73873873873873</v>
      </c>
      <c r="Q1187" s="6" t="s">
        <v>8340</v>
      </c>
      <c r="R1187" s="6" t="s">
        <v>8341</v>
      </c>
      <c r="S1187" s="13">
        <f t="shared" si="74"/>
        <v>42130.990150462967</v>
      </c>
      <c r="T1187" s="13">
        <f t="shared" si="75"/>
        <v>42163.291666666672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 s="19">
        <f t="shared" si="73"/>
        <v>65.081300813008127</v>
      </c>
      <c r="Q1188" s="6" t="s">
        <v>8340</v>
      </c>
      <c r="R1188" s="6" t="s">
        <v>8341</v>
      </c>
      <c r="S1188" s="13">
        <f t="shared" si="74"/>
        <v>42123.98836805555</v>
      </c>
      <c r="T1188" s="13">
        <f t="shared" si="75"/>
        <v>42157.070833333331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 s="19">
        <f t="shared" si="73"/>
        <v>130.15714285714284</v>
      </c>
      <c r="Q1189" s="6" t="s">
        <v>8340</v>
      </c>
      <c r="R1189" s="6" t="s">
        <v>8341</v>
      </c>
      <c r="S1189" s="13">
        <f t="shared" si="74"/>
        <v>42110.019942129627</v>
      </c>
      <c r="T1189" s="13">
        <f t="shared" si="75"/>
        <v>42141.875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 s="19">
        <f t="shared" si="73"/>
        <v>37.776470588235291</v>
      </c>
      <c r="Q1190" s="6" t="s">
        <v>8340</v>
      </c>
      <c r="R1190" s="6" t="s">
        <v>8341</v>
      </c>
      <c r="S1190" s="13">
        <f t="shared" si="74"/>
        <v>42711.825694444444</v>
      </c>
      <c r="T1190" s="13">
        <f t="shared" si="75"/>
        <v>42732.825694444444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 s="19">
        <f t="shared" si="73"/>
        <v>112.79069767441861</v>
      </c>
      <c r="Q1191" s="6" t="s">
        <v>8340</v>
      </c>
      <c r="R1191" s="6" t="s">
        <v>8341</v>
      </c>
      <c r="S1191" s="13">
        <f t="shared" si="74"/>
        <v>42530.104108796295</v>
      </c>
      <c r="T1191" s="13">
        <f t="shared" si="75"/>
        <v>42551.104108796295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 s="19">
        <f t="shared" si="73"/>
        <v>51.92307692307692</v>
      </c>
      <c r="Q1192" s="6" t="s">
        <v>8340</v>
      </c>
      <c r="R1192" s="6" t="s">
        <v>8341</v>
      </c>
      <c r="S1192" s="13">
        <f t="shared" si="74"/>
        <v>41852.790798611109</v>
      </c>
      <c r="T1192" s="13">
        <f t="shared" si="75"/>
        <v>41882.790798611109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 s="19">
        <f t="shared" si="73"/>
        <v>89.242424242424249</v>
      </c>
      <c r="Q1193" s="6" t="s">
        <v>8340</v>
      </c>
      <c r="R1193" s="6" t="s">
        <v>8341</v>
      </c>
      <c r="S1193" s="13">
        <f t="shared" si="74"/>
        <v>42419.728703703702</v>
      </c>
      <c r="T1193" s="13">
        <f t="shared" si="75"/>
        <v>42449.687037037031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 s="19">
        <f t="shared" si="73"/>
        <v>19.333333333333332</v>
      </c>
      <c r="Q1194" s="6" t="s">
        <v>8340</v>
      </c>
      <c r="R1194" s="6" t="s">
        <v>8341</v>
      </c>
      <c r="S1194" s="13">
        <f t="shared" si="74"/>
        <v>42747.631689814814</v>
      </c>
      <c r="T1194" s="13">
        <f t="shared" si="75"/>
        <v>42777.631689814814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 s="19">
        <f t="shared" si="73"/>
        <v>79.967032967032964</v>
      </c>
      <c r="Q1195" s="6" t="s">
        <v>8340</v>
      </c>
      <c r="R1195" s="6" t="s">
        <v>8341</v>
      </c>
      <c r="S1195" s="13">
        <f t="shared" si="74"/>
        <v>42409.901076388895</v>
      </c>
      <c r="T1195" s="13">
        <f t="shared" si="75"/>
        <v>42469.859409722223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 s="19">
        <f t="shared" si="73"/>
        <v>56.414565826330531</v>
      </c>
      <c r="Q1196" s="6" t="s">
        <v>8340</v>
      </c>
      <c r="R1196" s="6" t="s">
        <v>8341</v>
      </c>
      <c r="S1196" s="13">
        <f t="shared" si="74"/>
        <v>42072.613182870366</v>
      </c>
      <c r="T1196" s="13">
        <f t="shared" si="75"/>
        <v>42102.613182870366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 s="19">
        <f t="shared" si="73"/>
        <v>79.411764705882348</v>
      </c>
      <c r="Q1197" s="6" t="s">
        <v>8340</v>
      </c>
      <c r="R1197" s="6" t="s">
        <v>8341</v>
      </c>
      <c r="S1197" s="13">
        <f t="shared" si="74"/>
        <v>42298.47283564815</v>
      </c>
      <c r="T1197" s="13">
        <f t="shared" si="75"/>
        <v>42358.5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 s="19">
        <f t="shared" si="73"/>
        <v>76.439453125</v>
      </c>
      <c r="Q1198" s="6" t="s">
        <v>8340</v>
      </c>
      <c r="R1198" s="6" t="s">
        <v>8341</v>
      </c>
      <c r="S1198" s="13">
        <f t="shared" si="74"/>
        <v>42326.943738425922</v>
      </c>
      <c r="T1198" s="13">
        <f t="shared" si="75"/>
        <v>42356.943738425922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 s="19">
        <f t="shared" si="73"/>
        <v>121</v>
      </c>
      <c r="Q1199" s="6" t="s">
        <v>8340</v>
      </c>
      <c r="R1199" s="6" t="s">
        <v>8341</v>
      </c>
      <c r="S1199" s="13">
        <f t="shared" si="74"/>
        <v>42503.78974537037</v>
      </c>
      <c r="T1199" s="13">
        <f t="shared" si="75"/>
        <v>42534.374305555553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 s="19">
        <f t="shared" si="73"/>
        <v>54.616766467065865</v>
      </c>
      <c r="Q1200" s="6" t="s">
        <v>8340</v>
      </c>
      <c r="R1200" s="6" t="s">
        <v>8341</v>
      </c>
      <c r="S1200" s="13">
        <f t="shared" si="74"/>
        <v>42333.744050925925</v>
      </c>
      <c r="T1200" s="13">
        <f t="shared" si="75"/>
        <v>42369.25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 s="19">
        <f t="shared" si="73"/>
        <v>299.22222222222223</v>
      </c>
      <c r="Q1201" s="6" t="s">
        <v>8340</v>
      </c>
      <c r="R1201" s="6" t="s">
        <v>8341</v>
      </c>
      <c r="S1201" s="13">
        <f t="shared" si="74"/>
        <v>42161.895833333328</v>
      </c>
      <c r="T1201" s="13">
        <f t="shared" si="75"/>
        <v>42193.895833333328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 s="19">
        <f t="shared" si="73"/>
        <v>58.533980582524272</v>
      </c>
      <c r="Q1202" s="6" t="s">
        <v>8340</v>
      </c>
      <c r="R1202" s="6" t="s">
        <v>8341</v>
      </c>
      <c r="S1202" s="13">
        <f t="shared" si="74"/>
        <v>42089.602500000001</v>
      </c>
      <c r="T1202" s="13">
        <f t="shared" si="75"/>
        <v>42110.602500000001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 s="19">
        <f t="shared" si="73"/>
        <v>55.371801801801809</v>
      </c>
      <c r="Q1203" s="6" t="s">
        <v>8340</v>
      </c>
      <c r="R1203" s="6" t="s">
        <v>8341</v>
      </c>
      <c r="S1203" s="13">
        <f t="shared" si="74"/>
        <v>42536.73201388889</v>
      </c>
      <c r="T1203" s="13">
        <f t="shared" si="75"/>
        <v>42566.73201388889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 s="19">
        <f t="shared" si="73"/>
        <v>183.80442804428046</v>
      </c>
      <c r="Q1204" s="6" t="s">
        <v>8340</v>
      </c>
      <c r="R1204" s="6" t="s">
        <v>8341</v>
      </c>
      <c r="S1204" s="13">
        <f t="shared" si="74"/>
        <v>42152.413819444439</v>
      </c>
      <c r="T1204" s="13">
        <f t="shared" si="75"/>
        <v>42182.413819444439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 s="19">
        <f t="shared" si="73"/>
        <v>165.34653465346534</v>
      </c>
      <c r="Q1205" s="6" t="s">
        <v>8340</v>
      </c>
      <c r="R1205" s="6" t="s">
        <v>8341</v>
      </c>
      <c r="S1205" s="13">
        <f t="shared" si="74"/>
        <v>42125.739895833336</v>
      </c>
      <c r="T1205" s="13">
        <f t="shared" si="75"/>
        <v>42155.739895833336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 s="19">
        <f t="shared" si="73"/>
        <v>234.78947368421052</v>
      </c>
      <c r="Q1206" s="6" t="s">
        <v>8340</v>
      </c>
      <c r="R1206" s="6" t="s">
        <v>8341</v>
      </c>
      <c r="S1206" s="13">
        <f t="shared" si="74"/>
        <v>42297.873067129629</v>
      </c>
      <c r="T1206" s="13">
        <f t="shared" si="75"/>
        <v>42342.333333333328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 s="19">
        <f t="shared" si="73"/>
        <v>211.48387096774192</v>
      </c>
      <c r="Q1207" s="6" t="s">
        <v>8340</v>
      </c>
      <c r="R1207" s="6" t="s">
        <v>8341</v>
      </c>
      <c r="S1207" s="13">
        <f t="shared" si="74"/>
        <v>42138.631377314814</v>
      </c>
      <c r="T1207" s="13">
        <f t="shared" si="75"/>
        <v>42168.631377314814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 s="19">
        <f t="shared" si="73"/>
        <v>32.34375</v>
      </c>
      <c r="Q1208" s="6" t="s">
        <v>8340</v>
      </c>
      <c r="R1208" s="6" t="s">
        <v>8341</v>
      </c>
      <c r="S1208" s="13">
        <f t="shared" si="74"/>
        <v>42772.901076388895</v>
      </c>
      <c r="T1208" s="13">
        <f t="shared" si="75"/>
        <v>42805.686805555553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 s="19">
        <f t="shared" si="73"/>
        <v>123.37588652482269</v>
      </c>
      <c r="Q1209" s="6" t="s">
        <v>8340</v>
      </c>
      <c r="R1209" s="6" t="s">
        <v>8341</v>
      </c>
      <c r="S1209" s="13">
        <f t="shared" si="74"/>
        <v>42430.555243055554</v>
      </c>
      <c r="T1209" s="13">
        <f t="shared" si="75"/>
        <v>42460.541666666672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 s="19">
        <f t="shared" si="73"/>
        <v>207.06666666666666</v>
      </c>
      <c r="Q1210" s="6" t="s">
        <v>8340</v>
      </c>
      <c r="R1210" s="6" t="s">
        <v>8341</v>
      </c>
      <c r="S1210" s="13">
        <f t="shared" si="74"/>
        <v>42423.834074074075</v>
      </c>
      <c r="T1210" s="13">
        <f t="shared" si="75"/>
        <v>42453.792407407411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 s="19">
        <f t="shared" si="73"/>
        <v>138.2608695652174</v>
      </c>
      <c r="Q1211" s="6" t="s">
        <v>8340</v>
      </c>
      <c r="R1211" s="6" t="s">
        <v>8341</v>
      </c>
      <c r="S1211" s="13">
        <f t="shared" si="74"/>
        <v>42761.971122685187</v>
      </c>
      <c r="T1211" s="13">
        <f t="shared" si="75"/>
        <v>42791.971122685187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 s="19">
        <f t="shared" si="73"/>
        <v>493.81553398058253</v>
      </c>
      <c r="Q1212" s="6" t="s">
        <v>8340</v>
      </c>
      <c r="R1212" s="6" t="s">
        <v>8341</v>
      </c>
      <c r="S1212" s="13">
        <f t="shared" si="74"/>
        <v>42133.066805555558</v>
      </c>
      <c r="T1212" s="13">
        <f t="shared" si="75"/>
        <v>42156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 s="19">
        <f t="shared" si="73"/>
        <v>168.5</v>
      </c>
      <c r="Q1213" s="6" t="s">
        <v>8340</v>
      </c>
      <c r="R1213" s="6" t="s">
        <v>8341</v>
      </c>
      <c r="S1213" s="13">
        <f t="shared" si="74"/>
        <v>42515.991446759261</v>
      </c>
      <c r="T1213" s="13">
        <f t="shared" si="75"/>
        <v>42530.991446759261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 s="19">
        <f t="shared" si="73"/>
        <v>38.867469879518069</v>
      </c>
      <c r="Q1214" s="6" t="s">
        <v>8340</v>
      </c>
      <c r="R1214" s="6" t="s">
        <v>8341</v>
      </c>
      <c r="S1214" s="13">
        <f t="shared" si="74"/>
        <v>42319.075173611112</v>
      </c>
      <c r="T1214" s="13">
        <f t="shared" si="75"/>
        <v>42335.166666666672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 s="19">
        <f t="shared" si="73"/>
        <v>61.527777777777779</v>
      </c>
      <c r="Q1215" s="6" t="s">
        <v>8340</v>
      </c>
      <c r="R1215" s="6" t="s">
        <v>8341</v>
      </c>
      <c r="S1215" s="13">
        <f t="shared" si="74"/>
        <v>42731.880787037036</v>
      </c>
      <c r="T1215" s="13">
        <f t="shared" si="75"/>
        <v>42766.880787037036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 s="19">
        <f t="shared" si="73"/>
        <v>105.44</v>
      </c>
      <c r="Q1216" s="6" t="s">
        <v>8340</v>
      </c>
      <c r="R1216" s="6" t="s">
        <v>8341</v>
      </c>
      <c r="S1216" s="13">
        <f t="shared" si="74"/>
        <v>42104.965335648143</v>
      </c>
      <c r="T1216" s="13">
        <f t="shared" si="75"/>
        <v>42164.965335648143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 s="19">
        <f t="shared" si="73"/>
        <v>71.592003642987251</v>
      </c>
      <c r="Q1217" s="6" t="s">
        <v>8340</v>
      </c>
      <c r="R1217" s="6" t="s">
        <v>8341</v>
      </c>
      <c r="S1217" s="13">
        <f t="shared" si="74"/>
        <v>41760.048101851848</v>
      </c>
      <c r="T1217" s="13">
        <f t="shared" si="75"/>
        <v>41790.048101851848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146</v>
      </c>
      <c r="P1218" s="19">
        <f t="shared" si="73"/>
        <v>91.882882882882882</v>
      </c>
      <c r="Q1218" s="6" t="s">
        <v>8340</v>
      </c>
      <c r="R1218" s="6" t="s">
        <v>8341</v>
      </c>
      <c r="S1218" s="13">
        <f t="shared" si="74"/>
        <v>42247.741400462968</v>
      </c>
      <c r="T1218" s="13">
        <f t="shared" si="75"/>
        <v>42280.085416666669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ROUND(((E1219/D1219)*100),0)</f>
        <v>103</v>
      </c>
      <c r="P1219" s="19">
        <f t="shared" ref="P1219:P1282" si="77">IF(L1219=0,0,E1219/L1219)</f>
        <v>148.57377049180329</v>
      </c>
      <c r="Q1219" s="6" t="s">
        <v>8340</v>
      </c>
      <c r="R1219" s="6" t="s">
        <v>8341</v>
      </c>
      <c r="S1219" s="13">
        <f t="shared" ref="S1219:S1282" si="78">(((J1219/60)/60)/24)+DATE(1970,1,1)+(3/24)</f>
        <v>42535.934490740736</v>
      </c>
      <c r="T1219" s="13">
        <f t="shared" ref="T1219:T1282" si="79">(((I1219/60)/60)/24)+DATE(1970,1,1)+(3/24)</f>
        <v>42565.934490740736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 s="19">
        <f t="shared" si="77"/>
        <v>174.2134831460674</v>
      </c>
      <c r="Q1220" s="6" t="s">
        <v>8340</v>
      </c>
      <c r="R1220" s="6" t="s">
        <v>8341</v>
      </c>
      <c r="S1220" s="13">
        <f t="shared" si="78"/>
        <v>42278.787037037036</v>
      </c>
      <c r="T1220" s="13">
        <f t="shared" si="79"/>
        <v>42309.25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 s="19">
        <f t="shared" si="77"/>
        <v>102.86166007905139</v>
      </c>
      <c r="Q1221" s="6" t="s">
        <v>8340</v>
      </c>
      <c r="R1221" s="6" t="s">
        <v>8341</v>
      </c>
      <c r="S1221" s="13">
        <f t="shared" si="78"/>
        <v>42633.586956018517</v>
      </c>
      <c r="T1221" s="13">
        <f t="shared" si="79"/>
        <v>42663.586956018517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 s="19">
        <f t="shared" si="77"/>
        <v>111.17857142857143</v>
      </c>
      <c r="Q1222" s="6" t="s">
        <v>8340</v>
      </c>
      <c r="R1222" s="6" t="s">
        <v>8341</v>
      </c>
      <c r="S1222" s="13">
        <f t="shared" si="78"/>
        <v>42211.753611111111</v>
      </c>
      <c r="T1222" s="13">
        <f t="shared" si="79"/>
        <v>42241.753611111111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 s="19">
        <f t="shared" si="77"/>
        <v>23.796213592233013</v>
      </c>
      <c r="Q1223" s="6" t="s">
        <v>8340</v>
      </c>
      <c r="R1223" s="6" t="s">
        <v>8341</v>
      </c>
      <c r="S1223" s="13">
        <f t="shared" si="78"/>
        <v>42680.60055555556</v>
      </c>
      <c r="T1223" s="13">
        <f t="shared" si="79"/>
        <v>42708.125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 s="19">
        <f t="shared" si="77"/>
        <v>81.268115942028984</v>
      </c>
      <c r="Q1224" s="6" t="s">
        <v>8340</v>
      </c>
      <c r="R1224" s="6" t="s">
        <v>8341</v>
      </c>
      <c r="S1224" s="13">
        <f t="shared" si="78"/>
        <v>42430.845451388886</v>
      </c>
      <c r="T1224" s="13">
        <f t="shared" si="79"/>
        <v>42461.291666666672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 s="19">
        <f t="shared" si="77"/>
        <v>116.21465968586388</v>
      </c>
      <c r="Q1225" s="6" t="s">
        <v>8340</v>
      </c>
      <c r="R1225" s="6" t="s">
        <v>8341</v>
      </c>
      <c r="S1225" s="13">
        <f t="shared" si="78"/>
        <v>42654.302187499998</v>
      </c>
      <c r="T1225" s="13">
        <f t="shared" si="79"/>
        <v>42684.343854166669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8307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 s="19">
        <f t="shared" si="77"/>
        <v>58.888888888888886</v>
      </c>
      <c r="Q1226" s="6" t="s">
        <v>8327</v>
      </c>
      <c r="R1226" s="6" t="s">
        <v>8342</v>
      </c>
      <c r="S1226" s="13">
        <f t="shared" si="78"/>
        <v>41736.674791666665</v>
      </c>
      <c r="T1226" s="13">
        <f t="shared" si="79"/>
        <v>41796.674791666665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8307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 s="19">
        <f t="shared" si="77"/>
        <v>44</v>
      </c>
      <c r="Q1227" s="6" t="s">
        <v>8327</v>
      </c>
      <c r="R1227" s="6" t="s">
        <v>8342</v>
      </c>
      <c r="S1227" s="13">
        <f t="shared" si="78"/>
        <v>41510.030995370369</v>
      </c>
      <c r="T1227" s="13">
        <f t="shared" si="79"/>
        <v>41570.030995370369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8307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 s="19">
        <f t="shared" si="77"/>
        <v>48.424999999999997</v>
      </c>
      <c r="Q1228" s="6" t="s">
        <v>8327</v>
      </c>
      <c r="R1228" s="6" t="s">
        <v>8342</v>
      </c>
      <c r="S1228" s="13">
        <f t="shared" si="78"/>
        <v>41715.999780092592</v>
      </c>
      <c r="T1228" s="13">
        <f t="shared" si="79"/>
        <v>41750.166666666664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8307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 s="19">
        <f t="shared" si="77"/>
        <v>0</v>
      </c>
      <c r="Q1229" s="6" t="s">
        <v>8327</v>
      </c>
      <c r="R1229" s="6" t="s">
        <v>8342</v>
      </c>
      <c r="S1229" s="13">
        <f t="shared" si="78"/>
        <v>41828.044166666667</v>
      </c>
      <c r="T1229" s="13">
        <f t="shared" si="79"/>
        <v>41858.416666666664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8307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 s="19">
        <f t="shared" si="77"/>
        <v>61.041666666666664</v>
      </c>
      <c r="Q1230" s="6" t="s">
        <v>8327</v>
      </c>
      <c r="R1230" s="6" t="s">
        <v>8342</v>
      </c>
      <c r="S1230" s="13">
        <f t="shared" si="78"/>
        <v>40754.854259259257</v>
      </c>
      <c r="T1230" s="13">
        <f t="shared" si="79"/>
        <v>40814.854259259257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8307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 s="19">
        <f t="shared" si="77"/>
        <v>25</v>
      </c>
      <c r="Q1231" s="6" t="s">
        <v>8327</v>
      </c>
      <c r="R1231" s="6" t="s">
        <v>8342</v>
      </c>
      <c r="S1231" s="13">
        <f t="shared" si="78"/>
        <v>40985.584803240738</v>
      </c>
      <c r="T1231" s="13">
        <f t="shared" si="79"/>
        <v>41015.791666666664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8307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 s="19">
        <f t="shared" si="77"/>
        <v>0</v>
      </c>
      <c r="Q1232" s="6" t="s">
        <v>8327</v>
      </c>
      <c r="R1232" s="6" t="s">
        <v>8342</v>
      </c>
      <c r="S1232" s="13">
        <f t="shared" si="78"/>
        <v>40569.097569444442</v>
      </c>
      <c r="T1232" s="13">
        <f t="shared" si="79"/>
        <v>40599.097569444442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8307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 s="19">
        <f t="shared" si="77"/>
        <v>0</v>
      </c>
      <c r="Q1233" s="6" t="s">
        <v>8327</v>
      </c>
      <c r="R1233" s="6" t="s">
        <v>8342</v>
      </c>
      <c r="S1233" s="13">
        <f t="shared" si="78"/>
        <v>42194.066759259258</v>
      </c>
      <c r="T1233" s="13">
        <f t="shared" si="79"/>
        <v>42244.166666666672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8307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 s="19">
        <f t="shared" si="77"/>
        <v>40</v>
      </c>
      <c r="Q1234" s="6" t="s">
        <v>8327</v>
      </c>
      <c r="R1234" s="6" t="s">
        <v>8342</v>
      </c>
      <c r="S1234" s="13">
        <f t="shared" si="78"/>
        <v>41506.973032407412</v>
      </c>
      <c r="T1234" s="13">
        <f t="shared" si="79"/>
        <v>41553.973032407412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8307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 s="19">
        <f t="shared" si="77"/>
        <v>19.333333333333332</v>
      </c>
      <c r="Q1235" s="6" t="s">
        <v>8327</v>
      </c>
      <c r="R1235" s="6" t="s">
        <v>8342</v>
      </c>
      <c r="S1235" s="13">
        <f t="shared" si="78"/>
        <v>40940.073773148149</v>
      </c>
      <c r="T1235" s="13">
        <f t="shared" si="79"/>
        <v>40961.073773148149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8307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 s="19">
        <f t="shared" si="77"/>
        <v>0</v>
      </c>
      <c r="Q1236" s="6" t="s">
        <v>8327</v>
      </c>
      <c r="R1236" s="6" t="s">
        <v>8342</v>
      </c>
      <c r="S1236" s="13">
        <f t="shared" si="78"/>
        <v>42007.913680555561</v>
      </c>
      <c r="T1236" s="13">
        <f t="shared" si="79"/>
        <v>42037.913680555561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8307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 s="19">
        <f t="shared" si="77"/>
        <v>35</v>
      </c>
      <c r="Q1237" s="6" t="s">
        <v>8327</v>
      </c>
      <c r="R1237" s="6" t="s">
        <v>8342</v>
      </c>
      <c r="S1237" s="13">
        <f t="shared" si="78"/>
        <v>41583.260405092595</v>
      </c>
      <c r="T1237" s="13">
        <f t="shared" si="79"/>
        <v>41623.260405092595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8307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 s="19">
        <f t="shared" si="77"/>
        <v>0</v>
      </c>
      <c r="Q1238" s="6" t="s">
        <v>8327</v>
      </c>
      <c r="R1238" s="6" t="s">
        <v>8342</v>
      </c>
      <c r="S1238" s="13">
        <f t="shared" si="78"/>
        <v>41110.805138888885</v>
      </c>
      <c r="T1238" s="13">
        <f t="shared" si="79"/>
        <v>41118.791666666664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8307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 s="19">
        <f t="shared" si="77"/>
        <v>0</v>
      </c>
      <c r="Q1239" s="6" t="s">
        <v>8327</v>
      </c>
      <c r="R1239" s="6" t="s">
        <v>8342</v>
      </c>
      <c r="S1239" s="13">
        <f t="shared" si="78"/>
        <v>41125.408159722225</v>
      </c>
      <c r="T1239" s="13">
        <f t="shared" si="79"/>
        <v>41145.408159722225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8307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 s="19">
        <f t="shared" si="77"/>
        <v>59.333333333333336</v>
      </c>
      <c r="Q1240" s="6" t="s">
        <v>8327</v>
      </c>
      <c r="R1240" s="6" t="s">
        <v>8342</v>
      </c>
      <c r="S1240" s="13">
        <f t="shared" si="78"/>
        <v>40731.73537037037</v>
      </c>
      <c r="T1240" s="13">
        <f t="shared" si="79"/>
        <v>40761.73537037037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8307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 s="19">
        <f t="shared" si="77"/>
        <v>0</v>
      </c>
      <c r="Q1241" s="6" t="s">
        <v>8327</v>
      </c>
      <c r="R1241" s="6" t="s">
        <v>8342</v>
      </c>
      <c r="S1241" s="13">
        <f t="shared" si="78"/>
        <v>40884.087581018517</v>
      </c>
      <c r="T1241" s="13">
        <f t="shared" si="79"/>
        <v>40914.087581018517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8307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 s="19">
        <f t="shared" si="77"/>
        <v>30.125</v>
      </c>
      <c r="Q1242" s="6" t="s">
        <v>8327</v>
      </c>
      <c r="R1242" s="6" t="s">
        <v>8342</v>
      </c>
      <c r="S1242" s="13">
        <f t="shared" si="78"/>
        <v>41409.165011574078</v>
      </c>
      <c r="T1242" s="13">
        <f t="shared" si="79"/>
        <v>41468.035416666666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8307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 s="19">
        <f t="shared" si="77"/>
        <v>74.617647058823536</v>
      </c>
      <c r="Q1243" s="6" t="s">
        <v>8327</v>
      </c>
      <c r="R1243" s="6" t="s">
        <v>8342</v>
      </c>
      <c r="S1243" s="13">
        <f t="shared" si="78"/>
        <v>41923.962731481479</v>
      </c>
      <c r="T1243" s="13">
        <f t="shared" si="79"/>
        <v>41946.374305555553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8307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 s="19">
        <f t="shared" si="77"/>
        <v>5</v>
      </c>
      <c r="Q1244" s="6" t="s">
        <v>8327</v>
      </c>
      <c r="R1244" s="6" t="s">
        <v>8342</v>
      </c>
      <c r="S1244" s="13">
        <f t="shared" si="78"/>
        <v>40782.290532407409</v>
      </c>
      <c r="T1244" s="13">
        <f t="shared" si="79"/>
        <v>40797.679166666669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8307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 s="19">
        <f t="shared" si="77"/>
        <v>44.5</v>
      </c>
      <c r="Q1245" s="6" t="s">
        <v>8327</v>
      </c>
      <c r="R1245" s="6" t="s">
        <v>8342</v>
      </c>
      <c r="S1245" s="13">
        <f t="shared" si="78"/>
        <v>40672.004293981481</v>
      </c>
      <c r="T1245" s="13">
        <f t="shared" si="79"/>
        <v>40733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 s="19">
        <f t="shared" si="77"/>
        <v>46.133333333333333</v>
      </c>
      <c r="Q1246" s="6" t="s">
        <v>8327</v>
      </c>
      <c r="R1246" s="6" t="s">
        <v>8328</v>
      </c>
      <c r="S1246" s="13">
        <f t="shared" si="78"/>
        <v>41355.950497685182</v>
      </c>
      <c r="T1246" s="13">
        <f t="shared" si="79"/>
        <v>41387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 s="19">
        <f t="shared" si="77"/>
        <v>141.47058823529412</v>
      </c>
      <c r="Q1247" s="6" t="s">
        <v>8327</v>
      </c>
      <c r="R1247" s="6" t="s">
        <v>8328</v>
      </c>
      <c r="S1247" s="13">
        <f t="shared" si="78"/>
        <v>41774.724930555552</v>
      </c>
      <c r="T1247" s="13">
        <f t="shared" si="79"/>
        <v>41804.724930555552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 s="19">
        <f t="shared" si="77"/>
        <v>75.483870967741936</v>
      </c>
      <c r="Q1248" s="6" t="s">
        <v>8327</v>
      </c>
      <c r="R1248" s="6" t="s">
        <v>8328</v>
      </c>
      <c r="S1248" s="13">
        <f t="shared" si="78"/>
        <v>40838.168391203704</v>
      </c>
      <c r="T1248" s="13">
        <f t="shared" si="79"/>
        <v>40883.210057870368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 s="19">
        <f t="shared" si="77"/>
        <v>85.5</v>
      </c>
      <c r="Q1249" s="6" t="s">
        <v>8327</v>
      </c>
      <c r="R1249" s="6" t="s">
        <v>8328</v>
      </c>
      <c r="S1249" s="13">
        <f t="shared" si="78"/>
        <v>41370.417303240742</v>
      </c>
      <c r="T1249" s="13">
        <f t="shared" si="79"/>
        <v>41400.417303240742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 s="19">
        <f t="shared" si="77"/>
        <v>64.254237288135599</v>
      </c>
      <c r="Q1250" s="6" t="s">
        <v>8327</v>
      </c>
      <c r="R1250" s="6" t="s">
        <v>8328</v>
      </c>
      <c r="S1250" s="13">
        <f t="shared" si="78"/>
        <v>41767.781863425924</v>
      </c>
      <c r="T1250" s="13">
        <f t="shared" si="79"/>
        <v>41803.415972222225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 s="19">
        <f t="shared" si="77"/>
        <v>64.46913580246914</v>
      </c>
      <c r="Q1251" s="6" t="s">
        <v>8327</v>
      </c>
      <c r="R1251" s="6" t="s">
        <v>8328</v>
      </c>
      <c r="S1251" s="13">
        <f t="shared" si="78"/>
        <v>41067.86586805556</v>
      </c>
      <c r="T1251" s="13">
        <f t="shared" si="79"/>
        <v>41097.86586805556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 s="19">
        <f t="shared" si="77"/>
        <v>118.2007874015748</v>
      </c>
      <c r="Q1252" s="6" t="s">
        <v>8327</v>
      </c>
      <c r="R1252" s="6" t="s">
        <v>8328</v>
      </c>
      <c r="S1252" s="13">
        <f t="shared" si="78"/>
        <v>41843.76771990741</v>
      </c>
      <c r="T1252" s="13">
        <f t="shared" si="79"/>
        <v>41888.76771990741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 s="19">
        <f t="shared" si="77"/>
        <v>82.540540540540547</v>
      </c>
      <c r="Q1253" s="6" t="s">
        <v>8327</v>
      </c>
      <c r="R1253" s="6" t="s">
        <v>8328</v>
      </c>
      <c r="S1253" s="13">
        <f t="shared" si="78"/>
        <v>40751.939432870371</v>
      </c>
      <c r="T1253" s="13">
        <f t="shared" si="79"/>
        <v>40811.939432870371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 s="19">
        <f t="shared" si="77"/>
        <v>34.170212765957444</v>
      </c>
      <c r="Q1254" s="6" t="s">
        <v>8327</v>
      </c>
      <c r="R1254" s="6" t="s">
        <v>8328</v>
      </c>
      <c r="S1254" s="13">
        <f t="shared" si="78"/>
        <v>41544.113067129627</v>
      </c>
      <c r="T1254" s="13">
        <f t="shared" si="79"/>
        <v>41572.113067129627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 s="19">
        <f t="shared" si="77"/>
        <v>42.73322081575246</v>
      </c>
      <c r="Q1255" s="6" t="s">
        <v>8327</v>
      </c>
      <c r="R1255" s="6" t="s">
        <v>8328</v>
      </c>
      <c r="S1255" s="13">
        <f t="shared" si="78"/>
        <v>41855.908645833333</v>
      </c>
      <c r="T1255" s="13">
        <f t="shared" si="79"/>
        <v>41885.908645833333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 s="19">
        <f t="shared" si="77"/>
        <v>94.489361702127653</v>
      </c>
      <c r="Q1256" s="6" t="s">
        <v>8327</v>
      </c>
      <c r="R1256" s="6" t="s">
        <v>8328</v>
      </c>
      <c r="S1256" s="13">
        <f t="shared" si="78"/>
        <v>40487.746365740742</v>
      </c>
      <c r="T1256" s="13">
        <f t="shared" si="79"/>
        <v>40544.332638888889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 s="19">
        <f t="shared" si="77"/>
        <v>55.697247706422019</v>
      </c>
      <c r="Q1257" s="6" t="s">
        <v>8327</v>
      </c>
      <c r="R1257" s="6" t="s">
        <v>8328</v>
      </c>
      <c r="S1257" s="13">
        <f t="shared" si="78"/>
        <v>41579.970509259263</v>
      </c>
      <c r="T1257" s="13">
        <f t="shared" si="79"/>
        <v>41610.012175925927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 s="19">
        <f t="shared" si="77"/>
        <v>98.030831024930734</v>
      </c>
      <c r="Q1258" s="6" t="s">
        <v>8327</v>
      </c>
      <c r="R1258" s="6" t="s">
        <v>8328</v>
      </c>
      <c r="S1258" s="13">
        <f t="shared" si="78"/>
        <v>40922.044340277782</v>
      </c>
      <c r="T1258" s="13">
        <f t="shared" si="79"/>
        <v>40952.044340277782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 s="19">
        <f t="shared" si="77"/>
        <v>92.102272727272734</v>
      </c>
      <c r="Q1259" s="6" t="s">
        <v>8327</v>
      </c>
      <c r="R1259" s="6" t="s">
        <v>8328</v>
      </c>
      <c r="S1259" s="13">
        <f t="shared" si="78"/>
        <v>40587.210532407407</v>
      </c>
      <c r="T1259" s="13">
        <f t="shared" si="79"/>
        <v>40636.168865740743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 s="19">
        <f t="shared" si="77"/>
        <v>38.175462686567165</v>
      </c>
      <c r="Q1260" s="6" t="s">
        <v>8327</v>
      </c>
      <c r="R1260" s="6" t="s">
        <v>8328</v>
      </c>
      <c r="S1260" s="13">
        <f t="shared" si="78"/>
        <v>41487.736250000002</v>
      </c>
      <c r="T1260" s="13">
        <f t="shared" si="79"/>
        <v>41517.736250000002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 s="19">
        <f t="shared" si="77"/>
        <v>27.145833333333332</v>
      </c>
      <c r="Q1261" s="6" t="s">
        <v>8327</v>
      </c>
      <c r="R1261" s="6" t="s">
        <v>8328</v>
      </c>
      <c r="S1261" s="13">
        <f t="shared" si="78"/>
        <v>41767.095648148148</v>
      </c>
      <c r="T1261" s="13">
        <f t="shared" si="79"/>
        <v>41799.290972222225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 s="19">
        <f t="shared" si="77"/>
        <v>50.689189189189186</v>
      </c>
      <c r="Q1262" s="6" t="s">
        <v>8327</v>
      </c>
      <c r="R1262" s="6" t="s">
        <v>8328</v>
      </c>
      <c r="S1262" s="13">
        <f t="shared" si="78"/>
        <v>41666.967824074076</v>
      </c>
      <c r="T1262" s="13">
        <f t="shared" si="79"/>
        <v>41696.967824074076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 s="19">
        <f t="shared" si="77"/>
        <v>38.942307692307693</v>
      </c>
      <c r="Q1263" s="6" t="s">
        <v>8327</v>
      </c>
      <c r="R1263" s="6" t="s">
        <v>8328</v>
      </c>
      <c r="S1263" s="13">
        <f t="shared" si="78"/>
        <v>41638.467905092592</v>
      </c>
      <c r="T1263" s="13">
        <f t="shared" si="79"/>
        <v>41668.467905092592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 s="19">
        <f t="shared" si="77"/>
        <v>77.638095238095232</v>
      </c>
      <c r="Q1264" s="6" t="s">
        <v>8327</v>
      </c>
      <c r="R1264" s="6" t="s">
        <v>8328</v>
      </c>
      <c r="S1264" s="13">
        <f t="shared" si="78"/>
        <v>41656.887638888889</v>
      </c>
      <c r="T1264" s="13">
        <f t="shared" si="79"/>
        <v>41686.887638888889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 s="19">
        <f t="shared" si="77"/>
        <v>43.536585365853661</v>
      </c>
      <c r="Q1265" s="6" t="s">
        <v>8327</v>
      </c>
      <c r="R1265" s="6" t="s">
        <v>8328</v>
      </c>
      <c r="S1265" s="13">
        <f t="shared" si="78"/>
        <v>41692.209143518521</v>
      </c>
      <c r="T1265" s="13">
        <f t="shared" si="79"/>
        <v>41727.166666666664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 s="19">
        <f t="shared" si="77"/>
        <v>31.823529411764707</v>
      </c>
      <c r="Q1266" s="6" t="s">
        <v>8327</v>
      </c>
      <c r="R1266" s="6" t="s">
        <v>8328</v>
      </c>
      <c r="S1266" s="13">
        <f t="shared" si="78"/>
        <v>41547.787997685184</v>
      </c>
      <c r="T1266" s="13">
        <f t="shared" si="79"/>
        <v>41576.787997685184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 s="19">
        <f t="shared" si="77"/>
        <v>63.184393939393942</v>
      </c>
      <c r="Q1267" s="6" t="s">
        <v>8327</v>
      </c>
      <c r="R1267" s="6" t="s">
        <v>8328</v>
      </c>
      <c r="S1267" s="13">
        <f t="shared" si="78"/>
        <v>40465.780266203699</v>
      </c>
      <c r="T1267" s="13">
        <f t="shared" si="79"/>
        <v>40512.780266203699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 s="19">
        <f t="shared" si="77"/>
        <v>190.9</v>
      </c>
      <c r="Q1268" s="6" t="s">
        <v>8327</v>
      </c>
      <c r="R1268" s="6" t="s">
        <v>8328</v>
      </c>
      <c r="S1268" s="13">
        <f t="shared" si="78"/>
        <v>41621.00167824074</v>
      </c>
      <c r="T1268" s="13">
        <f t="shared" si="79"/>
        <v>41651.00167824074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 s="19">
        <f t="shared" si="77"/>
        <v>140.85534591194968</v>
      </c>
      <c r="Q1269" s="6" t="s">
        <v>8327</v>
      </c>
      <c r="R1269" s="6" t="s">
        <v>8328</v>
      </c>
      <c r="S1269" s="13">
        <f t="shared" si="78"/>
        <v>41449.710162037038</v>
      </c>
      <c r="T1269" s="13">
        <f t="shared" si="79"/>
        <v>41479.710162037038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 s="19">
        <f t="shared" si="77"/>
        <v>76.92307692307692</v>
      </c>
      <c r="Q1270" s="6" t="s">
        <v>8327</v>
      </c>
      <c r="R1270" s="6" t="s">
        <v>8328</v>
      </c>
      <c r="S1270" s="13">
        <f t="shared" si="78"/>
        <v>41507.970451388886</v>
      </c>
      <c r="T1270" s="13">
        <f t="shared" si="79"/>
        <v>41537.970451388886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 s="19">
        <f t="shared" si="77"/>
        <v>99.15533980582525</v>
      </c>
      <c r="Q1271" s="6" t="s">
        <v>8327</v>
      </c>
      <c r="R1271" s="6" t="s">
        <v>8328</v>
      </c>
      <c r="S1271" s="13">
        <f t="shared" si="78"/>
        <v>42445.948055555549</v>
      </c>
      <c r="T1271" s="13">
        <f t="shared" si="79"/>
        <v>42476.125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 s="19">
        <f t="shared" si="77"/>
        <v>67.881656804733723</v>
      </c>
      <c r="Q1272" s="6" t="s">
        <v>8327</v>
      </c>
      <c r="R1272" s="6" t="s">
        <v>8328</v>
      </c>
      <c r="S1272" s="13">
        <f t="shared" si="78"/>
        <v>40933.981967592597</v>
      </c>
      <c r="T1272" s="13">
        <f t="shared" si="79"/>
        <v>40993.940300925926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 s="19">
        <f t="shared" si="77"/>
        <v>246.29032258064515</v>
      </c>
      <c r="Q1273" s="6" t="s">
        <v>8327</v>
      </c>
      <c r="R1273" s="6" t="s">
        <v>8328</v>
      </c>
      <c r="S1273" s="13">
        <f t="shared" si="78"/>
        <v>41561.808553240742</v>
      </c>
      <c r="T1273" s="13">
        <f t="shared" si="79"/>
        <v>41591.850219907406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 s="19">
        <f t="shared" si="77"/>
        <v>189.28571428571428</v>
      </c>
      <c r="Q1274" s="6" t="s">
        <v>8327</v>
      </c>
      <c r="R1274" s="6" t="s">
        <v>8328</v>
      </c>
      <c r="S1274" s="13">
        <f t="shared" si="78"/>
        <v>40274.870127314818</v>
      </c>
      <c r="T1274" s="13">
        <f t="shared" si="79"/>
        <v>40344.291666666664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 s="19">
        <f t="shared" si="77"/>
        <v>76.666666666666671</v>
      </c>
      <c r="Q1275" s="6" t="s">
        <v>8327</v>
      </c>
      <c r="R1275" s="6" t="s">
        <v>8328</v>
      </c>
      <c r="S1275" s="13">
        <f t="shared" si="78"/>
        <v>41852.855219907404</v>
      </c>
      <c r="T1275" s="13">
        <f t="shared" si="79"/>
        <v>41882.855219907404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 s="19">
        <f t="shared" si="77"/>
        <v>82.963254817987149</v>
      </c>
      <c r="Q1276" s="6" t="s">
        <v>8327</v>
      </c>
      <c r="R1276" s="6" t="s">
        <v>8328</v>
      </c>
      <c r="S1276" s="13">
        <f t="shared" si="78"/>
        <v>41116.815104166664</v>
      </c>
      <c r="T1276" s="13">
        <f t="shared" si="79"/>
        <v>41151.815104166664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 s="19">
        <f t="shared" si="77"/>
        <v>62.522107969151669</v>
      </c>
      <c r="Q1277" s="6" t="s">
        <v>8327</v>
      </c>
      <c r="R1277" s="6" t="s">
        <v>8328</v>
      </c>
      <c r="S1277" s="13">
        <f t="shared" si="78"/>
        <v>41458.992905092593</v>
      </c>
      <c r="T1277" s="13">
        <f t="shared" si="79"/>
        <v>41493.992905092593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 s="19">
        <f t="shared" si="77"/>
        <v>46.06808823529412</v>
      </c>
      <c r="Q1278" s="6" t="s">
        <v>8327</v>
      </c>
      <c r="R1278" s="6" t="s">
        <v>8328</v>
      </c>
      <c r="S1278" s="13">
        <f t="shared" si="78"/>
        <v>40007.829247685186</v>
      </c>
      <c r="T1278" s="13">
        <f t="shared" si="79"/>
        <v>40057.291666666664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 s="19">
        <f t="shared" si="77"/>
        <v>38.543946731234868</v>
      </c>
      <c r="Q1279" s="6" t="s">
        <v>8327</v>
      </c>
      <c r="R1279" s="6" t="s">
        <v>8328</v>
      </c>
      <c r="S1279" s="13">
        <f t="shared" si="78"/>
        <v>41121.686886574076</v>
      </c>
      <c r="T1279" s="13">
        <f t="shared" si="79"/>
        <v>41156.686886574076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 s="19">
        <f t="shared" si="77"/>
        <v>53.005263157894738</v>
      </c>
      <c r="Q1280" s="6" t="s">
        <v>8327</v>
      </c>
      <c r="R1280" s="6" t="s">
        <v>8328</v>
      </c>
      <c r="S1280" s="13">
        <f t="shared" si="78"/>
        <v>41786.680162037039</v>
      </c>
      <c r="T1280" s="13">
        <f t="shared" si="79"/>
        <v>41815.208333333336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 s="19">
        <f t="shared" si="77"/>
        <v>73.355396825396824</v>
      </c>
      <c r="Q1281" s="6" t="s">
        <v>8327</v>
      </c>
      <c r="R1281" s="6" t="s">
        <v>8328</v>
      </c>
      <c r="S1281" s="13">
        <f t="shared" si="78"/>
        <v>41682.224189814813</v>
      </c>
      <c r="T1281" s="13">
        <f t="shared" si="79"/>
        <v>41722.182523148149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111</v>
      </c>
      <c r="P1282" s="19">
        <f t="shared" si="77"/>
        <v>127.97523076923076</v>
      </c>
      <c r="Q1282" s="6" t="s">
        <v>8327</v>
      </c>
      <c r="R1282" s="6" t="s">
        <v>8328</v>
      </c>
      <c r="S1282" s="13">
        <f t="shared" si="78"/>
        <v>40513.882569444446</v>
      </c>
      <c r="T1282" s="13">
        <f t="shared" si="79"/>
        <v>40603.882569444446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ROUND(((E1283/D1283)*100),0)</f>
        <v>111</v>
      </c>
      <c r="P1283" s="19">
        <f t="shared" ref="P1283:P1346" si="81">IF(L1283=0,0,E1283/L1283)</f>
        <v>104.72972972972973</v>
      </c>
      <c r="Q1283" s="6" t="s">
        <v>8327</v>
      </c>
      <c r="R1283" s="6" t="s">
        <v>8328</v>
      </c>
      <c r="S1283" s="13">
        <f t="shared" ref="S1283:S1346" si="82">(((J1283/60)/60)/24)+DATE(1970,1,1)+(3/24)</f>
        <v>41463.868472222224</v>
      </c>
      <c r="T1283" s="13">
        <f t="shared" ref="T1283:T1346" si="83">(((I1283/60)/60)/24)+DATE(1970,1,1)+(3/24)</f>
        <v>41483.868472222224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 s="19">
        <f t="shared" si="81"/>
        <v>67.671532846715323</v>
      </c>
      <c r="Q1284" s="6" t="s">
        <v>8327</v>
      </c>
      <c r="R1284" s="6" t="s">
        <v>8328</v>
      </c>
      <c r="S1284" s="13">
        <f t="shared" si="82"/>
        <v>41586.600173611114</v>
      </c>
      <c r="T1284" s="13">
        <f t="shared" si="83"/>
        <v>41617.332638888889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 s="19">
        <f t="shared" si="81"/>
        <v>95.931818181818187</v>
      </c>
      <c r="Q1285" s="6" t="s">
        <v>8327</v>
      </c>
      <c r="R1285" s="6" t="s">
        <v>8328</v>
      </c>
      <c r="S1285" s="13">
        <f t="shared" si="82"/>
        <v>41320.842465277776</v>
      </c>
      <c r="T1285" s="13">
        <f t="shared" si="83"/>
        <v>41344.291666666664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 s="19">
        <f t="shared" si="81"/>
        <v>65.161290322580641</v>
      </c>
      <c r="Q1286" s="6" t="s">
        <v>8319</v>
      </c>
      <c r="R1286" s="6" t="s">
        <v>8320</v>
      </c>
      <c r="S1286" s="13">
        <f t="shared" si="82"/>
        <v>42712.35974537037</v>
      </c>
      <c r="T1286" s="13">
        <f t="shared" si="83"/>
        <v>42735.832638888889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 s="19">
        <f t="shared" si="81"/>
        <v>32.269841269841272</v>
      </c>
      <c r="Q1287" s="6" t="s">
        <v>8319</v>
      </c>
      <c r="R1287" s="6" t="s">
        <v>8320</v>
      </c>
      <c r="S1287" s="13">
        <f t="shared" si="82"/>
        <v>42160.708043981482</v>
      </c>
      <c r="T1287" s="13">
        <f t="shared" si="83"/>
        <v>42175.708043981482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 s="19">
        <f t="shared" si="81"/>
        <v>81.25</v>
      </c>
      <c r="Q1288" s="6" t="s">
        <v>8319</v>
      </c>
      <c r="R1288" s="6" t="s">
        <v>8320</v>
      </c>
      <c r="S1288" s="13">
        <f t="shared" si="82"/>
        <v>42039.509571759263</v>
      </c>
      <c r="T1288" s="13">
        <f t="shared" si="83"/>
        <v>42052.708333333328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 s="19">
        <f t="shared" si="81"/>
        <v>24.2</v>
      </c>
      <c r="Q1289" s="6" t="s">
        <v>8319</v>
      </c>
      <c r="R1289" s="6" t="s">
        <v>8320</v>
      </c>
      <c r="S1289" s="13">
        <f t="shared" si="82"/>
        <v>42107.746018518519</v>
      </c>
      <c r="T1289" s="13">
        <f t="shared" si="83"/>
        <v>42167.746018518519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 s="19">
        <f t="shared" si="81"/>
        <v>65.868852459016395</v>
      </c>
      <c r="Q1290" s="6" t="s">
        <v>8319</v>
      </c>
      <c r="R1290" s="6" t="s">
        <v>8320</v>
      </c>
      <c r="S1290" s="13">
        <f t="shared" si="82"/>
        <v>42561.279664351852</v>
      </c>
      <c r="T1290" s="13">
        <f t="shared" si="83"/>
        <v>42592.291666666672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 s="19">
        <f t="shared" si="81"/>
        <v>36.07692307692308</v>
      </c>
      <c r="Q1291" s="6" t="s">
        <v>8319</v>
      </c>
      <c r="R1291" s="6" t="s">
        <v>8320</v>
      </c>
      <c r="S1291" s="13">
        <f t="shared" si="82"/>
        <v>42709.259780092587</v>
      </c>
      <c r="T1291" s="13">
        <f t="shared" si="83"/>
        <v>42739.259780092587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 s="19">
        <f t="shared" si="81"/>
        <v>44.186046511627907</v>
      </c>
      <c r="Q1292" s="6" t="s">
        <v>8319</v>
      </c>
      <c r="R1292" s="6" t="s">
        <v>8320</v>
      </c>
      <c r="S1292" s="13">
        <f t="shared" si="82"/>
        <v>42086.739942129629</v>
      </c>
      <c r="T1292" s="13">
        <f t="shared" si="83"/>
        <v>42117.415972222225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 s="19">
        <f t="shared" si="81"/>
        <v>104.07142857142857</v>
      </c>
      <c r="Q1293" s="6" t="s">
        <v>8319</v>
      </c>
      <c r="R1293" s="6" t="s">
        <v>8320</v>
      </c>
      <c r="S1293" s="13">
        <f t="shared" si="82"/>
        <v>42064.777673611112</v>
      </c>
      <c r="T1293" s="13">
        <f t="shared" si="83"/>
        <v>42101.416666666672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 s="19">
        <f t="shared" si="81"/>
        <v>35.96153846153846</v>
      </c>
      <c r="Q1294" s="6" t="s">
        <v>8319</v>
      </c>
      <c r="R1294" s="6" t="s">
        <v>8320</v>
      </c>
      <c r="S1294" s="13">
        <f t="shared" si="82"/>
        <v>42256.889212962968</v>
      </c>
      <c r="T1294" s="13">
        <f t="shared" si="83"/>
        <v>42284.082638888889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 s="19">
        <f t="shared" si="81"/>
        <v>127.79166666666667</v>
      </c>
      <c r="Q1295" s="6" t="s">
        <v>8319</v>
      </c>
      <c r="R1295" s="6" t="s">
        <v>8320</v>
      </c>
      <c r="S1295" s="13">
        <f t="shared" si="82"/>
        <v>42292.826053240744</v>
      </c>
      <c r="T1295" s="13">
        <f t="shared" si="83"/>
        <v>42322.867719907401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 s="19">
        <f t="shared" si="81"/>
        <v>27.727272727272727</v>
      </c>
      <c r="Q1296" s="6" t="s">
        <v>8319</v>
      </c>
      <c r="R1296" s="6" t="s">
        <v>8320</v>
      </c>
      <c r="S1296" s="13">
        <f t="shared" si="82"/>
        <v>42278.578668981485</v>
      </c>
      <c r="T1296" s="13">
        <f t="shared" si="83"/>
        <v>42296.583333333328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 s="19">
        <f t="shared" si="81"/>
        <v>39.828125</v>
      </c>
      <c r="Q1297" s="6" t="s">
        <v>8319</v>
      </c>
      <c r="R1297" s="6" t="s">
        <v>8320</v>
      </c>
      <c r="S1297" s="13">
        <f t="shared" si="82"/>
        <v>42184.697881944448</v>
      </c>
      <c r="T1297" s="13">
        <f t="shared" si="83"/>
        <v>42214.833333333328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 s="19">
        <f t="shared" si="81"/>
        <v>52.173913043478258</v>
      </c>
      <c r="Q1298" s="6" t="s">
        <v>8319</v>
      </c>
      <c r="R1298" s="6" t="s">
        <v>8320</v>
      </c>
      <c r="S1298" s="13">
        <f t="shared" si="82"/>
        <v>42423.175613425927</v>
      </c>
      <c r="T1298" s="13">
        <f t="shared" si="83"/>
        <v>42443.133946759262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 s="19">
        <f t="shared" si="81"/>
        <v>92.037815126050418</v>
      </c>
      <c r="Q1299" s="6" t="s">
        <v>8319</v>
      </c>
      <c r="R1299" s="6" t="s">
        <v>8320</v>
      </c>
      <c r="S1299" s="13">
        <f t="shared" si="82"/>
        <v>42461.872199074074</v>
      </c>
      <c r="T1299" s="13">
        <f t="shared" si="83"/>
        <v>42491.872199074074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 s="19">
        <f t="shared" si="81"/>
        <v>63.424242424242422</v>
      </c>
      <c r="Q1300" s="6" t="s">
        <v>8319</v>
      </c>
      <c r="R1300" s="6" t="s">
        <v>8320</v>
      </c>
      <c r="S1300" s="13">
        <f t="shared" si="82"/>
        <v>42458.805925925932</v>
      </c>
      <c r="T1300" s="13">
        <f t="shared" si="83"/>
        <v>42488.805925925932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 s="19">
        <f t="shared" si="81"/>
        <v>135.625</v>
      </c>
      <c r="Q1301" s="6" t="s">
        <v>8319</v>
      </c>
      <c r="R1301" s="6" t="s">
        <v>8320</v>
      </c>
      <c r="S1301" s="13">
        <f t="shared" si="82"/>
        <v>42169.939340277779</v>
      </c>
      <c r="T1301" s="13">
        <f t="shared" si="83"/>
        <v>42199.939340277779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 s="19">
        <f t="shared" si="81"/>
        <v>168.75</v>
      </c>
      <c r="Q1302" s="6" t="s">
        <v>8319</v>
      </c>
      <c r="R1302" s="6" t="s">
        <v>8320</v>
      </c>
      <c r="S1302" s="13">
        <f t="shared" si="82"/>
        <v>42483.800208333334</v>
      </c>
      <c r="T1302" s="13">
        <f t="shared" si="83"/>
        <v>42522.914583333331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 s="19">
        <f t="shared" si="81"/>
        <v>70.862068965517238</v>
      </c>
      <c r="Q1303" s="6" t="s">
        <v>8319</v>
      </c>
      <c r="R1303" s="6" t="s">
        <v>8320</v>
      </c>
      <c r="S1303" s="13">
        <f t="shared" si="82"/>
        <v>42195.874745370369</v>
      </c>
      <c r="T1303" s="13">
        <f t="shared" si="83"/>
        <v>42206.25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 s="19">
        <f t="shared" si="81"/>
        <v>50</v>
      </c>
      <c r="Q1304" s="6" t="s">
        <v>8319</v>
      </c>
      <c r="R1304" s="6" t="s">
        <v>8320</v>
      </c>
      <c r="S1304" s="13">
        <f t="shared" si="82"/>
        <v>42675.182997685188</v>
      </c>
      <c r="T1304" s="13">
        <f t="shared" si="83"/>
        <v>42705.224664351852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 s="19">
        <f t="shared" si="81"/>
        <v>42.214166666666671</v>
      </c>
      <c r="Q1305" s="6" t="s">
        <v>8319</v>
      </c>
      <c r="R1305" s="6" t="s">
        <v>8320</v>
      </c>
      <c r="S1305" s="13">
        <f t="shared" si="82"/>
        <v>42566.566203703704</v>
      </c>
      <c r="T1305" s="13">
        <f t="shared" si="83"/>
        <v>42582.583333333328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8307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 s="19">
        <f t="shared" si="81"/>
        <v>152.41346153846155</v>
      </c>
      <c r="Q1306" s="6" t="s">
        <v>8321</v>
      </c>
      <c r="R1306" s="6" t="s">
        <v>8323</v>
      </c>
      <c r="S1306" s="13">
        <f t="shared" si="82"/>
        <v>42747.319502314815</v>
      </c>
      <c r="T1306" s="13">
        <f t="shared" si="83"/>
        <v>42807.277835648143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8307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 s="19">
        <f t="shared" si="81"/>
        <v>90.616279069767444</v>
      </c>
      <c r="Q1307" s="6" t="s">
        <v>8321</v>
      </c>
      <c r="R1307" s="6" t="s">
        <v>8323</v>
      </c>
      <c r="S1307" s="13">
        <f t="shared" si="82"/>
        <v>42543.790601851855</v>
      </c>
      <c r="T1307" s="13">
        <f t="shared" si="83"/>
        <v>42572.854166666672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8307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 s="19">
        <f t="shared" si="81"/>
        <v>201.60393258426967</v>
      </c>
      <c r="Q1308" s="6" t="s">
        <v>8321</v>
      </c>
      <c r="R1308" s="6" t="s">
        <v>8323</v>
      </c>
      <c r="S1308" s="13">
        <f t="shared" si="82"/>
        <v>41947.582569444443</v>
      </c>
      <c r="T1308" s="13">
        <f t="shared" si="83"/>
        <v>41977.582569444443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8307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 s="19">
        <f t="shared" si="81"/>
        <v>127.93333333333334</v>
      </c>
      <c r="Q1309" s="6" t="s">
        <v>8321</v>
      </c>
      <c r="R1309" s="6" t="s">
        <v>8323</v>
      </c>
      <c r="S1309" s="13">
        <f t="shared" si="82"/>
        <v>42387.628229166665</v>
      </c>
      <c r="T1309" s="13">
        <f t="shared" si="83"/>
        <v>42417.628229166665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8307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 s="19">
        <f t="shared" si="81"/>
        <v>29.894736842105264</v>
      </c>
      <c r="Q1310" s="6" t="s">
        <v>8321</v>
      </c>
      <c r="R1310" s="6" t="s">
        <v>8323</v>
      </c>
      <c r="S1310" s="13">
        <f t="shared" si="82"/>
        <v>42611.738564814819</v>
      </c>
      <c r="T1310" s="13">
        <f t="shared" si="83"/>
        <v>42651.738564814819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8307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 s="19">
        <f t="shared" si="81"/>
        <v>367.97142857142859</v>
      </c>
      <c r="Q1311" s="6" t="s">
        <v>8321</v>
      </c>
      <c r="R1311" s="6" t="s">
        <v>8323</v>
      </c>
      <c r="S1311" s="13">
        <f t="shared" si="82"/>
        <v>42258.007731481484</v>
      </c>
      <c r="T1311" s="13">
        <f t="shared" si="83"/>
        <v>42293.007731481484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8307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 s="19">
        <f t="shared" si="81"/>
        <v>129.16666666666666</v>
      </c>
      <c r="Q1312" s="6" t="s">
        <v>8321</v>
      </c>
      <c r="R1312" s="6" t="s">
        <v>8323</v>
      </c>
      <c r="S1312" s="13">
        <f t="shared" si="82"/>
        <v>42556.792245370365</v>
      </c>
      <c r="T1312" s="13">
        <f t="shared" si="83"/>
        <v>42601.792245370365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8307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 s="19">
        <f t="shared" si="81"/>
        <v>800.7</v>
      </c>
      <c r="Q1313" s="6" t="s">
        <v>8321</v>
      </c>
      <c r="R1313" s="6" t="s">
        <v>8323</v>
      </c>
      <c r="S1313" s="13">
        <f t="shared" si="82"/>
        <v>42669.927303240736</v>
      </c>
      <c r="T1313" s="13">
        <f t="shared" si="83"/>
        <v>42704.968969907408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8307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 s="19">
        <f t="shared" si="81"/>
        <v>28</v>
      </c>
      <c r="Q1314" s="6" t="s">
        <v>8321</v>
      </c>
      <c r="R1314" s="6" t="s">
        <v>8323</v>
      </c>
      <c r="S1314" s="13">
        <f t="shared" si="82"/>
        <v>42082.827800925923</v>
      </c>
      <c r="T1314" s="13">
        <f t="shared" si="83"/>
        <v>42112.827800925923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8307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 s="19">
        <f t="shared" si="81"/>
        <v>102.01639344262296</v>
      </c>
      <c r="Q1315" s="6" t="s">
        <v>8321</v>
      </c>
      <c r="R1315" s="6" t="s">
        <v>8323</v>
      </c>
      <c r="S1315" s="13">
        <f t="shared" si="82"/>
        <v>42402.834652777776</v>
      </c>
      <c r="T1315" s="13">
        <f t="shared" si="83"/>
        <v>42432.834652777776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8307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 s="19">
        <f t="shared" si="81"/>
        <v>184.36363636363637</v>
      </c>
      <c r="Q1316" s="6" t="s">
        <v>8321</v>
      </c>
      <c r="R1316" s="6" t="s">
        <v>8323</v>
      </c>
      <c r="S1316" s="13">
        <f t="shared" si="82"/>
        <v>42604.794675925921</v>
      </c>
      <c r="T1316" s="13">
        <f t="shared" si="83"/>
        <v>42664.794675925921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8307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 s="19">
        <f t="shared" si="81"/>
        <v>162.91935483870967</v>
      </c>
      <c r="Q1317" s="6" t="s">
        <v>8321</v>
      </c>
      <c r="R1317" s="6" t="s">
        <v>8323</v>
      </c>
      <c r="S1317" s="13">
        <f t="shared" si="82"/>
        <v>42278.623240740737</v>
      </c>
      <c r="T1317" s="13">
        <f t="shared" si="83"/>
        <v>42314.166666666672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8307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 s="19">
        <f t="shared" si="81"/>
        <v>1</v>
      </c>
      <c r="Q1318" s="6" t="s">
        <v>8321</v>
      </c>
      <c r="R1318" s="6" t="s">
        <v>8323</v>
      </c>
      <c r="S1318" s="13">
        <f t="shared" si="82"/>
        <v>42394.086909722217</v>
      </c>
      <c r="T1318" s="13">
        <f t="shared" si="83"/>
        <v>42429.086909722217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8307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 s="19">
        <f t="shared" si="81"/>
        <v>603.52631578947364</v>
      </c>
      <c r="Q1319" s="6" t="s">
        <v>8321</v>
      </c>
      <c r="R1319" s="6" t="s">
        <v>8323</v>
      </c>
      <c r="S1319" s="13">
        <f t="shared" si="82"/>
        <v>42520.360486111109</v>
      </c>
      <c r="T1319" s="13">
        <f t="shared" si="83"/>
        <v>42572.708333333328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8307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 s="19">
        <f t="shared" si="81"/>
        <v>45.407407407407405</v>
      </c>
      <c r="Q1320" s="6" t="s">
        <v>8321</v>
      </c>
      <c r="R1320" s="6" t="s">
        <v>8323</v>
      </c>
      <c r="S1320" s="13">
        <f t="shared" si="82"/>
        <v>41985.168657407412</v>
      </c>
      <c r="T1320" s="13">
        <f t="shared" si="83"/>
        <v>42015.168657407412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8307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 s="19">
        <f t="shared" si="81"/>
        <v>97.333333333333329</v>
      </c>
      <c r="Q1321" s="6" t="s">
        <v>8321</v>
      </c>
      <c r="R1321" s="6" t="s">
        <v>8323</v>
      </c>
      <c r="S1321" s="13">
        <f t="shared" si="82"/>
        <v>41816.937094907407</v>
      </c>
      <c r="T1321" s="13">
        <f t="shared" si="83"/>
        <v>41831.791666666664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8307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 s="19">
        <f t="shared" si="81"/>
        <v>167.66666666666666</v>
      </c>
      <c r="Q1322" s="6" t="s">
        <v>8321</v>
      </c>
      <c r="R1322" s="6" t="s">
        <v>8323</v>
      </c>
      <c r="S1322" s="13">
        <f t="shared" si="82"/>
        <v>42705.815347222218</v>
      </c>
      <c r="T1322" s="13">
        <f t="shared" si="83"/>
        <v>42735.083333333328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8307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 s="19">
        <f t="shared" si="81"/>
        <v>859.85714285714289</v>
      </c>
      <c r="Q1323" s="6" t="s">
        <v>8321</v>
      </c>
      <c r="R1323" s="6" t="s">
        <v>8323</v>
      </c>
      <c r="S1323" s="13">
        <f t="shared" si="82"/>
        <v>42697.87427083333</v>
      </c>
      <c r="T1323" s="13">
        <f t="shared" si="83"/>
        <v>42727.87427083333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8307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 s="19">
        <f t="shared" si="81"/>
        <v>26.5</v>
      </c>
      <c r="Q1324" s="6" t="s">
        <v>8321</v>
      </c>
      <c r="R1324" s="6" t="s">
        <v>8323</v>
      </c>
      <c r="S1324" s="13">
        <f t="shared" si="82"/>
        <v>42115.781539351854</v>
      </c>
      <c r="T1324" s="13">
        <f t="shared" si="83"/>
        <v>42145.781539351854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8307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 s="19">
        <f t="shared" si="81"/>
        <v>30.272727272727273</v>
      </c>
      <c r="Q1325" s="6" t="s">
        <v>8321</v>
      </c>
      <c r="R1325" s="6" t="s">
        <v>8323</v>
      </c>
      <c r="S1325" s="13">
        <f t="shared" si="82"/>
        <v>42451.823449074072</v>
      </c>
      <c r="T1325" s="13">
        <f t="shared" si="83"/>
        <v>42486.413194444445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8307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 s="19">
        <f t="shared" si="81"/>
        <v>54.666666666666664</v>
      </c>
      <c r="Q1326" s="6" t="s">
        <v>8321</v>
      </c>
      <c r="R1326" s="6" t="s">
        <v>8323</v>
      </c>
      <c r="S1326" s="13">
        <f t="shared" si="82"/>
        <v>42626.758703703701</v>
      </c>
      <c r="T1326" s="13">
        <f t="shared" si="83"/>
        <v>42656.758703703701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8307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 s="19">
        <f t="shared" si="81"/>
        <v>60.75</v>
      </c>
      <c r="Q1327" s="6" t="s">
        <v>8321</v>
      </c>
      <c r="R1327" s="6" t="s">
        <v>8323</v>
      </c>
      <c r="S1327" s="13">
        <f t="shared" si="82"/>
        <v>42704.211053240739</v>
      </c>
      <c r="T1327" s="13">
        <f t="shared" si="83"/>
        <v>42734.211053240739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8307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 s="19">
        <f t="shared" si="81"/>
        <v>102.72727272727273</v>
      </c>
      <c r="Q1328" s="6" t="s">
        <v>8321</v>
      </c>
      <c r="R1328" s="6" t="s">
        <v>8323</v>
      </c>
      <c r="S1328" s="13">
        <f t="shared" si="82"/>
        <v>41974.916990740734</v>
      </c>
      <c r="T1328" s="13">
        <f t="shared" si="83"/>
        <v>42019.916990740734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8307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 s="19">
        <f t="shared" si="81"/>
        <v>41.585365853658537</v>
      </c>
      <c r="Q1329" s="6" t="s">
        <v>8321</v>
      </c>
      <c r="R1329" s="6" t="s">
        <v>8323</v>
      </c>
      <c r="S1329" s="13">
        <f t="shared" si="82"/>
        <v>42123.803645833337</v>
      </c>
      <c r="T1329" s="13">
        <f t="shared" si="83"/>
        <v>42153.803645833337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8307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 s="19">
        <f t="shared" si="81"/>
        <v>116.53333333333333</v>
      </c>
      <c r="Q1330" s="6" t="s">
        <v>8321</v>
      </c>
      <c r="R1330" s="6" t="s">
        <v>8323</v>
      </c>
      <c r="S1330" s="13">
        <f t="shared" si="82"/>
        <v>42612.767754629633</v>
      </c>
      <c r="T1330" s="13">
        <f t="shared" si="83"/>
        <v>42657.767754629633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8307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 s="19">
        <f t="shared" si="81"/>
        <v>45.333333333333336</v>
      </c>
      <c r="Q1331" s="6" t="s">
        <v>8321</v>
      </c>
      <c r="R1331" s="6" t="s">
        <v>8323</v>
      </c>
      <c r="S1331" s="13">
        <f t="shared" si="82"/>
        <v>41935.346585648149</v>
      </c>
      <c r="T1331" s="13">
        <f t="shared" si="83"/>
        <v>41975.388252314813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8307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 s="19">
        <f t="shared" si="81"/>
        <v>157.46</v>
      </c>
      <c r="Q1332" s="6" t="s">
        <v>8321</v>
      </c>
      <c r="R1332" s="6" t="s">
        <v>8323</v>
      </c>
      <c r="S1332" s="13">
        <f t="shared" si="82"/>
        <v>42522.401724537034</v>
      </c>
      <c r="T1332" s="13">
        <f t="shared" si="83"/>
        <v>42553.291666666672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8307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 s="19">
        <f t="shared" si="81"/>
        <v>100.5</v>
      </c>
      <c r="Q1333" s="6" t="s">
        <v>8321</v>
      </c>
      <c r="R1333" s="6" t="s">
        <v>8323</v>
      </c>
      <c r="S1333" s="13">
        <f t="shared" si="82"/>
        <v>42569.62909722222</v>
      </c>
      <c r="T1333" s="13">
        <f t="shared" si="83"/>
        <v>42599.62909722222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8307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 s="19">
        <f t="shared" si="81"/>
        <v>0</v>
      </c>
      <c r="Q1334" s="6" t="s">
        <v>8321</v>
      </c>
      <c r="R1334" s="6" t="s">
        <v>8323</v>
      </c>
      <c r="S1334" s="13">
        <f t="shared" si="82"/>
        <v>42732.185277777782</v>
      </c>
      <c r="T1334" s="13">
        <f t="shared" si="83"/>
        <v>42762.185277777782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8307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 s="19">
        <f t="shared" si="81"/>
        <v>0</v>
      </c>
      <c r="Q1335" s="6" t="s">
        <v>8321</v>
      </c>
      <c r="R1335" s="6" t="s">
        <v>8323</v>
      </c>
      <c r="S1335" s="13">
        <f t="shared" si="82"/>
        <v>41806.231770833336</v>
      </c>
      <c r="T1335" s="13">
        <f t="shared" si="83"/>
        <v>41836.231770833336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8307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 s="19">
        <f t="shared" si="81"/>
        <v>51.822463768115945</v>
      </c>
      <c r="Q1336" s="6" t="s">
        <v>8321</v>
      </c>
      <c r="R1336" s="6" t="s">
        <v>8323</v>
      </c>
      <c r="S1336" s="13">
        <f t="shared" si="82"/>
        <v>42410.899155092593</v>
      </c>
      <c r="T1336" s="13">
        <f t="shared" si="83"/>
        <v>42440.899155092593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8307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 s="19">
        <f t="shared" si="81"/>
        <v>308.75</v>
      </c>
      <c r="Q1337" s="6" t="s">
        <v>8321</v>
      </c>
      <c r="R1337" s="6" t="s">
        <v>8323</v>
      </c>
      <c r="S1337" s="13">
        <f t="shared" si="82"/>
        <v>42314.061365740738</v>
      </c>
      <c r="T1337" s="13">
        <f t="shared" si="83"/>
        <v>42344.061365740738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8307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 s="19">
        <f t="shared" si="81"/>
        <v>379.22767857142856</v>
      </c>
      <c r="Q1338" s="6" t="s">
        <v>8321</v>
      </c>
      <c r="R1338" s="6" t="s">
        <v>8323</v>
      </c>
      <c r="S1338" s="13">
        <f t="shared" si="82"/>
        <v>41955.988750000004</v>
      </c>
      <c r="T1338" s="13">
        <f t="shared" si="83"/>
        <v>41990.988750000004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8307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 s="19">
        <f t="shared" si="81"/>
        <v>176.36428571428573</v>
      </c>
      <c r="Q1339" s="6" t="s">
        <v>8321</v>
      </c>
      <c r="R1339" s="6" t="s">
        <v>8323</v>
      </c>
      <c r="S1339" s="13">
        <f t="shared" si="82"/>
        <v>42767.702303240745</v>
      </c>
      <c r="T1339" s="13">
        <f t="shared" si="83"/>
        <v>42797.702303240745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8307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 s="19">
        <f t="shared" si="81"/>
        <v>66.066666666666663</v>
      </c>
      <c r="Q1340" s="6" t="s">
        <v>8321</v>
      </c>
      <c r="R1340" s="6" t="s">
        <v>8323</v>
      </c>
      <c r="S1340" s="13">
        <f t="shared" si="82"/>
        <v>42188.928622685184</v>
      </c>
      <c r="T1340" s="13">
        <f t="shared" si="83"/>
        <v>42218.928622685184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8307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 s="19">
        <f t="shared" si="81"/>
        <v>89.648648648648646</v>
      </c>
      <c r="Q1341" s="6" t="s">
        <v>8321</v>
      </c>
      <c r="R1341" s="6" t="s">
        <v>8323</v>
      </c>
      <c r="S1341" s="13">
        <f t="shared" si="82"/>
        <v>41936.772164351853</v>
      </c>
      <c r="T1341" s="13">
        <f t="shared" si="83"/>
        <v>41981.813831018517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8307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 s="19">
        <f t="shared" si="81"/>
        <v>0</v>
      </c>
      <c r="Q1342" s="6" t="s">
        <v>8321</v>
      </c>
      <c r="R1342" s="6" t="s">
        <v>8323</v>
      </c>
      <c r="S1342" s="13">
        <f t="shared" si="82"/>
        <v>41836.720520833333</v>
      </c>
      <c r="T1342" s="13">
        <f t="shared" si="83"/>
        <v>41866.720520833333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8307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 s="19">
        <f t="shared" si="81"/>
        <v>382.39130434782606</v>
      </c>
      <c r="Q1343" s="6" t="s">
        <v>8321</v>
      </c>
      <c r="R1343" s="6" t="s">
        <v>8323</v>
      </c>
      <c r="S1343" s="13">
        <f t="shared" si="82"/>
        <v>42612.749039351853</v>
      </c>
      <c r="T1343" s="13">
        <f t="shared" si="83"/>
        <v>42644.749039351853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8307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 s="19">
        <f t="shared" si="81"/>
        <v>100</v>
      </c>
      <c r="Q1344" s="6" t="s">
        <v>8321</v>
      </c>
      <c r="R1344" s="6" t="s">
        <v>8323</v>
      </c>
      <c r="S1344" s="13">
        <f t="shared" si="82"/>
        <v>42172.941423611104</v>
      </c>
      <c r="T1344" s="13">
        <f t="shared" si="83"/>
        <v>42202.941423611104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8307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 s="19">
        <f t="shared" si="81"/>
        <v>158.35603715170279</v>
      </c>
      <c r="Q1345" s="6" t="s">
        <v>8321</v>
      </c>
      <c r="R1345" s="6" t="s">
        <v>8323</v>
      </c>
      <c r="S1345" s="13">
        <f t="shared" si="82"/>
        <v>42542.651423611111</v>
      </c>
      <c r="T1345" s="13">
        <f t="shared" si="83"/>
        <v>42601.290972222225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378</v>
      </c>
      <c r="P1346" s="19">
        <f t="shared" si="81"/>
        <v>40.762589928057551</v>
      </c>
      <c r="Q1346" s="6" t="s">
        <v>8324</v>
      </c>
      <c r="R1346" s="6" t="s">
        <v>8325</v>
      </c>
      <c r="S1346" s="13">
        <f t="shared" si="82"/>
        <v>42522.914803240739</v>
      </c>
      <c r="T1346" s="13">
        <f t="shared" si="83"/>
        <v>42551.914803240739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ROUND(((E1347/D1347)*100),0)</f>
        <v>125</v>
      </c>
      <c r="P1347" s="19">
        <f t="shared" ref="P1347:P1410" si="85">IF(L1347=0,0,E1347/L1347)</f>
        <v>53.571428571428569</v>
      </c>
      <c r="Q1347" s="6" t="s">
        <v>8324</v>
      </c>
      <c r="R1347" s="6" t="s">
        <v>8325</v>
      </c>
      <c r="S1347" s="13">
        <f t="shared" ref="S1347:S1410" si="86">(((J1347/60)/60)/24)+DATE(1970,1,1)+(3/24)</f>
        <v>41799.939340277779</v>
      </c>
      <c r="T1347" s="13">
        <f t="shared" ref="T1347:T1410" si="87">(((I1347/60)/60)/24)+DATE(1970,1,1)+(3/24)</f>
        <v>41834.939340277779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 s="19">
        <f t="shared" si="85"/>
        <v>48.449664429530202</v>
      </c>
      <c r="Q1348" s="6" t="s">
        <v>8324</v>
      </c>
      <c r="R1348" s="6" t="s">
        <v>8325</v>
      </c>
      <c r="S1348" s="13">
        <f t="shared" si="86"/>
        <v>41422.200821759259</v>
      </c>
      <c r="T1348" s="13">
        <f t="shared" si="87"/>
        <v>41452.200821759259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 s="19">
        <f t="shared" si="85"/>
        <v>82.41935483870968</v>
      </c>
      <c r="Q1349" s="6" t="s">
        <v>8324</v>
      </c>
      <c r="R1349" s="6" t="s">
        <v>8325</v>
      </c>
      <c r="S1349" s="13">
        <f t="shared" si="86"/>
        <v>42040.763020833328</v>
      </c>
      <c r="T1349" s="13">
        <f t="shared" si="87"/>
        <v>42070.763020833328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 s="19">
        <f t="shared" si="85"/>
        <v>230.19230769230768</v>
      </c>
      <c r="Q1350" s="6" t="s">
        <v>8324</v>
      </c>
      <c r="R1350" s="6" t="s">
        <v>8325</v>
      </c>
      <c r="S1350" s="13">
        <f t="shared" si="86"/>
        <v>41963.631168981476</v>
      </c>
      <c r="T1350" s="13">
        <f t="shared" si="87"/>
        <v>41991.631168981476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 s="19">
        <f t="shared" si="85"/>
        <v>59.360465116279073</v>
      </c>
      <c r="Q1351" s="6" t="s">
        <v>8324</v>
      </c>
      <c r="R1351" s="6" t="s">
        <v>8325</v>
      </c>
      <c r="S1351" s="13">
        <f t="shared" si="86"/>
        <v>42317.45758101852</v>
      </c>
      <c r="T1351" s="13">
        <f t="shared" si="87"/>
        <v>42354.415972222225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 s="19">
        <f t="shared" si="85"/>
        <v>66.698717948717942</v>
      </c>
      <c r="Q1352" s="6" t="s">
        <v>8324</v>
      </c>
      <c r="R1352" s="6" t="s">
        <v>8325</v>
      </c>
      <c r="S1352" s="13">
        <f t="shared" si="86"/>
        <v>42334.138124999998</v>
      </c>
      <c r="T1352" s="13">
        <f t="shared" si="87"/>
        <v>42364.138124999998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 s="19">
        <f t="shared" si="85"/>
        <v>168.77500000000001</v>
      </c>
      <c r="Q1353" s="6" t="s">
        <v>8324</v>
      </c>
      <c r="R1353" s="6" t="s">
        <v>8325</v>
      </c>
      <c r="S1353" s="13">
        <f t="shared" si="86"/>
        <v>42382.86509259259</v>
      </c>
      <c r="T1353" s="13">
        <f t="shared" si="87"/>
        <v>42412.86509259259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 s="19">
        <f t="shared" si="85"/>
        <v>59.973568281938327</v>
      </c>
      <c r="Q1354" s="6" t="s">
        <v>8324</v>
      </c>
      <c r="R1354" s="6" t="s">
        <v>8325</v>
      </c>
      <c r="S1354" s="13">
        <f t="shared" si="86"/>
        <v>42200.703310185185</v>
      </c>
      <c r="T1354" s="13">
        <f t="shared" si="87"/>
        <v>42252.290972222225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 s="19">
        <f t="shared" si="85"/>
        <v>31.80952380952381</v>
      </c>
      <c r="Q1355" s="6" t="s">
        <v>8324</v>
      </c>
      <c r="R1355" s="6" t="s">
        <v>8325</v>
      </c>
      <c r="S1355" s="13">
        <f t="shared" si="86"/>
        <v>41309.24291666667</v>
      </c>
      <c r="T1355" s="13">
        <f t="shared" si="87"/>
        <v>41344.125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 s="19">
        <f t="shared" si="85"/>
        <v>24.421875</v>
      </c>
      <c r="Q1356" s="6" t="s">
        <v>8324</v>
      </c>
      <c r="R1356" s="6" t="s">
        <v>8325</v>
      </c>
      <c r="S1356" s="13">
        <f t="shared" si="86"/>
        <v>42502.932627314818</v>
      </c>
      <c r="T1356" s="13">
        <f t="shared" si="87"/>
        <v>42532.932627314818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 s="19">
        <f t="shared" si="85"/>
        <v>25.347107438016529</v>
      </c>
      <c r="Q1357" s="6" t="s">
        <v>8324</v>
      </c>
      <c r="R1357" s="6" t="s">
        <v>8325</v>
      </c>
      <c r="S1357" s="13">
        <f t="shared" si="86"/>
        <v>41213.379687499997</v>
      </c>
      <c r="T1357" s="13">
        <f t="shared" si="87"/>
        <v>41243.541666666664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 s="19">
        <f t="shared" si="85"/>
        <v>71.443218390804603</v>
      </c>
      <c r="Q1358" s="6" t="s">
        <v>8324</v>
      </c>
      <c r="R1358" s="6" t="s">
        <v>8325</v>
      </c>
      <c r="S1358" s="13">
        <f t="shared" si="86"/>
        <v>41430.163888888892</v>
      </c>
      <c r="T1358" s="13">
        <f t="shared" si="87"/>
        <v>41460.163888888892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 s="19">
        <f t="shared" si="85"/>
        <v>38.553846153846152</v>
      </c>
      <c r="Q1359" s="6" t="s">
        <v>8324</v>
      </c>
      <c r="R1359" s="6" t="s">
        <v>8325</v>
      </c>
      <c r="S1359" s="13">
        <f t="shared" si="86"/>
        <v>41305.087233796294</v>
      </c>
      <c r="T1359" s="13">
        <f t="shared" si="87"/>
        <v>41334.374305555553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 s="19">
        <f t="shared" si="85"/>
        <v>68.367346938775512</v>
      </c>
      <c r="Q1360" s="6" t="s">
        <v>8324</v>
      </c>
      <c r="R1360" s="6" t="s">
        <v>8325</v>
      </c>
      <c r="S1360" s="13">
        <f t="shared" si="86"/>
        <v>40689.695868055554</v>
      </c>
      <c r="T1360" s="13">
        <f t="shared" si="87"/>
        <v>40719.695868055554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 s="19">
        <f t="shared" si="85"/>
        <v>40.210526315789473</v>
      </c>
      <c r="Q1361" s="6" t="s">
        <v>8324</v>
      </c>
      <c r="R1361" s="6" t="s">
        <v>8325</v>
      </c>
      <c r="S1361" s="13">
        <f t="shared" si="86"/>
        <v>40668.939699074072</v>
      </c>
      <c r="T1361" s="13">
        <f t="shared" si="87"/>
        <v>40730.939699074072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 s="19">
        <f t="shared" si="85"/>
        <v>32.074074074074076</v>
      </c>
      <c r="Q1362" s="6" t="s">
        <v>8324</v>
      </c>
      <c r="R1362" s="6" t="s">
        <v>8325</v>
      </c>
      <c r="S1362" s="13">
        <f t="shared" si="86"/>
        <v>41096.025694444441</v>
      </c>
      <c r="T1362" s="13">
        <f t="shared" si="87"/>
        <v>41124.025694444441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 s="19">
        <f t="shared" si="85"/>
        <v>28.632575757575758</v>
      </c>
      <c r="Q1363" s="6" t="s">
        <v>8324</v>
      </c>
      <c r="R1363" s="6" t="s">
        <v>8325</v>
      </c>
      <c r="S1363" s="13">
        <f t="shared" si="86"/>
        <v>41781.842268518521</v>
      </c>
      <c r="T1363" s="13">
        <f t="shared" si="87"/>
        <v>41811.842268518521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 s="19">
        <f t="shared" si="85"/>
        <v>43.64</v>
      </c>
      <c r="Q1364" s="6" t="s">
        <v>8324</v>
      </c>
      <c r="R1364" s="6" t="s">
        <v>8325</v>
      </c>
      <c r="S1364" s="13">
        <f t="shared" si="86"/>
        <v>41465.059386574074</v>
      </c>
      <c r="T1364" s="13">
        <f t="shared" si="87"/>
        <v>41525.059386574074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 s="19">
        <f t="shared" si="85"/>
        <v>40</v>
      </c>
      <c r="Q1365" s="6" t="s">
        <v>8324</v>
      </c>
      <c r="R1365" s="6" t="s">
        <v>8325</v>
      </c>
      <c r="S1365" s="13">
        <f t="shared" si="86"/>
        <v>42396.9690625</v>
      </c>
      <c r="T1365" s="13">
        <f t="shared" si="87"/>
        <v>42415.457638888889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 s="19">
        <f t="shared" si="85"/>
        <v>346.04166666666669</v>
      </c>
      <c r="Q1366" s="6" t="s">
        <v>8327</v>
      </c>
      <c r="R1366" s="6" t="s">
        <v>8328</v>
      </c>
      <c r="S1366" s="13">
        <f t="shared" si="86"/>
        <v>41951.820671296293</v>
      </c>
      <c r="T1366" s="13">
        <f t="shared" si="87"/>
        <v>42011.8206712963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 s="19">
        <f t="shared" si="85"/>
        <v>81.739130434782609</v>
      </c>
      <c r="Q1367" s="6" t="s">
        <v>8327</v>
      </c>
      <c r="R1367" s="6" t="s">
        <v>8328</v>
      </c>
      <c r="S1367" s="13">
        <f t="shared" si="86"/>
        <v>42049.858240740738</v>
      </c>
      <c r="T1367" s="13">
        <f t="shared" si="87"/>
        <v>42079.816574074073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 s="19">
        <f t="shared" si="85"/>
        <v>64.535306122448986</v>
      </c>
      <c r="Q1368" s="6" t="s">
        <v>8327</v>
      </c>
      <c r="R1368" s="6" t="s">
        <v>8328</v>
      </c>
      <c r="S1368" s="13">
        <f t="shared" si="86"/>
        <v>41925.121099537035</v>
      </c>
      <c r="T1368" s="13">
        <f t="shared" si="87"/>
        <v>41970.162766203706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 s="19">
        <f t="shared" si="85"/>
        <v>63.477777777777774</v>
      </c>
      <c r="Q1369" s="6" t="s">
        <v>8327</v>
      </c>
      <c r="R1369" s="6" t="s">
        <v>8328</v>
      </c>
      <c r="S1369" s="13">
        <f t="shared" si="86"/>
        <v>42292.127893518518</v>
      </c>
      <c r="T1369" s="13">
        <f t="shared" si="87"/>
        <v>42322.169560185182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 s="19">
        <f t="shared" si="85"/>
        <v>63.620689655172413</v>
      </c>
      <c r="Q1370" s="6" t="s">
        <v>8327</v>
      </c>
      <c r="R1370" s="6" t="s">
        <v>8328</v>
      </c>
      <c r="S1370" s="13">
        <f t="shared" si="86"/>
        <v>42146.315902777773</v>
      </c>
      <c r="T1370" s="13">
        <f t="shared" si="87"/>
        <v>42170.315902777773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 s="19">
        <f t="shared" si="85"/>
        <v>83.967068965517228</v>
      </c>
      <c r="Q1371" s="6" t="s">
        <v>8327</v>
      </c>
      <c r="R1371" s="6" t="s">
        <v>8328</v>
      </c>
      <c r="S1371" s="13">
        <f t="shared" si="86"/>
        <v>41710.719282407408</v>
      </c>
      <c r="T1371" s="13">
        <f t="shared" si="87"/>
        <v>41740.719282407408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 s="19">
        <f t="shared" si="85"/>
        <v>77.75</v>
      </c>
      <c r="Q1372" s="6" t="s">
        <v>8327</v>
      </c>
      <c r="R1372" s="6" t="s">
        <v>8328</v>
      </c>
      <c r="S1372" s="13">
        <f t="shared" si="86"/>
        <v>41548.12835648148</v>
      </c>
      <c r="T1372" s="13">
        <f t="shared" si="87"/>
        <v>41563.12835648148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 s="19">
        <f t="shared" si="85"/>
        <v>107.07142857142857</v>
      </c>
      <c r="Q1373" s="6" t="s">
        <v>8327</v>
      </c>
      <c r="R1373" s="6" t="s">
        <v>8328</v>
      </c>
      <c r="S1373" s="13">
        <f t="shared" si="86"/>
        <v>42101.883587962962</v>
      </c>
      <c r="T1373" s="13">
        <f t="shared" si="87"/>
        <v>42131.883587962962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 s="19">
        <f t="shared" si="85"/>
        <v>38.75</v>
      </c>
      <c r="Q1374" s="6" t="s">
        <v>8327</v>
      </c>
      <c r="R1374" s="6" t="s">
        <v>8328</v>
      </c>
      <c r="S1374" s="13">
        <f t="shared" si="86"/>
        <v>41072.864953703705</v>
      </c>
      <c r="T1374" s="13">
        <f t="shared" si="87"/>
        <v>41102.864953703705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 s="19">
        <f t="shared" si="85"/>
        <v>201.94230769230768</v>
      </c>
      <c r="Q1375" s="6" t="s">
        <v>8327</v>
      </c>
      <c r="R1375" s="6" t="s">
        <v>8328</v>
      </c>
      <c r="S1375" s="13">
        <f t="shared" si="86"/>
        <v>42705.07677083333</v>
      </c>
      <c r="T1375" s="13">
        <f t="shared" si="87"/>
        <v>42735.07677083333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 s="19">
        <f t="shared" si="85"/>
        <v>43.060606060606062</v>
      </c>
      <c r="Q1376" s="6" t="s">
        <v>8327</v>
      </c>
      <c r="R1376" s="6" t="s">
        <v>8328</v>
      </c>
      <c r="S1376" s="13">
        <f t="shared" si="86"/>
        <v>42424.286898148144</v>
      </c>
      <c r="T1376" s="13">
        <f t="shared" si="87"/>
        <v>42454.24523148148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 s="19">
        <f t="shared" si="85"/>
        <v>62.871559633027523</v>
      </c>
      <c r="Q1377" s="6" t="s">
        <v>8327</v>
      </c>
      <c r="R1377" s="6" t="s">
        <v>8328</v>
      </c>
      <c r="S1377" s="13">
        <f t="shared" si="86"/>
        <v>42720.191192129627</v>
      </c>
      <c r="T1377" s="13">
        <f t="shared" si="87"/>
        <v>42750.191192129627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 s="19">
        <f t="shared" si="85"/>
        <v>55.607142857142854</v>
      </c>
      <c r="Q1378" s="6" t="s">
        <v>8327</v>
      </c>
      <c r="R1378" s="6" t="s">
        <v>8328</v>
      </c>
      <c r="S1378" s="13">
        <f t="shared" si="86"/>
        <v>42677.794050925921</v>
      </c>
      <c r="T1378" s="13">
        <f t="shared" si="87"/>
        <v>42707.835717592592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 s="19">
        <f t="shared" si="85"/>
        <v>48.70967741935484</v>
      </c>
      <c r="Q1379" s="6" t="s">
        <v>8327</v>
      </c>
      <c r="R1379" s="6" t="s">
        <v>8328</v>
      </c>
      <c r="S1379" s="13">
        <f t="shared" si="86"/>
        <v>42747.344560185185</v>
      </c>
      <c r="T1379" s="13">
        <f t="shared" si="87"/>
        <v>42769.299305555556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 s="19">
        <f t="shared" si="85"/>
        <v>30.578947368421051</v>
      </c>
      <c r="Q1380" s="6" t="s">
        <v>8327</v>
      </c>
      <c r="R1380" s="6" t="s">
        <v>8328</v>
      </c>
      <c r="S1380" s="13">
        <f t="shared" si="86"/>
        <v>42568.884374999994</v>
      </c>
      <c r="T1380" s="13">
        <f t="shared" si="87"/>
        <v>42583.884374999994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 s="19">
        <f t="shared" si="85"/>
        <v>73.907284768211923</v>
      </c>
      <c r="Q1381" s="6" t="s">
        <v>8327</v>
      </c>
      <c r="R1381" s="6" t="s">
        <v>8328</v>
      </c>
      <c r="S1381" s="13">
        <f t="shared" si="86"/>
        <v>42130.616620370376</v>
      </c>
      <c r="T1381" s="13">
        <f t="shared" si="87"/>
        <v>42160.616620370376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 s="19">
        <f t="shared" si="85"/>
        <v>21.2</v>
      </c>
      <c r="Q1382" s="6" t="s">
        <v>8327</v>
      </c>
      <c r="R1382" s="6" t="s">
        <v>8328</v>
      </c>
      <c r="S1382" s="13">
        <f t="shared" si="86"/>
        <v>42141.887800925921</v>
      </c>
      <c r="T1382" s="13">
        <f t="shared" si="87"/>
        <v>42164.208333333328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 s="19">
        <f t="shared" si="85"/>
        <v>73.356164383561648</v>
      </c>
      <c r="Q1383" s="6" t="s">
        <v>8327</v>
      </c>
      <c r="R1383" s="6" t="s">
        <v>8328</v>
      </c>
      <c r="S1383" s="13">
        <f t="shared" si="86"/>
        <v>42703.339409722219</v>
      </c>
      <c r="T1383" s="13">
        <f t="shared" si="87"/>
        <v>42733.339409722219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 s="19">
        <f t="shared" si="85"/>
        <v>56.412162162162161</v>
      </c>
      <c r="Q1384" s="6" t="s">
        <v>8327</v>
      </c>
      <c r="R1384" s="6" t="s">
        <v>8328</v>
      </c>
      <c r="S1384" s="13">
        <f t="shared" si="86"/>
        <v>41370.925185185188</v>
      </c>
      <c r="T1384" s="13">
        <f t="shared" si="87"/>
        <v>41400.925185185188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 s="19">
        <f t="shared" si="85"/>
        <v>50.247311827956992</v>
      </c>
      <c r="Q1385" s="6" t="s">
        <v>8327</v>
      </c>
      <c r="R1385" s="6" t="s">
        <v>8328</v>
      </c>
      <c r="S1385" s="13">
        <f t="shared" si="86"/>
        <v>42707.199976851851</v>
      </c>
      <c r="T1385" s="13">
        <f t="shared" si="87"/>
        <v>42727.199976851851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 s="19">
        <f t="shared" si="85"/>
        <v>68.936507936507937</v>
      </c>
      <c r="Q1386" s="6" t="s">
        <v>8327</v>
      </c>
      <c r="R1386" s="6" t="s">
        <v>8328</v>
      </c>
      <c r="S1386" s="13">
        <f t="shared" si="86"/>
        <v>42160.860208333332</v>
      </c>
      <c r="T1386" s="13">
        <f t="shared" si="87"/>
        <v>42190.860208333332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 s="19">
        <f t="shared" si="85"/>
        <v>65.914104477611943</v>
      </c>
      <c r="Q1387" s="6" t="s">
        <v>8327</v>
      </c>
      <c r="R1387" s="6" t="s">
        <v>8328</v>
      </c>
      <c r="S1387" s="13">
        <f t="shared" si="86"/>
        <v>42433.813900462963</v>
      </c>
      <c r="T1387" s="13">
        <f t="shared" si="87"/>
        <v>42489.632638888885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 s="19">
        <f t="shared" si="85"/>
        <v>62.5</v>
      </c>
      <c r="Q1388" s="6" t="s">
        <v>8327</v>
      </c>
      <c r="R1388" s="6" t="s">
        <v>8328</v>
      </c>
      <c r="S1388" s="13">
        <f t="shared" si="86"/>
        <v>42184.771863425922</v>
      </c>
      <c r="T1388" s="13">
        <f t="shared" si="87"/>
        <v>42214.771863425922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 s="19">
        <f t="shared" si="85"/>
        <v>70.064102564102569</v>
      </c>
      <c r="Q1389" s="6" t="s">
        <v>8327</v>
      </c>
      <c r="R1389" s="6" t="s">
        <v>8328</v>
      </c>
      <c r="S1389" s="13">
        <f t="shared" si="86"/>
        <v>42127.04623842593</v>
      </c>
      <c r="T1389" s="13">
        <f t="shared" si="87"/>
        <v>42158.3125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 s="19">
        <f t="shared" si="85"/>
        <v>60.181874999999998</v>
      </c>
      <c r="Q1390" s="6" t="s">
        <v>8327</v>
      </c>
      <c r="R1390" s="6" t="s">
        <v>8328</v>
      </c>
      <c r="S1390" s="13">
        <f t="shared" si="86"/>
        <v>42634.739780092597</v>
      </c>
      <c r="T1390" s="13">
        <f t="shared" si="87"/>
        <v>42660.801388888889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 s="19">
        <f t="shared" si="85"/>
        <v>21.382352941176471</v>
      </c>
      <c r="Q1391" s="6" t="s">
        <v>8327</v>
      </c>
      <c r="R1391" s="6" t="s">
        <v>8328</v>
      </c>
      <c r="S1391" s="13">
        <f t="shared" si="86"/>
        <v>42565.605983796297</v>
      </c>
      <c r="T1391" s="13">
        <f t="shared" si="87"/>
        <v>42595.605983796297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 s="19">
        <f t="shared" si="85"/>
        <v>160.78947368421052</v>
      </c>
      <c r="Q1392" s="6" t="s">
        <v>8327</v>
      </c>
      <c r="R1392" s="6" t="s">
        <v>8328</v>
      </c>
      <c r="S1392" s="13">
        <f t="shared" si="86"/>
        <v>42087.928310185183</v>
      </c>
      <c r="T1392" s="13">
        <f t="shared" si="87"/>
        <v>42121.841666666667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 s="19">
        <f t="shared" si="85"/>
        <v>42.384615384615387</v>
      </c>
      <c r="Q1393" s="6" t="s">
        <v>8327</v>
      </c>
      <c r="R1393" s="6" t="s">
        <v>8328</v>
      </c>
      <c r="S1393" s="13">
        <f t="shared" si="86"/>
        <v>42193.775671296295</v>
      </c>
      <c r="T1393" s="13">
        <f t="shared" si="87"/>
        <v>42238.332638888889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 s="19">
        <f t="shared" si="85"/>
        <v>27.317307692307693</v>
      </c>
      <c r="Q1394" s="6" t="s">
        <v>8327</v>
      </c>
      <c r="R1394" s="6" t="s">
        <v>8328</v>
      </c>
      <c r="S1394" s="13">
        <f t="shared" si="86"/>
        <v>42401.279930555553</v>
      </c>
      <c r="T1394" s="13">
        <f t="shared" si="87"/>
        <v>42432.279930555553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 s="19">
        <f t="shared" si="85"/>
        <v>196.82692307692307</v>
      </c>
      <c r="Q1395" s="6" t="s">
        <v>8327</v>
      </c>
      <c r="R1395" s="6" t="s">
        <v>8328</v>
      </c>
      <c r="S1395" s="13">
        <f t="shared" si="86"/>
        <v>42553.806979166664</v>
      </c>
      <c r="T1395" s="13">
        <f t="shared" si="87"/>
        <v>42583.806979166664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 s="19">
        <f t="shared" si="85"/>
        <v>53.882352941176471</v>
      </c>
      <c r="Q1396" s="6" t="s">
        <v>8327</v>
      </c>
      <c r="R1396" s="6" t="s">
        <v>8328</v>
      </c>
      <c r="S1396" s="13">
        <f t="shared" si="86"/>
        <v>42752.269976851851</v>
      </c>
      <c r="T1396" s="13">
        <f t="shared" si="87"/>
        <v>42795.25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 s="19">
        <f t="shared" si="85"/>
        <v>47.756097560975611</v>
      </c>
      <c r="Q1397" s="6" t="s">
        <v>8327</v>
      </c>
      <c r="R1397" s="6" t="s">
        <v>8328</v>
      </c>
      <c r="S1397" s="13">
        <f t="shared" si="86"/>
        <v>42720.03334490741</v>
      </c>
      <c r="T1397" s="13">
        <f t="shared" si="87"/>
        <v>42750.03334490741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 s="19">
        <f t="shared" si="85"/>
        <v>88.191780821917803</v>
      </c>
      <c r="Q1398" s="6" t="s">
        <v>8327</v>
      </c>
      <c r="R1398" s="6" t="s">
        <v>8328</v>
      </c>
      <c r="S1398" s="13">
        <f t="shared" si="86"/>
        <v>42019.12363425926</v>
      </c>
      <c r="T1398" s="13">
        <f t="shared" si="87"/>
        <v>42049.12363425926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 s="19">
        <f t="shared" si="85"/>
        <v>72.056962025316452</v>
      </c>
      <c r="Q1399" s="6" t="s">
        <v>8327</v>
      </c>
      <c r="R1399" s="6" t="s">
        <v>8328</v>
      </c>
      <c r="S1399" s="13">
        <f t="shared" si="86"/>
        <v>42641.042939814812</v>
      </c>
      <c r="T1399" s="13">
        <f t="shared" si="87"/>
        <v>42671.013194444444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 s="19">
        <f t="shared" si="85"/>
        <v>74.246153846153845</v>
      </c>
      <c r="Q1400" s="6" t="s">
        <v>8327</v>
      </c>
      <c r="R1400" s="6" t="s">
        <v>8328</v>
      </c>
      <c r="S1400" s="13">
        <f t="shared" si="86"/>
        <v>42526.999236111107</v>
      </c>
      <c r="T1400" s="13">
        <f t="shared" si="87"/>
        <v>42556.999236111107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 s="19">
        <f t="shared" si="85"/>
        <v>61.701086956521742</v>
      </c>
      <c r="Q1401" s="6" t="s">
        <v>8327</v>
      </c>
      <c r="R1401" s="6" t="s">
        <v>8328</v>
      </c>
      <c r="S1401" s="13">
        <f t="shared" si="86"/>
        <v>41889.129317129627</v>
      </c>
      <c r="T1401" s="13">
        <f t="shared" si="87"/>
        <v>41919.129317129627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 s="19">
        <f t="shared" si="85"/>
        <v>17.235294117647058</v>
      </c>
      <c r="Q1402" s="6" t="s">
        <v>8327</v>
      </c>
      <c r="R1402" s="6" t="s">
        <v>8328</v>
      </c>
      <c r="S1402" s="13">
        <f t="shared" si="86"/>
        <v>42498.466122685189</v>
      </c>
      <c r="T1402" s="13">
        <f t="shared" si="87"/>
        <v>42533.354166666672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 s="19">
        <f t="shared" si="85"/>
        <v>51.720833333333331</v>
      </c>
      <c r="Q1403" s="6" t="s">
        <v>8327</v>
      </c>
      <c r="R1403" s="6" t="s">
        <v>8328</v>
      </c>
      <c r="S1403" s="13">
        <f t="shared" si="86"/>
        <v>41400.12122685185</v>
      </c>
      <c r="T1403" s="13">
        <f t="shared" si="87"/>
        <v>41421.12122685185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 s="19">
        <f t="shared" si="85"/>
        <v>24.150442477876105</v>
      </c>
      <c r="Q1404" s="6" t="s">
        <v>8327</v>
      </c>
      <c r="R1404" s="6" t="s">
        <v>8328</v>
      </c>
      <c r="S1404" s="13">
        <f t="shared" si="86"/>
        <v>42065.178368055553</v>
      </c>
      <c r="T1404" s="13">
        <f t="shared" si="87"/>
        <v>42125.136701388896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 s="19">
        <f t="shared" si="85"/>
        <v>62.166666666666664</v>
      </c>
      <c r="Q1405" s="6" t="s">
        <v>8327</v>
      </c>
      <c r="R1405" s="6" t="s">
        <v>8328</v>
      </c>
      <c r="S1405" s="13">
        <f t="shared" si="86"/>
        <v>41451.187905092593</v>
      </c>
      <c r="T1405" s="13">
        <f t="shared" si="87"/>
        <v>41481.187905092593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 s="19">
        <f t="shared" si="85"/>
        <v>48.2</v>
      </c>
      <c r="Q1406" s="6" t="s">
        <v>8324</v>
      </c>
      <c r="R1406" s="6" t="s">
        <v>8343</v>
      </c>
      <c r="S1406" s="13">
        <f t="shared" si="86"/>
        <v>42032.635243055556</v>
      </c>
      <c r="T1406" s="13">
        <f t="shared" si="87"/>
        <v>42057.635243055556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 s="19">
        <f t="shared" si="85"/>
        <v>6.1764705882352944</v>
      </c>
      <c r="Q1407" s="6" t="s">
        <v>8324</v>
      </c>
      <c r="R1407" s="6" t="s">
        <v>8343</v>
      </c>
      <c r="S1407" s="13">
        <f t="shared" si="86"/>
        <v>41941.805567129632</v>
      </c>
      <c r="T1407" s="13">
        <f t="shared" si="87"/>
        <v>41971.847233796296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 s="19">
        <f t="shared" si="85"/>
        <v>5</v>
      </c>
      <c r="Q1408" s="6" t="s">
        <v>8324</v>
      </c>
      <c r="R1408" s="6" t="s">
        <v>8343</v>
      </c>
      <c r="S1408" s="13">
        <f t="shared" si="86"/>
        <v>42297.557951388888</v>
      </c>
      <c r="T1408" s="13">
        <f t="shared" si="87"/>
        <v>42350.541666666672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 s="19">
        <f t="shared" si="85"/>
        <v>7.5</v>
      </c>
      <c r="Q1409" s="6" t="s">
        <v>8324</v>
      </c>
      <c r="R1409" s="6" t="s">
        <v>8343</v>
      </c>
      <c r="S1409" s="13">
        <f t="shared" si="86"/>
        <v>41838.661782407406</v>
      </c>
      <c r="T1409" s="13">
        <f t="shared" si="87"/>
        <v>41863.661782407406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</v>
      </c>
      <c r="P1410" s="19">
        <f t="shared" si="85"/>
        <v>12</v>
      </c>
      <c r="Q1410" s="6" t="s">
        <v>8324</v>
      </c>
      <c r="R1410" s="6" t="s">
        <v>8343</v>
      </c>
      <c r="S1410" s="13">
        <f t="shared" si="86"/>
        <v>42291.997175925921</v>
      </c>
      <c r="T1410" s="13">
        <f t="shared" si="87"/>
        <v>42322.038842592592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ROUND(((E1411/D1411)*100),0)</f>
        <v>0</v>
      </c>
      <c r="P1411" s="19">
        <f t="shared" ref="P1411:P1474" si="89">IF(L1411=0,0,E1411/L1411)</f>
        <v>0</v>
      </c>
      <c r="Q1411" s="6" t="s">
        <v>8324</v>
      </c>
      <c r="R1411" s="6" t="s">
        <v>8343</v>
      </c>
      <c r="S1411" s="13">
        <f t="shared" ref="S1411:S1474" si="90">(((J1411/60)/60)/24)+DATE(1970,1,1)+(3/24)</f>
        <v>41945.258506944447</v>
      </c>
      <c r="T1411" s="13">
        <f t="shared" ref="T1411:T1474" si="91">(((I1411/60)/60)/24)+DATE(1970,1,1)+(3/24)</f>
        <v>42005.300173611111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 s="19">
        <f t="shared" si="89"/>
        <v>1</v>
      </c>
      <c r="Q1412" s="6" t="s">
        <v>8324</v>
      </c>
      <c r="R1412" s="6" t="s">
        <v>8343</v>
      </c>
      <c r="S1412" s="13">
        <f t="shared" si="90"/>
        <v>42479.443518518514</v>
      </c>
      <c r="T1412" s="13">
        <f t="shared" si="91"/>
        <v>42524.443518518514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 s="19">
        <f t="shared" si="89"/>
        <v>2.3333333333333335</v>
      </c>
      <c r="Q1413" s="6" t="s">
        <v>8324</v>
      </c>
      <c r="R1413" s="6" t="s">
        <v>8343</v>
      </c>
      <c r="S1413" s="13">
        <f t="shared" si="90"/>
        <v>42013.184027777781</v>
      </c>
      <c r="T1413" s="13">
        <f t="shared" si="91"/>
        <v>42041.184027777781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 s="19">
        <f t="shared" si="89"/>
        <v>24.615384615384617</v>
      </c>
      <c r="Q1414" s="6" t="s">
        <v>8324</v>
      </c>
      <c r="R1414" s="6" t="s">
        <v>8343</v>
      </c>
      <c r="S1414" s="13">
        <f t="shared" si="90"/>
        <v>41947.188645833332</v>
      </c>
      <c r="T1414" s="13">
        <f t="shared" si="91"/>
        <v>41977.188645833332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 s="19">
        <f t="shared" si="89"/>
        <v>100</v>
      </c>
      <c r="Q1415" s="6" t="s">
        <v>8324</v>
      </c>
      <c r="R1415" s="6" t="s">
        <v>8343</v>
      </c>
      <c r="S1415" s="13">
        <f t="shared" si="90"/>
        <v>42360.562152777777</v>
      </c>
      <c r="T1415" s="13">
        <f t="shared" si="91"/>
        <v>42420.562152777777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 s="19">
        <f t="shared" si="89"/>
        <v>1</v>
      </c>
      <c r="Q1416" s="6" t="s">
        <v>8324</v>
      </c>
      <c r="R1416" s="6" t="s">
        <v>8343</v>
      </c>
      <c r="S1416" s="13">
        <f t="shared" si="90"/>
        <v>42708.37809027778</v>
      </c>
      <c r="T1416" s="13">
        <f t="shared" si="91"/>
        <v>42738.37809027778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 s="19">
        <f t="shared" si="89"/>
        <v>88.888888888888886</v>
      </c>
      <c r="Q1417" s="6" t="s">
        <v>8324</v>
      </c>
      <c r="R1417" s="6" t="s">
        <v>8343</v>
      </c>
      <c r="S1417" s="13">
        <f t="shared" si="90"/>
        <v>42192.800821759258</v>
      </c>
      <c r="T1417" s="13">
        <f t="shared" si="91"/>
        <v>42232.800821759258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 s="19">
        <f t="shared" si="89"/>
        <v>0</v>
      </c>
      <c r="Q1418" s="6" t="s">
        <v>8324</v>
      </c>
      <c r="R1418" s="6" t="s">
        <v>8343</v>
      </c>
      <c r="S1418" s="13">
        <f t="shared" si="90"/>
        <v>42300.051145833335</v>
      </c>
      <c r="T1418" s="13">
        <f t="shared" si="91"/>
        <v>42330.092812499999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 s="19">
        <f t="shared" si="89"/>
        <v>27.5</v>
      </c>
      <c r="Q1419" s="6" t="s">
        <v>8324</v>
      </c>
      <c r="R1419" s="6" t="s">
        <v>8343</v>
      </c>
      <c r="S1419" s="13">
        <f t="shared" si="90"/>
        <v>42232.27516203704</v>
      </c>
      <c r="T1419" s="13">
        <f t="shared" si="91"/>
        <v>42262.590972222228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 s="19">
        <f t="shared" si="89"/>
        <v>6</v>
      </c>
      <c r="Q1420" s="6" t="s">
        <v>8324</v>
      </c>
      <c r="R1420" s="6" t="s">
        <v>8343</v>
      </c>
      <c r="S1420" s="13">
        <f t="shared" si="90"/>
        <v>42395.581412037034</v>
      </c>
      <c r="T1420" s="13">
        <f t="shared" si="91"/>
        <v>42425.581412037034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 s="19">
        <f t="shared" si="89"/>
        <v>44.5</v>
      </c>
      <c r="Q1421" s="6" t="s">
        <v>8324</v>
      </c>
      <c r="R1421" s="6" t="s">
        <v>8343</v>
      </c>
      <c r="S1421" s="13">
        <f t="shared" si="90"/>
        <v>42622.581238425926</v>
      </c>
      <c r="T1421" s="13">
        <f t="shared" si="91"/>
        <v>42652.581238425926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 s="19">
        <f t="shared" si="89"/>
        <v>1</v>
      </c>
      <c r="Q1422" s="6" t="s">
        <v>8324</v>
      </c>
      <c r="R1422" s="6" t="s">
        <v>8343</v>
      </c>
      <c r="S1422" s="13">
        <f t="shared" si="90"/>
        <v>42524.792662037042</v>
      </c>
      <c r="T1422" s="13">
        <f t="shared" si="91"/>
        <v>42549.792662037042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 s="19">
        <f t="shared" si="89"/>
        <v>100</v>
      </c>
      <c r="Q1423" s="6" t="s">
        <v>8324</v>
      </c>
      <c r="R1423" s="6" t="s">
        <v>8343</v>
      </c>
      <c r="S1423" s="13">
        <f t="shared" si="90"/>
        <v>42014.040613425925</v>
      </c>
      <c r="T1423" s="13">
        <f t="shared" si="91"/>
        <v>42044.040613425925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 s="19">
        <f t="shared" si="89"/>
        <v>13</v>
      </c>
      <c r="Q1424" s="6" t="s">
        <v>8324</v>
      </c>
      <c r="R1424" s="6" t="s">
        <v>8343</v>
      </c>
      <c r="S1424" s="13">
        <f t="shared" si="90"/>
        <v>42604.364629629628</v>
      </c>
      <c r="T1424" s="13">
        <f t="shared" si="91"/>
        <v>42634.364629629628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 s="19">
        <f t="shared" si="89"/>
        <v>100</v>
      </c>
      <c r="Q1425" s="6" t="s">
        <v>8324</v>
      </c>
      <c r="R1425" s="6" t="s">
        <v>8343</v>
      </c>
      <c r="S1425" s="13">
        <f t="shared" si="90"/>
        <v>42340.485312500001</v>
      </c>
      <c r="T1425" s="13">
        <f t="shared" si="91"/>
        <v>42370.485312500001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 s="19">
        <f t="shared" si="89"/>
        <v>109.07142857142857</v>
      </c>
      <c r="Q1426" s="6" t="s">
        <v>8324</v>
      </c>
      <c r="R1426" s="6" t="s">
        <v>8343</v>
      </c>
      <c r="S1426" s="13">
        <f t="shared" si="90"/>
        <v>42676.842615740738</v>
      </c>
      <c r="T1426" s="13">
        <f t="shared" si="91"/>
        <v>42689.884282407409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 s="19">
        <f t="shared" si="89"/>
        <v>0</v>
      </c>
      <c r="Q1427" s="6" t="s">
        <v>8324</v>
      </c>
      <c r="R1427" s="6" t="s">
        <v>8343</v>
      </c>
      <c r="S1427" s="13">
        <f t="shared" si="90"/>
        <v>42093.256469907406</v>
      </c>
      <c r="T1427" s="13">
        <f t="shared" si="91"/>
        <v>42123.256469907406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 s="19">
        <f t="shared" si="89"/>
        <v>0</v>
      </c>
      <c r="Q1428" s="6" t="s">
        <v>8324</v>
      </c>
      <c r="R1428" s="6" t="s">
        <v>8343</v>
      </c>
      <c r="S1428" s="13">
        <f t="shared" si="90"/>
        <v>42180.515277777777</v>
      </c>
      <c r="T1428" s="13">
        <f t="shared" si="91"/>
        <v>42240.515277777777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 s="19">
        <f t="shared" si="89"/>
        <v>104.75</v>
      </c>
      <c r="Q1429" s="6" t="s">
        <v>8324</v>
      </c>
      <c r="R1429" s="6" t="s">
        <v>8343</v>
      </c>
      <c r="S1429" s="13">
        <f t="shared" si="90"/>
        <v>42601.976678240739</v>
      </c>
      <c r="T1429" s="13">
        <f t="shared" si="91"/>
        <v>42631.976678240739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 s="19">
        <f t="shared" si="89"/>
        <v>15</v>
      </c>
      <c r="Q1430" s="6" t="s">
        <v>8324</v>
      </c>
      <c r="R1430" s="6" t="s">
        <v>8343</v>
      </c>
      <c r="S1430" s="13">
        <f t="shared" si="90"/>
        <v>42432.504826388889</v>
      </c>
      <c r="T1430" s="13">
        <f t="shared" si="91"/>
        <v>42462.463159722218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 s="19">
        <f t="shared" si="89"/>
        <v>0</v>
      </c>
      <c r="Q1431" s="6" t="s">
        <v>8324</v>
      </c>
      <c r="R1431" s="6" t="s">
        <v>8343</v>
      </c>
      <c r="S1431" s="13">
        <f t="shared" si="90"/>
        <v>42074.185671296291</v>
      </c>
      <c r="T1431" s="13">
        <f t="shared" si="91"/>
        <v>42104.185671296291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 s="19">
        <f t="shared" si="89"/>
        <v>80.599999999999994</v>
      </c>
      <c r="Q1432" s="6" t="s">
        <v>8324</v>
      </c>
      <c r="R1432" s="6" t="s">
        <v>8343</v>
      </c>
      <c r="S1432" s="13">
        <f t="shared" si="90"/>
        <v>41961.938518518517</v>
      </c>
      <c r="T1432" s="13">
        <f t="shared" si="91"/>
        <v>41992.938518518517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 s="19">
        <f t="shared" si="89"/>
        <v>115.55319148936171</v>
      </c>
      <c r="Q1433" s="6" t="s">
        <v>8324</v>
      </c>
      <c r="R1433" s="6" t="s">
        <v>8343</v>
      </c>
      <c r="S1433" s="13">
        <f t="shared" si="90"/>
        <v>42304.335833333331</v>
      </c>
      <c r="T1433" s="13">
        <f t="shared" si="91"/>
        <v>42334.377500000002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 s="19">
        <f t="shared" si="89"/>
        <v>0</v>
      </c>
      <c r="Q1434" s="6" t="s">
        <v>8324</v>
      </c>
      <c r="R1434" s="6" t="s">
        <v>8343</v>
      </c>
      <c r="S1434" s="13">
        <f t="shared" si="90"/>
        <v>42175.905416666668</v>
      </c>
      <c r="T1434" s="13">
        <f t="shared" si="91"/>
        <v>42205.905416666668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 s="19">
        <f t="shared" si="89"/>
        <v>80.5</v>
      </c>
      <c r="Q1435" s="6" t="s">
        <v>8324</v>
      </c>
      <c r="R1435" s="6" t="s">
        <v>8343</v>
      </c>
      <c r="S1435" s="13">
        <f t="shared" si="90"/>
        <v>42673.750868055555</v>
      </c>
      <c r="T1435" s="13">
        <f t="shared" si="91"/>
        <v>42714.583333333328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 s="19">
        <f t="shared" si="89"/>
        <v>744.5454545454545</v>
      </c>
      <c r="Q1436" s="6" t="s">
        <v>8324</v>
      </c>
      <c r="R1436" s="6" t="s">
        <v>8343</v>
      </c>
      <c r="S1436" s="13">
        <f t="shared" si="90"/>
        <v>42142.892106481479</v>
      </c>
      <c r="T1436" s="13">
        <f t="shared" si="91"/>
        <v>42163.75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 s="19">
        <f t="shared" si="89"/>
        <v>7.5</v>
      </c>
      <c r="Q1437" s="6" t="s">
        <v>8324</v>
      </c>
      <c r="R1437" s="6" t="s">
        <v>8343</v>
      </c>
      <c r="S1437" s="13">
        <f t="shared" si="90"/>
        <v>42258.905324074076</v>
      </c>
      <c r="T1437" s="13">
        <f t="shared" si="91"/>
        <v>42288.905324074076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 s="19">
        <f t="shared" si="89"/>
        <v>38.5</v>
      </c>
      <c r="Q1438" s="6" t="s">
        <v>8324</v>
      </c>
      <c r="R1438" s="6" t="s">
        <v>8343</v>
      </c>
      <c r="S1438" s="13">
        <f t="shared" si="90"/>
        <v>42391.47519675926</v>
      </c>
      <c r="T1438" s="13">
        <f t="shared" si="91"/>
        <v>42421.47519675926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 s="19">
        <f t="shared" si="89"/>
        <v>36.68181818181818</v>
      </c>
      <c r="Q1439" s="6" t="s">
        <v>8324</v>
      </c>
      <c r="R1439" s="6" t="s">
        <v>8343</v>
      </c>
      <c r="S1439" s="13">
        <f t="shared" si="90"/>
        <v>41796.656701388885</v>
      </c>
      <c r="T1439" s="13">
        <f t="shared" si="91"/>
        <v>41833.332638888889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 s="19">
        <f t="shared" si="89"/>
        <v>75</v>
      </c>
      <c r="Q1440" s="6" t="s">
        <v>8324</v>
      </c>
      <c r="R1440" s="6" t="s">
        <v>8343</v>
      </c>
      <c r="S1440" s="13">
        <f t="shared" si="90"/>
        <v>42457.996516203704</v>
      </c>
      <c r="T1440" s="13">
        <f t="shared" si="91"/>
        <v>42487.704861111109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 s="19">
        <f t="shared" si="89"/>
        <v>30</v>
      </c>
      <c r="Q1441" s="6" t="s">
        <v>8324</v>
      </c>
      <c r="R1441" s="6" t="s">
        <v>8343</v>
      </c>
      <c r="S1441" s="13">
        <f t="shared" si="90"/>
        <v>42040.954872685179</v>
      </c>
      <c r="T1441" s="13">
        <f t="shared" si="91"/>
        <v>42070.954872685179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 s="19">
        <f t="shared" si="89"/>
        <v>1</v>
      </c>
      <c r="Q1442" s="6" t="s">
        <v>8324</v>
      </c>
      <c r="R1442" s="6" t="s">
        <v>8343</v>
      </c>
      <c r="S1442" s="13">
        <f t="shared" si="90"/>
        <v>42486.873414351852</v>
      </c>
      <c r="T1442" s="13">
        <f t="shared" si="91"/>
        <v>42516.873414351852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 s="19">
        <f t="shared" si="89"/>
        <v>673.33333333333337</v>
      </c>
      <c r="Q1443" s="6" t="s">
        <v>8324</v>
      </c>
      <c r="R1443" s="6" t="s">
        <v>8343</v>
      </c>
      <c r="S1443" s="13">
        <f t="shared" si="90"/>
        <v>42198.890844907408</v>
      </c>
      <c r="T1443" s="13">
        <f t="shared" si="91"/>
        <v>42258.890844907408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 s="19">
        <f t="shared" si="89"/>
        <v>0</v>
      </c>
      <c r="Q1444" s="6" t="s">
        <v>8324</v>
      </c>
      <c r="R1444" s="6" t="s">
        <v>8343</v>
      </c>
      <c r="S1444" s="13">
        <f t="shared" si="90"/>
        <v>42485.77034722222</v>
      </c>
      <c r="T1444" s="13">
        <f t="shared" si="91"/>
        <v>42515.77034722222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 s="19">
        <f t="shared" si="89"/>
        <v>0</v>
      </c>
      <c r="Q1445" s="6" t="s">
        <v>8324</v>
      </c>
      <c r="R1445" s="6" t="s">
        <v>8343</v>
      </c>
      <c r="S1445" s="13">
        <f t="shared" si="90"/>
        <v>42708.051030092596</v>
      </c>
      <c r="T1445" s="13">
        <f t="shared" si="91"/>
        <v>42738.051030092596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 s="19">
        <f t="shared" si="89"/>
        <v>0</v>
      </c>
      <c r="Q1446" s="6" t="s">
        <v>8324</v>
      </c>
      <c r="R1446" s="6" t="s">
        <v>8343</v>
      </c>
      <c r="S1446" s="13">
        <f t="shared" si="90"/>
        <v>42199.998402777783</v>
      </c>
      <c r="T1446" s="13">
        <f t="shared" si="91"/>
        <v>42259.998402777783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 s="19">
        <f t="shared" si="89"/>
        <v>0</v>
      </c>
      <c r="Q1447" s="6" t="s">
        <v>8324</v>
      </c>
      <c r="R1447" s="6" t="s">
        <v>8343</v>
      </c>
      <c r="S1447" s="13">
        <f t="shared" si="90"/>
        <v>42139.667303240742</v>
      </c>
      <c r="T1447" s="13">
        <f t="shared" si="91"/>
        <v>42169.667303240742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 s="19">
        <f t="shared" si="89"/>
        <v>0</v>
      </c>
      <c r="Q1448" s="6" t="s">
        <v>8324</v>
      </c>
      <c r="R1448" s="6" t="s">
        <v>8343</v>
      </c>
      <c r="S1448" s="13">
        <f t="shared" si="90"/>
        <v>42461.572662037041</v>
      </c>
      <c r="T1448" s="13">
        <f t="shared" si="91"/>
        <v>42481.572662037041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 s="19">
        <f t="shared" si="89"/>
        <v>25</v>
      </c>
      <c r="Q1449" s="6" t="s">
        <v>8324</v>
      </c>
      <c r="R1449" s="6" t="s">
        <v>8343</v>
      </c>
      <c r="S1449" s="13">
        <f t="shared" si="90"/>
        <v>42529.855717592596</v>
      </c>
      <c r="T1449" s="13">
        <f t="shared" si="91"/>
        <v>42559.855717592596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 s="19">
        <f t="shared" si="89"/>
        <v>0</v>
      </c>
      <c r="Q1450" s="6" t="s">
        <v>8324</v>
      </c>
      <c r="R1450" s="6" t="s">
        <v>8343</v>
      </c>
      <c r="S1450" s="13">
        <f t="shared" si="90"/>
        <v>42116.061550925922</v>
      </c>
      <c r="T1450" s="13">
        <f t="shared" si="91"/>
        <v>42146.350694444445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 s="19">
        <f t="shared" si="89"/>
        <v>0</v>
      </c>
      <c r="Q1451" s="6" t="s">
        <v>8324</v>
      </c>
      <c r="R1451" s="6" t="s">
        <v>8343</v>
      </c>
      <c r="S1451" s="13">
        <f t="shared" si="90"/>
        <v>42086.936400462961</v>
      </c>
      <c r="T1451" s="13">
        <f t="shared" si="91"/>
        <v>42134.936400462961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 s="19">
        <f t="shared" si="89"/>
        <v>1</v>
      </c>
      <c r="Q1452" s="6" t="s">
        <v>8324</v>
      </c>
      <c r="R1452" s="6" t="s">
        <v>8343</v>
      </c>
      <c r="S1452" s="13">
        <f t="shared" si="90"/>
        <v>42390.296261574069</v>
      </c>
      <c r="T1452" s="13">
        <f t="shared" si="91"/>
        <v>42420.296261574069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8307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 s="19">
        <f t="shared" si="89"/>
        <v>1</v>
      </c>
      <c r="Q1453" s="6" t="s">
        <v>8324</v>
      </c>
      <c r="R1453" s="6" t="s">
        <v>8343</v>
      </c>
      <c r="S1453" s="13">
        <f t="shared" si="90"/>
        <v>41932.084016203706</v>
      </c>
      <c r="T1453" s="13">
        <f t="shared" si="91"/>
        <v>41962.12568287037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8307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 s="19">
        <f t="shared" si="89"/>
        <v>0</v>
      </c>
      <c r="Q1454" s="6" t="s">
        <v>8324</v>
      </c>
      <c r="R1454" s="6" t="s">
        <v>8343</v>
      </c>
      <c r="S1454" s="13">
        <f t="shared" si="90"/>
        <v>41818.828275462962</v>
      </c>
      <c r="T1454" s="13">
        <f t="shared" si="91"/>
        <v>41848.828275462962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8307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 s="19">
        <f t="shared" si="89"/>
        <v>0</v>
      </c>
      <c r="Q1455" s="6" t="s">
        <v>8324</v>
      </c>
      <c r="R1455" s="6" t="s">
        <v>8343</v>
      </c>
      <c r="S1455" s="13">
        <f t="shared" si="90"/>
        <v>42795.821145833332</v>
      </c>
      <c r="T1455" s="13">
        <f t="shared" si="91"/>
        <v>42840.779479166667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8307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 s="19">
        <f t="shared" si="89"/>
        <v>15</v>
      </c>
      <c r="Q1456" s="6" t="s">
        <v>8324</v>
      </c>
      <c r="R1456" s="6" t="s">
        <v>8343</v>
      </c>
      <c r="S1456" s="13">
        <f t="shared" si="90"/>
        <v>42463.991666666669</v>
      </c>
      <c r="T1456" s="13">
        <f t="shared" si="91"/>
        <v>42485.040972222225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8307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 s="19">
        <f t="shared" si="89"/>
        <v>225</v>
      </c>
      <c r="Q1457" s="6" t="s">
        <v>8324</v>
      </c>
      <c r="R1457" s="6" t="s">
        <v>8343</v>
      </c>
      <c r="S1457" s="13">
        <f t="shared" si="90"/>
        <v>41832.797685185185</v>
      </c>
      <c r="T1457" s="13">
        <f t="shared" si="91"/>
        <v>41887.693749999999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8307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 s="19">
        <f t="shared" si="89"/>
        <v>48.333333333333336</v>
      </c>
      <c r="Q1458" s="6" t="s">
        <v>8324</v>
      </c>
      <c r="R1458" s="6" t="s">
        <v>8343</v>
      </c>
      <c r="S1458" s="13">
        <f t="shared" si="90"/>
        <v>42708.793576388889</v>
      </c>
      <c r="T1458" s="13">
        <f t="shared" si="91"/>
        <v>42738.793576388889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8307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 s="19">
        <f t="shared" si="89"/>
        <v>0</v>
      </c>
      <c r="Q1459" s="6" t="s">
        <v>8324</v>
      </c>
      <c r="R1459" s="6" t="s">
        <v>8343</v>
      </c>
      <c r="S1459" s="13">
        <f t="shared" si="90"/>
        <v>42290.02134259259</v>
      </c>
      <c r="T1459" s="13">
        <f t="shared" si="91"/>
        <v>42320.063009259262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8307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 s="19">
        <f t="shared" si="89"/>
        <v>0</v>
      </c>
      <c r="Q1460" s="6" t="s">
        <v>8324</v>
      </c>
      <c r="R1460" s="6" t="s">
        <v>8343</v>
      </c>
      <c r="S1460" s="13">
        <f t="shared" si="90"/>
        <v>41831.830555555556</v>
      </c>
      <c r="T1460" s="13">
        <f t="shared" si="91"/>
        <v>41862.291666666664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8307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 s="19">
        <f t="shared" si="89"/>
        <v>0</v>
      </c>
      <c r="Q1461" s="6" t="s">
        <v>8324</v>
      </c>
      <c r="R1461" s="6" t="s">
        <v>8343</v>
      </c>
      <c r="S1461" s="13">
        <f t="shared" si="90"/>
        <v>42312.329814814817</v>
      </c>
      <c r="T1461" s="13">
        <f t="shared" si="91"/>
        <v>42340.850694444445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8307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 s="19">
        <f t="shared" si="89"/>
        <v>0</v>
      </c>
      <c r="Q1462" s="6" t="s">
        <v>8324</v>
      </c>
      <c r="R1462" s="6" t="s">
        <v>8343</v>
      </c>
      <c r="S1462" s="13">
        <f t="shared" si="90"/>
        <v>41916.021967592591</v>
      </c>
      <c r="T1462" s="13">
        <f t="shared" si="91"/>
        <v>41974.114583333328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 s="19">
        <f t="shared" si="89"/>
        <v>44.66673529411765</v>
      </c>
      <c r="Q1463" s="6" t="s">
        <v>8324</v>
      </c>
      <c r="R1463" s="6" t="s">
        <v>8344</v>
      </c>
      <c r="S1463" s="13">
        <f t="shared" si="90"/>
        <v>41899.770300925928</v>
      </c>
      <c r="T1463" s="13">
        <f t="shared" si="91"/>
        <v>41933.125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 s="19">
        <f t="shared" si="89"/>
        <v>28.937999999999999</v>
      </c>
      <c r="Q1464" s="6" t="s">
        <v>8324</v>
      </c>
      <c r="R1464" s="6" t="s">
        <v>8344</v>
      </c>
      <c r="S1464" s="13">
        <f t="shared" si="90"/>
        <v>41344.787858796299</v>
      </c>
      <c r="T1464" s="13">
        <f t="shared" si="91"/>
        <v>41374.787858796299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 s="19">
        <f t="shared" si="89"/>
        <v>35.44</v>
      </c>
      <c r="Q1465" s="6" t="s">
        <v>8324</v>
      </c>
      <c r="R1465" s="6" t="s">
        <v>8344</v>
      </c>
      <c r="S1465" s="13">
        <f t="shared" si="90"/>
        <v>41327.036319444444</v>
      </c>
      <c r="T1465" s="13">
        <f t="shared" si="91"/>
        <v>41371.994652777779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 s="19">
        <f t="shared" si="89"/>
        <v>34.871794871794869</v>
      </c>
      <c r="Q1466" s="6" t="s">
        <v>8324</v>
      </c>
      <c r="R1466" s="6" t="s">
        <v>8344</v>
      </c>
      <c r="S1466" s="13">
        <f t="shared" si="90"/>
        <v>41291.786550925928</v>
      </c>
      <c r="T1466" s="13">
        <f t="shared" si="91"/>
        <v>41321.786550925928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 s="19">
        <f t="shared" si="89"/>
        <v>52.622732513451197</v>
      </c>
      <c r="Q1467" s="6" t="s">
        <v>8324</v>
      </c>
      <c r="R1467" s="6" t="s">
        <v>8344</v>
      </c>
      <c r="S1467" s="13">
        <f t="shared" si="90"/>
        <v>40959.859398148146</v>
      </c>
      <c r="T1467" s="13">
        <f t="shared" si="91"/>
        <v>40990.25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 s="19">
        <f t="shared" si="89"/>
        <v>69.598266129032254</v>
      </c>
      <c r="Q1468" s="6" t="s">
        <v>8324</v>
      </c>
      <c r="R1468" s="6" t="s">
        <v>8344</v>
      </c>
      <c r="S1468" s="13">
        <f t="shared" si="90"/>
        <v>42340.297060185185</v>
      </c>
      <c r="T1468" s="13">
        <f t="shared" si="91"/>
        <v>42381.333333333328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 s="19">
        <f t="shared" si="89"/>
        <v>76.72</v>
      </c>
      <c r="Q1469" s="6" t="s">
        <v>8324</v>
      </c>
      <c r="R1469" s="6" t="s">
        <v>8344</v>
      </c>
      <c r="S1469" s="13">
        <f t="shared" si="90"/>
        <v>40933.92690972222</v>
      </c>
      <c r="T1469" s="13">
        <f t="shared" si="91"/>
        <v>40993.885243055556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 s="19">
        <f t="shared" si="89"/>
        <v>33.191126279863482</v>
      </c>
      <c r="Q1470" s="6" t="s">
        <v>8324</v>
      </c>
      <c r="R1470" s="6" t="s">
        <v>8344</v>
      </c>
      <c r="S1470" s="13">
        <f t="shared" si="90"/>
        <v>40646.139456018522</v>
      </c>
      <c r="T1470" s="13">
        <f t="shared" si="91"/>
        <v>40706.139456018522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 s="19">
        <f t="shared" si="89"/>
        <v>149.46417445482865</v>
      </c>
      <c r="Q1471" s="6" t="s">
        <v>8324</v>
      </c>
      <c r="R1471" s="6" t="s">
        <v>8344</v>
      </c>
      <c r="S1471" s="13">
        <f t="shared" si="90"/>
        <v>41290.723483796297</v>
      </c>
      <c r="T1471" s="13">
        <f t="shared" si="91"/>
        <v>41320.723483796297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 s="19">
        <f t="shared" si="89"/>
        <v>23.172839506172838</v>
      </c>
      <c r="Q1472" s="6" t="s">
        <v>8324</v>
      </c>
      <c r="R1472" s="6" t="s">
        <v>8344</v>
      </c>
      <c r="S1472" s="13">
        <f t="shared" si="90"/>
        <v>41250.952118055553</v>
      </c>
      <c r="T1472" s="13">
        <f t="shared" si="91"/>
        <v>41271.952118055553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 s="19">
        <f t="shared" si="89"/>
        <v>96.877551020408163</v>
      </c>
      <c r="Q1473" s="6" t="s">
        <v>8324</v>
      </c>
      <c r="R1473" s="6" t="s">
        <v>8344</v>
      </c>
      <c r="S1473" s="13">
        <f t="shared" si="90"/>
        <v>42074.082569444443</v>
      </c>
      <c r="T1473" s="13">
        <f t="shared" si="91"/>
        <v>42104.082569444443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139</v>
      </c>
      <c r="P1474" s="19">
        <f t="shared" si="89"/>
        <v>103.20238095238095</v>
      </c>
      <c r="Q1474" s="6" t="s">
        <v>8324</v>
      </c>
      <c r="R1474" s="6" t="s">
        <v>8344</v>
      </c>
      <c r="S1474" s="13">
        <f t="shared" si="90"/>
        <v>41533.667858796296</v>
      </c>
      <c r="T1474" s="13">
        <f t="shared" si="91"/>
        <v>41563.667858796296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ROUND(((E1475/D1475)*100),0)</f>
        <v>121</v>
      </c>
      <c r="P1475" s="19">
        <f t="shared" ref="P1475:P1538" si="93">IF(L1475=0,0,E1475/L1475)</f>
        <v>38.462553191489363</v>
      </c>
      <c r="Q1475" s="6" t="s">
        <v>8324</v>
      </c>
      <c r="R1475" s="6" t="s">
        <v>8344</v>
      </c>
      <c r="S1475" s="13">
        <f t="shared" ref="S1475:S1538" si="94">(((J1475/60)/60)/24)+DATE(1970,1,1)+(3/24)</f>
        <v>40940.104618055557</v>
      </c>
      <c r="T1475" s="13">
        <f t="shared" ref="T1475:T1538" si="95">(((I1475/60)/60)/24)+DATE(1970,1,1)+(3/24)</f>
        <v>40970.104618055557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 s="19">
        <f t="shared" si="93"/>
        <v>44.315789473684212</v>
      </c>
      <c r="Q1476" s="6" t="s">
        <v>8324</v>
      </c>
      <c r="R1476" s="6" t="s">
        <v>8344</v>
      </c>
      <c r="S1476" s="13">
        <f t="shared" si="94"/>
        <v>41500.852916666663</v>
      </c>
      <c r="T1476" s="13">
        <f t="shared" si="95"/>
        <v>41530.852916666663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 s="19">
        <f t="shared" si="93"/>
        <v>64.173356009070289</v>
      </c>
      <c r="Q1477" s="6" t="s">
        <v>8324</v>
      </c>
      <c r="R1477" s="6" t="s">
        <v>8344</v>
      </c>
      <c r="S1477" s="13">
        <f t="shared" si="94"/>
        <v>41960.847951388889</v>
      </c>
      <c r="T1477" s="13">
        <f t="shared" si="95"/>
        <v>41993.332638888889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 s="19">
        <f t="shared" si="93"/>
        <v>43.333275109170302</v>
      </c>
      <c r="Q1478" s="6" t="s">
        <v>8324</v>
      </c>
      <c r="R1478" s="6" t="s">
        <v>8344</v>
      </c>
      <c r="S1478" s="13">
        <f t="shared" si="94"/>
        <v>40766.166921296295</v>
      </c>
      <c r="T1478" s="13">
        <f t="shared" si="95"/>
        <v>40796.166921296295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 s="19">
        <f t="shared" si="93"/>
        <v>90.495934959349597</v>
      </c>
      <c r="Q1479" s="6" t="s">
        <v>8324</v>
      </c>
      <c r="R1479" s="6" t="s">
        <v>8344</v>
      </c>
      <c r="S1479" s="13">
        <f t="shared" si="94"/>
        <v>40840.740787037037</v>
      </c>
      <c r="T1479" s="13">
        <f t="shared" si="95"/>
        <v>40900.25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 s="19">
        <f t="shared" si="93"/>
        <v>29.187190495010373</v>
      </c>
      <c r="Q1480" s="6" t="s">
        <v>8324</v>
      </c>
      <c r="R1480" s="6" t="s">
        <v>8344</v>
      </c>
      <c r="S1480" s="13">
        <f t="shared" si="94"/>
        <v>41394.996678240743</v>
      </c>
      <c r="T1480" s="13">
        <f t="shared" si="95"/>
        <v>41408.996678240743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 s="19">
        <f t="shared" si="93"/>
        <v>30.95774647887324</v>
      </c>
      <c r="Q1481" s="6" t="s">
        <v>8324</v>
      </c>
      <c r="R1481" s="6" t="s">
        <v>8344</v>
      </c>
      <c r="S1481" s="13">
        <f t="shared" si="94"/>
        <v>41754.870243055557</v>
      </c>
      <c r="T1481" s="13">
        <f t="shared" si="95"/>
        <v>41769.290972222225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 s="19">
        <f t="shared" si="93"/>
        <v>92.157795275590544</v>
      </c>
      <c r="Q1482" s="6" t="s">
        <v>8324</v>
      </c>
      <c r="R1482" s="6" t="s">
        <v>8344</v>
      </c>
      <c r="S1482" s="13">
        <f t="shared" si="94"/>
        <v>41465.059016203704</v>
      </c>
      <c r="T1482" s="13">
        <f t="shared" si="95"/>
        <v>41481.833333333336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 s="19">
        <f t="shared" si="93"/>
        <v>17.5</v>
      </c>
      <c r="Q1483" s="6" t="s">
        <v>8324</v>
      </c>
      <c r="R1483" s="6" t="s">
        <v>8326</v>
      </c>
      <c r="S1483" s="13">
        <f t="shared" si="94"/>
        <v>41551.047974537039</v>
      </c>
      <c r="T1483" s="13">
        <f t="shared" si="95"/>
        <v>41581.047974537039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 s="19">
        <f t="shared" si="93"/>
        <v>5</v>
      </c>
      <c r="Q1484" s="6" t="s">
        <v>8324</v>
      </c>
      <c r="R1484" s="6" t="s">
        <v>8326</v>
      </c>
      <c r="S1484" s="13">
        <f t="shared" si="94"/>
        <v>41136.98305555556</v>
      </c>
      <c r="T1484" s="13">
        <f t="shared" si="95"/>
        <v>41159.45208333333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 s="19">
        <f t="shared" si="93"/>
        <v>25</v>
      </c>
      <c r="Q1485" s="6" t="s">
        <v>8324</v>
      </c>
      <c r="R1485" s="6" t="s">
        <v>8326</v>
      </c>
      <c r="S1485" s="13">
        <f t="shared" si="94"/>
        <v>42548.317997685182</v>
      </c>
      <c r="T1485" s="13">
        <f t="shared" si="95"/>
        <v>42573.317997685182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 s="19">
        <f t="shared" si="93"/>
        <v>0</v>
      </c>
      <c r="Q1486" s="6" t="s">
        <v>8324</v>
      </c>
      <c r="R1486" s="6" t="s">
        <v>8326</v>
      </c>
      <c r="S1486" s="13">
        <f t="shared" si="94"/>
        <v>41053.325960648144</v>
      </c>
      <c r="T1486" s="13">
        <f t="shared" si="95"/>
        <v>41111.743750000001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 s="19">
        <f t="shared" si="93"/>
        <v>50</v>
      </c>
      <c r="Q1487" s="6" t="s">
        <v>8324</v>
      </c>
      <c r="R1487" s="6" t="s">
        <v>8326</v>
      </c>
      <c r="S1487" s="13">
        <f t="shared" si="94"/>
        <v>42130.920983796299</v>
      </c>
      <c r="T1487" s="13">
        <f t="shared" si="95"/>
        <v>42175.920983796299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 s="19">
        <f t="shared" si="93"/>
        <v>16</v>
      </c>
      <c r="Q1488" s="6" t="s">
        <v>8324</v>
      </c>
      <c r="R1488" s="6" t="s">
        <v>8326</v>
      </c>
      <c r="S1488" s="13">
        <f t="shared" si="94"/>
        <v>42032.293530092589</v>
      </c>
      <c r="T1488" s="13">
        <f t="shared" si="95"/>
        <v>42062.293530092589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 s="19">
        <f t="shared" si="93"/>
        <v>0</v>
      </c>
      <c r="Q1489" s="6" t="s">
        <v>8324</v>
      </c>
      <c r="R1489" s="6" t="s">
        <v>8326</v>
      </c>
      <c r="S1489" s="13">
        <f t="shared" si="94"/>
        <v>42555.042488425926</v>
      </c>
      <c r="T1489" s="13">
        <f t="shared" si="95"/>
        <v>42585.042488425926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 s="19">
        <f t="shared" si="93"/>
        <v>60</v>
      </c>
      <c r="Q1490" s="6" t="s">
        <v>8324</v>
      </c>
      <c r="R1490" s="6" t="s">
        <v>8326</v>
      </c>
      <c r="S1490" s="13">
        <f t="shared" si="94"/>
        <v>41614.688194444447</v>
      </c>
      <c r="T1490" s="13">
        <f t="shared" si="95"/>
        <v>41644.688194444447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 s="19">
        <f t="shared" si="93"/>
        <v>0</v>
      </c>
      <c r="Q1491" s="6" t="s">
        <v>8324</v>
      </c>
      <c r="R1491" s="6" t="s">
        <v>8326</v>
      </c>
      <c r="S1491" s="13">
        <f t="shared" si="94"/>
        <v>41198.736712962964</v>
      </c>
      <c r="T1491" s="13">
        <f t="shared" si="95"/>
        <v>41228.778379629628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 s="19">
        <f t="shared" si="93"/>
        <v>47.10526315789474</v>
      </c>
      <c r="Q1492" s="6" t="s">
        <v>8324</v>
      </c>
      <c r="R1492" s="6" t="s">
        <v>8326</v>
      </c>
      <c r="S1492" s="13">
        <f t="shared" si="94"/>
        <v>41520.686041666668</v>
      </c>
      <c r="T1492" s="13">
        <f t="shared" si="95"/>
        <v>41549.686041666668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 s="19">
        <f t="shared" si="93"/>
        <v>100</v>
      </c>
      <c r="Q1493" s="6" t="s">
        <v>8324</v>
      </c>
      <c r="R1493" s="6" t="s">
        <v>8326</v>
      </c>
      <c r="S1493" s="13">
        <f t="shared" si="94"/>
        <v>41991.838460648149</v>
      </c>
      <c r="T1493" s="13">
        <f t="shared" si="95"/>
        <v>42050.776388888888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 s="19">
        <f t="shared" si="93"/>
        <v>15</v>
      </c>
      <c r="Q1494" s="6" t="s">
        <v>8324</v>
      </c>
      <c r="R1494" s="6" t="s">
        <v>8326</v>
      </c>
      <c r="S1494" s="13">
        <f t="shared" si="94"/>
        <v>40683.009791666671</v>
      </c>
      <c r="T1494" s="13">
        <f t="shared" si="95"/>
        <v>40713.009791666671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 s="19">
        <f t="shared" si="93"/>
        <v>0</v>
      </c>
      <c r="Q1495" s="6" t="s">
        <v>8324</v>
      </c>
      <c r="R1495" s="6" t="s">
        <v>8326</v>
      </c>
      <c r="S1495" s="13">
        <f t="shared" si="94"/>
        <v>41411.991608796299</v>
      </c>
      <c r="T1495" s="13">
        <f t="shared" si="95"/>
        <v>41441.991608796299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 s="19">
        <f t="shared" si="93"/>
        <v>40.454545454545453</v>
      </c>
      <c r="Q1496" s="6" t="s">
        <v>8324</v>
      </c>
      <c r="R1496" s="6" t="s">
        <v>8326</v>
      </c>
      <c r="S1496" s="13">
        <f t="shared" si="94"/>
        <v>42067.847372685181</v>
      </c>
      <c r="T1496" s="13">
        <f t="shared" si="95"/>
        <v>42097.776388888888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 s="19">
        <f t="shared" si="93"/>
        <v>0</v>
      </c>
      <c r="Q1497" s="6" t="s">
        <v>8324</v>
      </c>
      <c r="R1497" s="6" t="s">
        <v>8326</v>
      </c>
      <c r="S1497" s="13">
        <f t="shared" si="94"/>
        <v>40752.914710648147</v>
      </c>
      <c r="T1497" s="13">
        <f t="shared" si="95"/>
        <v>40782.914710648147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 s="19">
        <f t="shared" si="93"/>
        <v>0</v>
      </c>
      <c r="Q1498" s="6" t="s">
        <v>8324</v>
      </c>
      <c r="R1498" s="6" t="s">
        <v>8326</v>
      </c>
      <c r="S1498" s="13">
        <f t="shared" si="94"/>
        <v>41838.600219907406</v>
      </c>
      <c r="T1498" s="13">
        <f t="shared" si="95"/>
        <v>41898.600219907406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 s="19">
        <f t="shared" si="93"/>
        <v>1</v>
      </c>
      <c r="Q1499" s="6" t="s">
        <v>8324</v>
      </c>
      <c r="R1499" s="6" t="s">
        <v>8326</v>
      </c>
      <c r="S1499" s="13">
        <f t="shared" si="94"/>
        <v>41444.76761574074</v>
      </c>
      <c r="T1499" s="13">
        <f t="shared" si="95"/>
        <v>41486.946527777778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 s="19">
        <f t="shared" si="93"/>
        <v>19</v>
      </c>
      <c r="Q1500" s="6" t="s">
        <v>8324</v>
      </c>
      <c r="R1500" s="6" t="s">
        <v>8326</v>
      </c>
      <c r="S1500" s="13">
        <f t="shared" si="94"/>
        <v>41841.108541666668</v>
      </c>
      <c r="T1500" s="13">
        <f t="shared" si="95"/>
        <v>41886.108541666668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 s="19">
        <f t="shared" si="93"/>
        <v>5</v>
      </c>
      <c r="Q1501" s="6" t="s">
        <v>8324</v>
      </c>
      <c r="R1501" s="6" t="s">
        <v>8326</v>
      </c>
      <c r="S1501" s="13">
        <f t="shared" si="94"/>
        <v>42527.132326388892</v>
      </c>
      <c r="T1501" s="13">
        <f t="shared" si="95"/>
        <v>42587.132326388892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 s="19">
        <f t="shared" si="93"/>
        <v>46.733333333333334</v>
      </c>
      <c r="Q1502" s="6" t="s">
        <v>8324</v>
      </c>
      <c r="R1502" s="6" t="s">
        <v>8326</v>
      </c>
      <c r="S1502" s="13">
        <f t="shared" si="94"/>
        <v>41366.029594907406</v>
      </c>
      <c r="T1502" s="13">
        <f t="shared" si="95"/>
        <v>41396.029594907406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 s="19">
        <f t="shared" si="93"/>
        <v>97.731073446327684</v>
      </c>
      <c r="Q1503" s="6" t="s">
        <v>8340</v>
      </c>
      <c r="R1503" s="6" t="s">
        <v>8341</v>
      </c>
      <c r="S1503" s="13">
        <f t="shared" si="94"/>
        <v>42163.708599537036</v>
      </c>
      <c r="T1503" s="13">
        <f t="shared" si="95"/>
        <v>42193.708599537036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 s="19">
        <f t="shared" si="93"/>
        <v>67.835866261398181</v>
      </c>
      <c r="Q1504" s="6" t="s">
        <v>8340</v>
      </c>
      <c r="R1504" s="6" t="s">
        <v>8341</v>
      </c>
      <c r="S1504" s="13">
        <f t="shared" si="94"/>
        <v>42426.667592592596</v>
      </c>
      <c r="T1504" s="13">
        <f t="shared" si="95"/>
        <v>42455.041666666672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 s="19">
        <f t="shared" si="93"/>
        <v>56.98492957746479</v>
      </c>
      <c r="Q1505" s="6" t="s">
        <v>8340</v>
      </c>
      <c r="R1505" s="6" t="s">
        <v>8341</v>
      </c>
      <c r="S1505" s="13">
        <f t="shared" si="94"/>
        <v>42606.472233796296</v>
      </c>
      <c r="T1505" s="13">
        <f t="shared" si="95"/>
        <v>42666.472233796296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 s="19">
        <f t="shared" si="93"/>
        <v>67.159851301115239</v>
      </c>
      <c r="Q1506" s="6" t="s">
        <v>8340</v>
      </c>
      <c r="R1506" s="6" t="s">
        <v>8341</v>
      </c>
      <c r="S1506" s="13">
        <f t="shared" si="94"/>
        <v>41772.782685185186</v>
      </c>
      <c r="T1506" s="13">
        <f t="shared" si="95"/>
        <v>41800.481249999997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 s="19">
        <f t="shared" si="93"/>
        <v>48.037681159420288</v>
      </c>
      <c r="Q1507" s="6" t="s">
        <v>8340</v>
      </c>
      <c r="R1507" s="6" t="s">
        <v>8341</v>
      </c>
      <c r="S1507" s="13">
        <f t="shared" si="94"/>
        <v>42414.56832175926</v>
      </c>
      <c r="T1507" s="13">
        <f t="shared" si="95"/>
        <v>42451.959027777775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 s="19">
        <f t="shared" si="93"/>
        <v>38.860465116279073</v>
      </c>
      <c r="Q1508" s="6" t="s">
        <v>8340</v>
      </c>
      <c r="R1508" s="6" t="s">
        <v>8341</v>
      </c>
      <c r="S1508" s="13">
        <f t="shared" si="94"/>
        <v>41814.910925925928</v>
      </c>
      <c r="T1508" s="13">
        <f t="shared" si="95"/>
        <v>41844.910925925928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 s="19">
        <f t="shared" si="93"/>
        <v>78.181818181818187</v>
      </c>
      <c r="Q1509" s="6" t="s">
        <v>8340</v>
      </c>
      <c r="R1509" s="6" t="s">
        <v>8341</v>
      </c>
      <c r="S1509" s="13">
        <f t="shared" si="94"/>
        <v>40254.575335648151</v>
      </c>
      <c r="T1509" s="13">
        <f t="shared" si="95"/>
        <v>40313.465277777781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 s="19">
        <f t="shared" si="93"/>
        <v>97.113744075829388</v>
      </c>
      <c r="Q1510" s="6" t="s">
        <v>8340</v>
      </c>
      <c r="R1510" s="6" t="s">
        <v>8341</v>
      </c>
      <c r="S1510" s="13">
        <f t="shared" si="94"/>
        <v>41786.739363425928</v>
      </c>
      <c r="T1510" s="13">
        <f t="shared" si="95"/>
        <v>41817.739363425928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 s="19">
        <f t="shared" si="93"/>
        <v>110.39397959183674</v>
      </c>
      <c r="Q1511" s="6" t="s">
        <v>8340</v>
      </c>
      <c r="R1511" s="6" t="s">
        <v>8341</v>
      </c>
      <c r="S1511" s="13">
        <f t="shared" si="94"/>
        <v>42751.658391203702</v>
      </c>
      <c r="T1511" s="13">
        <f t="shared" si="95"/>
        <v>42781.082638888889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 s="19">
        <f t="shared" si="93"/>
        <v>39.91506172839506</v>
      </c>
      <c r="Q1512" s="6" t="s">
        <v>8340</v>
      </c>
      <c r="R1512" s="6" t="s">
        <v>8341</v>
      </c>
      <c r="S1512" s="13">
        <f t="shared" si="94"/>
        <v>41809.510162037033</v>
      </c>
      <c r="T1512" s="13">
        <f t="shared" si="95"/>
        <v>41839.510162037033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 s="19">
        <f t="shared" si="93"/>
        <v>75.975728155339809</v>
      </c>
      <c r="Q1513" s="6" t="s">
        <v>8340</v>
      </c>
      <c r="R1513" s="6" t="s">
        <v>8341</v>
      </c>
      <c r="S1513" s="13">
        <f t="shared" si="94"/>
        <v>42296.708379629628</v>
      </c>
      <c r="T1513" s="13">
        <f t="shared" si="95"/>
        <v>42326.750046296293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 s="19">
        <f t="shared" si="93"/>
        <v>58.379104477611939</v>
      </c>
      <c r="Q1514" s="6" t="s">
        <v>8340</v>
      </c>
      <c r="R1514" s="6" t="s">
        <v>8341</v>
      </c>
      <c r="S1514" s="13">
        <f t="shared" si="94"/>
        <v>42741.809479166666</v>
      </c>
      <c r="T1514" s="13">
        <f t="shared" si="95"/>
        <v>42771.809479166666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 s="19">
        <f t="shared" si="93"/>
        <v>55.82093023255814</v>
      </c>
      <c r="Q1515" s="6" t="s">
        <v>8340</v>
      </c>
      <c r="R1515" s="6" t="s">
        <v>8341</v>
      </c>
      <c r="S1515" s="13">
        <f t="shared" si="94"/>
        <v>41806.762337962966</v>
      </c>
      <c r="T1515" s="13">
        <f t="shared" si="95"/>
        <v>41836.762337962966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 s="19">
        <f t="shared" si="93"/>
        <v>151.24431818181819</v>
      </c>
      <c r="Q1516" s="6" t="s">
        <v>8340</v>
      </c>
      <c r="R1516" s="6" t="s">
        <v>8341</v>
      </c>
      <c r="S1516" s="13">
        <f t="shared" si="94"/>
        <v>42234.722685185188</v>
      </c>
      <c r="T1516" s="13">
        <f t="shared" si="95"/>
        <v>42274.722685185188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 s="19">
        <f t="shared" si="93"/>
        <v>849.67027027027029</v>
      </c>
      <c r="Q1517" s="6" t="s">
        <v>8340</v>
      </c>
      <c r="R1517" s="6" t="s">
        <v>8341</v>
      </c>
      <c r="S1517" s="13">
        <f t="shared" si="94"/>
        <v>42415.378437499996</v>
      </c>
      <c r="T1517" s="13">
        <f t="shared" si="95"/>
        <v>42445.336770833332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 s="19">
        <f t="shared" si="93"/>
        <v>159.24137931034483</v>
      </c>
      <c r="Q1518" s="6" t="s">
        <v>8340</v>
      </c>
      <c r="R1518" s="6" t="s">
        <v>8341</v>
      </c>
      <c r="S1518" s="13">
        <f t="shared" si="94"/>
        <v>42619.591342592597</v>
      </c>
      <c r="T1518" s="13">
        <f t="shared" si="95"/>
        <v>42649.708333333328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 s="19">
        <f t="shared" si="93"/>
        <v>39.507317073170732</v>
      </c>
      <c r="Q1519" s="6" t="s">
        <v>8340</v>
      </c>
      <c r="R1519" s="6" t="s">
        <v>8341</v>
      </c>
      <c r="S1519" s="13">
        <f t="shared" si="94"/>
        <v>41948.69158564815</v>
      </c>
      <c r="T1519" s="13">
        <f t="shared" si="95"/>
        <v>41979.375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 s="19">
        <f t="shared" si="93"/>
        <v>130.52966101694915</v>
      </c>
      <c r="Q1520" s="6" t="s">
        <v>8340</v>
      </c>
      <c r="R1520" s="6" t="s">
        <v>8341</v>
      </c>
      <c r="S1520" s="13">
        <f t="shared" si="94"/>
        <v>41760.9450462963</v>
      </c>
      <c r="T1520" s="13">
        <f t="shared" si="95"/>
        <v>41790.9450462963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 s="19">
        <f t="shared" si="93"/>
        <v>64.156896551724131</v>
      </c>
      <c r="Q1521" s="6" t="s">
        <v>8340</v>
      </c>
      <c r="R1521" s="6" t="s">
        <v>8341</v>
      </c>
      <c r="S1521" s="13">
        <f t="shared" si="94"/>
        <v>41782.866701388892</v>
      </c>
      <c r="T1521" s="13">
        <f t="shared" si="95"/>
        <v>41811.040972222225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 s="19">
        <f t="shared" si="93"/>
        <v>111.52694610778443</v>
      </c>
      <c r="Q1522" s="6" t="s">
        <v>8340</v>
      </c>
      <c r="R1522" s="6" t="s">
        <v>8341</v>
      </c>
      <c r="S1522" s="13">
        <f t="shared" si="94"/>
        <v>41955.982789351852</v>
      </c>
      <c r="T1522" s="13">
        <f t="shared" si="95"/>
        <v>41992.291666666672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 s="19">
        <f t="shared" si="93"/>
        <v>170.44680851063831</v>
      </c>
      <c r="Q1523" s="6" t="s">
        <v>8340</v>
      </c>
      <c r="R1523" s="6" t="s">
        <v>8341</v>
      </c>
      <c r="S1523" s="13">
        <f t="shared" si="94"/>
        <v>42493.292719907404</v>
      </c>
      <c r="T1523" s="13">
        <f t="shared" si="95"/>
        <v>42528.292719907404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 s="19">
        <f t="shared" si="93"/>
        <v>133.7391592920354</v>
      </c>
      <c r="Q1524" s="6" t="s">
        <v>8340</v>
      </c>
      <c r="R1524" s="6" t="s">
        <v>8341</v>
      </c>
      <c r="S1524" s="13">
        <f t="shared" si="94"/>
        <v>41899.955312500002</v>
      </c>
      <c r="T1524" s="13">
        <f t="shared" si="95"/>
        <v>41929.955312500002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 s="19">
        <f t="shared" si="93"/>
        <v>95.834024896265561</v>
      </c>
      <c r="Q1525" s="6" t="s">
        <v>8340</v>
      </c>
      <c r="R1525" s="6" t="s">
        <v>8341</v>
      </c>
      <c r="S1525" s="13">
        <f t="shared" si="94"/>
        <v>41964.876342592594</v>
      </c>
      <c r="T1525" s="13">
        <f t="shared" si="95"/>
        <v>41996.125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 s="19">
        <f t="shared" si="93"/>
        <v>221.78571428571428</v>
      </c>
      <c r="Q1526" s="6" t="s">
        <v>8340</v>
      </c>
      <c r="R1526" s="6" t="s">
        <v>8341</v>
      </c>
      <c r="S1526" s="13">
        <f t="shared" si="94"/>
        <v>42756.626041666663</v>
      </c>
      <c r="T1526" s="13">
        <f t="shared" si="95"/>
        <v>42786.626041666663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 s="19">
        <f t="shared" si="93"/>
        <v>32.315357142857138</v>
      </c>
      <c r="Q1527" s="6" t="s">
        <v>8340</v>
      </c>
      <c r="R1527" s="6" t="s">
        <v>8341</v>
      </c>
      <c r="S1527" s="13">
        <f t="shared" si="94"/>
        <v>42570.827986111108</v>
      </c>
      <c r="T1527" s="13">
        <f t="shared" si="95"/>
        <v>42600.827986111108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 s="19">
        <f t="shared" si="93"/>
        <v>98.839285714285708</v>
      </c>
      <c r="Q1528" s="6" t="s">
        <v>8340</v>
      </c>
      <c r="R1528" s="6" t="s">
        <v>8341</v>
      </c>
      <c r="S1528" s="13">
        <f t="shared" si="94"/>
        <v>42339.401006944448</v>
      </c>
      <c r="T1528" s="13">
        <f t="shared" si="95"/>
        <v>42388.401006944448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 s="19">
        <f t="shared" si="93"/>
        <v>55.222142857142863</v>
      </c>
      <c r="Q1529" s="6" t="s">
        <v>8340</v>
      </c>
      <c r="R1529" s="6" t="s">
        <v>8341</v>
      </c>
      <c r="S1529" s="13">
        <f t="shared" si="94"/>
        <v>42780.725532407407</v>
      </c>
      <c r="T1529" s="13">
        <f t="shared" si="95"/>
        <v>42808.683865740735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 s="19">
        <f t="shared" si="93"/>
        <v>52.793750000000003</v>
      </c>
      <c r="Q1530" s="6" t="s">
        <v>8340</v>
      </c>
      <c r="R1530" s="6" t="s">
        <v>8341</v>
      </c>
      <c r="S1530" s="13">
        <f t="shared" si="94"/>
        <v>42736.857893518521</v>
      </c>
      <c r="T1530" s="13">
        <f t="shared" si="95"/>
        <v>42767.125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 s="19">
        <f t="shared" si="93"/>
        <v>135.66666666666666</v>
      </c>
      <c r="Q1531" s="6" t="s">
        <v>8340</v>
      </c>
      <c r="R1531" s="6" t="s">
        <v>8341</v>
      </c>
      <c r="S1531" s="13">
        <f t="shared" si="94"/>
        <v>42052.753703703704</v>
      </c>
      <c r="T1531" s="13">
        <f t="shared" si="95"/>
        <v>42082.712037037039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 s="19">
        <f t="shared" si="93"/>
        <v>53.991990846681922</v>
      </c>
      <c r="Q1532" s="6" t="s">
        <v>8340</v>
      </c>
      <c r="R1532" s="6" t="s">
        <v>8341</v>
      </c>
      <c r="S1532" s="13">
        <f t="shared" si="94"/>
        <v>42275.892303240747</v>
      </c>
      <c r="T1532" s="13">
        <f t="shared" si="95"/>
        <v>42300.892303240747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 s="19">
        <f t="shared" si="93"/>
        <v>56.643835616438359</v>
      </c>
      <c r="Q1533" s="6" t="s">
        <v>8340</v>
      </c>
      <c r="R1533" s="6" t="s">
        <v>8341</v>
      </c>
      <c r="S1533" s="13">
        <f t="shared" si="94"/>
        <v>41941.927384259259</v>
      </c>
      <c r="T1533" s="13">
        <f t="shared" si="95"/>
        <v>41974.25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 s="19">
        <f t="shared" si="93"/>
        <v>82.316326530612244</v>
      </c>
      <c r="Q1534" s="6" t="s">
        <v>8340</v>
      </c>
      <c r="R1534" s="6" t="s">
        <v>8341</v>
      </c>
      <c r="S1534" s="13">
        <f t="shared" si="94"/>
        <v>42391.600289351853</v>
      </c>
      <c r="T1534" s="13">
        <f t="shared" si="95"/>
        <v>42415.75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 s="19">
        <f t="shared" si="93"/>
        <v>88.26081081081081</v>
      </c>
      <c r="Q1535" s="6" t="s">
        <v>8340</v>
      </c>
      <c r="R1535" s="6" t="s">
        <v>8341</v>
      </c>
      <c r="S1535" s="13">
        <f t="shared" si="94"/>
        <v>42443.12704861111</v>
      </c>
      <c r="T1535" s="13">
        <f t="shared" si="95"/>
        <v>42492.290972222225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 s="19">
        <f t="shared" si="93"/>
        <v>84.905149051490511</v>
      </c>
      <c r="Q1536" s="6" t="s">
        <v>8340</v>
      </c>
      <c r="R1536" s="6" t="s">
        <v>8341</v>
      </c>
      <c r="S1536" s="13">
        <f t="shared" si="94"/>
        <v>42221.79932870371</v>
      </c>
      <c r="T1536" s="13">
        <f t="shared" si="95"/>
        <v>42251.79932870371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 s="19">
        <f t="shared" si="93"/>
        <v>48.154545454545456</v>
      </c>
      <c r="Q1537" s="6" t="s">
        <v>8340</v>
      </c>
      <c r="R1537" s="6" t="s">
        <v>8341</v>
      </c>
      <c r="S1537" s="13">
        <f t="shared" si="94"/>
        <v>42484.954062500001</v>
      </c>
      <c r="T1537" s="13">
        <f t="shared" si="95"/>
        <v>42514.041666666672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</v>
      </c>
      <c r="P1538" s="19">
        <f t="shared" si="93"/>
        <v>66.015406593406595</v>
      </c>
      <c r="Q1538" s="6" t="s">
        <v>8340</v>
      </c>
      <c r="R1538" s="6" t="s">
        <v>8341</v>
      </c>
      <c r="S1538" s="13">
        <f t="shared" si="94"/>
        <v>42213.927199074074</v>
      </c>
      <c r="T1538" s="13">
        <f t="shared" si="95"/>
        <v>42243.927199074074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ROUND(((E1539/D1539)*100),0)</f>
        <v>180</v>
      </c>
      <c r="P1539" s="19">
        <f t="shared" ref="P1539:P1602" si="97">IF(L1539=0,0,E1539/L1539)</f>
        <v>96.375</v>
      </c>
      <c r="Q1539" s="6" t="s">
        <v>8340</v>
      </c>
      <c r="R1539" s="6" t="s">
        <v>8341</v>
      </c>
      <c r="S1539" s="13">
        <f t="shared" ref="S1539:S1602" si="98">(((J1539/60)/60)/24)+DATE(1970,1,1)+(3/24)</f>
        <v>42552.440127314811</v>
      </c>
      <c r="T1539" s="13">
        <f t="shared" ref="T1539:T1602" si="99">(((I1539/60)/60)/24)+DATE(1970,1,1)+(3/24)</f>
        <v>42588.875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 s="19">
        <f t="shared" si="97"/>
        <v>156.17391304347825</v>
      </c>
      <c r="Q1540" s="6" t="s">
        <v>8340</v>
      </c>
      <c r="R1540" s="6" t="s">
        <v>8341</v>
      </c>
      <c r="S1540" s="13">
        <f t="shared" si="98"/>
        <v>41981.907060185185</v>
      </c>
      <c r="T1540" s="13">
        <f t="shared" si="99"/>
        <v>42026.907060185185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 s="19">
        <f t="shared" si="97"/>
        <v>95.764859154929582</v>
      </c>
      <c r="Q1541" s="6" t="s">
        <v>8340</v>
      </c>
      <c r="R1541" s="6" t="s">
        <v>8341</v>
      </c>
      <c r="S1541" s="13">
        <f t="shared" si="98"/>
        <v>42706.044201388882</v>
      </c>
      <c r="T1541" s="13">
        <f t="shared" si="99"/>
        <v>42739.044201388882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 s="19">
        <f t="shared" si="97"/>
        <v>180.40816326530611</v>
      </c>
      <c r="Q1542" s="6" t="s">
        <v>8340</v>
      </c>
      <c r="R1542" s="6" t="s">
        <v>8341</v>
      </c>
      <c r="S1542" s="13">
        <f t="shared" si="98"/>
        <v>41939.13212962963</v>
      </c>
      <c r="T1542" s="13">
        <f t="shared" si="99"/>
        <v>41969.177083333328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 s="19">
        <f t="shared" si="97"/>
        <v>3</v>
      </c>
      <c r="Q1543" s="6" t="s">
        <v>8340</v>
      </c>
      <c r="R1543" s="6" t="s">
        <v>8345</v>
      </c>
      <c r="S1543" s="13">
        <f t="shared" si="98"/>
        <v>41974.837245370371</v>
      </c>
      <c r="T1543" s="13">
        <f t="shared" si="99"/>
        <v>42004.837245370371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 s="19">
        <f t="shared" si="97"/>
        <v>20</v>
      </c>
      <c r="Q1544" s="6" t="s">
        <v>8340</v>
      </c>
      <c r="R1544" s="6" t="s">
        <v>8345</v>
      </c>
      <c r="S1544" s="13">
        <f t="shared" si="98"/>
        <v>42171.121527777781</v>
      </c>
      <c r="T1544" s="13">
        <f t="shared" si="99"/>
        <v>42186.121527777781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 s="19">
        <f t="shared" si="97"/>
        <v>10</v>
      </c>
      <c r="Q1545" s="6" t="s">
        <v>8340</v>
      </c>
      <c r="R1545" s="6" t="s">
        <v>8345</v>
      </c>
      <c r="S1545" s="13">
        <f t="shared" si="98"/>
        <v>41935.634652777779</v>
      </c>
      <c r="T1545" s="13">
        <f t="shared" si="99"/>
        <v>41965.676319444443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 s="19">
        <f t="shared" si="97"/>
        <v>0</v>
      </c>
      <c r="Q1546" s="6" t="s">
        <v>8340</v>
      </c>
      <c r="R1546" s="6" t="s">
        <v>8345</v>
      </c>
      <c r="S1546" s="13">
        <f t="shared" si="98"/>
        <v>42053.176203703704</v>
      </c>
      <c r="T1546" s="13">
        <f t="shared" si="99"/>
        <v>42095.137499999997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 s="19">
        <f t="shared" si="97"/>
        <v>1</v>
      </c>
      <c r="Q1547" s="6" t="s">
        <v>8340</v>
      </c>
      <c r="R1547" s="6" t="s">
        <v>8345</v>
      </c>
      <c r="S1547" s="13">
        <f t="shared" si="98"/>
        <v>42032.009652777779</v>
      </c>
      <c r="T1547" s="13">
        <f t="shared" si="99"/>
        <v>42066.011111111111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 s="19">
        <f t="shared" si="97"/>
        <v>26.272727272727273</v>
      </c>
      <c r="Q1548" s="6" t="s">
        <v>8340</v>
      </c>
      <c r="R1548" s="6" t="s">
        <v>8345</v>
      </c>
      <c r="S1548" s="13">
        <f t="shared" si="98"/>
        <v>41839.337951388887</v>
      </c>
      <c r="T1548" s="13">
        <f t="shared" si="99"/>
        <v>41899.337951388887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 s="19">
        <f t="shared" si="97"/>
        <v>0</v>
      </c>
      <c r="Q1549" s="6" t="s">
        <v>8340</v>
      </c>
      <c r="R1549" s="6" t="s">
        <v>8345</v>
      </c>
      <c r="S1549" s="13">
        <f t="shared" si="98"/>
        <v>42782.551875000005</v>
      </c>
      <c r="T1549" s="13">
        <f t="shared" si="99"/>
        <v>42789.551875000005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 s="19">
        <f t="shared" si="97"/>
        <v>60</v>
      </c>
      <c r="Q1550" s="6" t="s">
        <v>8340</v>
      </c>
      <c r="R1550" s="6" t="s">
        <v>8345</v>
      </c>
      <c r="S1550" s="13">
        <f t="shared" si="98"/>
        <v>42287.00717592593</v>
      </c>
      <c r="T1550" s="13">
        <f t="shared" si="99"/>
        <v>42317.048842592587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 s="19">
        <f t="shared" si="97"/>
        <v>28.333333333333332</v>
      </c>
      <c r="Q1551" s="6" t="s">
        <v>8340</v>
      </c>
      <c r="R1551" s="6" t="s">
        <v>8345</v>
      </c>
      <c r="S1551" s="13">
        <f t="shared" si="98"/>
        <v>42281.261099537034</v>
      </c>
      <c r="T1551" s="13">
        <f t="shared" si="99"/>
        <v>42311.302766203706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 s="19">
        <f t="shared" si="97"/>
        <v>14.428571428571429</v>
      </c>
      <c r="Q1552" s="6" t="s">
        <v>8340</v>
      </c>
      <c r="R1552" s="6" t="s">
        <v>8345</v>
      </c>
      <c r="S1552" s="13">
        <f t="shared" si="98"/>
        <v>42472.574467592596</v>
      </c>
      <c r="T1552" s="13">
        <f t="shared" si="99"/>
        <v>42502.574467592596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 s="19">
        <f t="shared" si="97"/>
        <v>0</v>
      </c>
      <c r="Q1553" s="6" t="s">
        <v>8340</v>
      </c>
      <c r="R1553" s="6" t="s">
        <v>8345</v>
      </c>
      <c r="S1553" s="13">
        <f t="shared" si="98"/>
        <v>42121.949525462958</v>
      </c>
      <c r="T1553" s="13">
        <f t="shared" si="99"/>
        <v>42151.949525462958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 s="19">
        <f t="shared" si="97"/>
        <v>132.1875</v>
      </c>
      <c r="Q1554" s="6" t="s">
        <v>8340</v>
      </c>
      <c r="R1554" s="6" t="s">
        <v>8345</v>
      </c>
      <c r="S1554" s="13">
        <f t="shared" si="98"/>
        <v>41892.813750000001</v>
      </c>
      <c r="T1554" s="13">
        <f t="shared" si="99"/>
        <v>41913.290972222225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 s="19">
        <f t="shared" si="97"/>
        <v>0</v>
      </c>
      <c r="Q1555" s="6" t="s">
        <v>8340</v>
      </c>
      <c r="R1555" s="6" t="s">
        <v>8345</v>
      </c>
      <c r="S1555" s="13">
        <f t="shared" si="98"/>
        <v>42219.407951388886</v>
      </c>
      <c r="T1555" s="13">
        <f t="shared" si="99"/>
        <v>42249.407951388886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 s="19">
        <f t="shared" si="97"/>
        <v>0</v>
      </c>
      <c r="Q1556" s="6" t="s">
        <v>8340</v>
      </c>
      <c r="R1556" s="6" t="s">
        <v>8345</v>
      </c>
      <c r="S1556" s="13">
        <f t="shared" si="98"/>
        <v>42188.377199074079</v>
      </c>
      <c r="T1556" s="13">
        <f t="shared" si="99"/>
        <v>42218.377199074079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 s="19">
        <f t="shared" si="97"/>
        <v>0</v>
      </c>
      <c r="Q1557" s="6" t="s">
        <v>8340</v>
      </c>
      <c r="R1557" s="6" t="s">
        <v>8345</v>
      </c>
      <c r="S1557" s="13">
        <f t="shared" si="98"/>
        <v>42241.738796296297</v>
      </c>
      <c r="T1557" s="13">
        <f t="shared" si="99"/>
        <v>42264.833333333328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 s="19">
        <f t="shared" si="97"/>
        <v>56.416666666666664</v>
      </c>
      <c r="Q1558" s="6" t="s">
        <v>8340</v>
      </c>
      <c r="R1558" s="6" t="s">
        <v>8345</v>
      </c>
      <c r="S1558" s="13">
        <f t="shared" si="98"/>
        <v>42525.278055555551</v>
      </c>
      <c r="T1558" s="13">
        <f t="shared" si="99"/>
        <v>42555.278055555551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 s="19">
        <f t="shared" si="97"/>
        <v>100</v>
      </c>
      <c r="Q1559" s="6" t="s">
        <v>8340</v>
      </c>
      <c r="R1559" s="6" t="s">
        <v>8345</v>
      </c>
      <c r="S1559" s="13">
        <f t="shared" si="98"/>
        <v>41871.77815972222</v>
      </c>
      <c r="T1559" s="13">
        <f t="shared" si="99"/>
        <v>41902.77815972222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 s="19">
        <f t="shared" si="97"/>
        <v>11.666666666666666</v>
      </c>
      <c r="Q1560" s="6" t="s">
        <v>8340</v>
      </c>
      <c r="R1560" s="6" t="s">
        <v>8345</v>
      </c>
      <c r="S1560" s="13">
        <f t="shared" si="98"/>
        <v>42185.522673611107</v>
      </c>
      <c r="T1560" s="13">
        <f t="shared" si="99"/>
        <v>42244.633333333331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 s="19">
        <f t="shared" si="97"/>
        <v>50</v>
      </c>
      <c r="Q1561" s="6" t="s">
        <v>8340</v>
      </c>
      <c r="R1561" s="6" t="s">
        <v>8345</v>
      </c>
      <c r="S1561" s="13">
        <f t="shared" si="98"/>
        <v>42108.17822916666</v>
      </c>
      <c r="T1561" s="13">
        <f t="shared" si="99"/>
        <v>42123.17822916666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 s="19">
        <f t="shared" si="97"/>
        <v>23.5</v>
      </c>
      <c r="Q1562" s="6" t="s">
        <v>8340</v>
      </c>
      <c r="R1562" s="6" t="s">
        <v>8345</v>
      </c>
      <c r="S1562" s="13">
        <f t="shared" si="98"/>
        <v>41936.145752314813</v>
      </c>
      <c r="T1562" s="13">
        <f t="shared" si="99"/>
        <v>41956.187418981484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8307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 s="19">
        <f t="shared" si="97"/>
        <v>67</v>
      </c>
      <c r="Q1563" s="6" t="s">
        <v>8324</v>
      </c>
      <c r="R1563" s="6" t="s">
        <v>8346</v>
      </c>
      <c r="S1563" s="13">
        <f t="shared" si="98"/>
        <v>41555.166701388887</v>
      </c>
      <c r="T1563" s="13">
        <f t="shared" si="99"/>
        <v>41585.208368055559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8307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 s="19">
        <f t="shared" si="97"/>
        <v>0</v>
      </c>
      <c r="Q1564" s="6" t="s">
        <v>8324</v>
      </c>
      <c r="R1564" s="6" t="s">
        <v>8346</v>
      </c>
      <c r="S1564" s="13">
        <f t="shared" si="98"/>
        <v>40079.691157407404</v>
      </c>
      <c r="T1564" s="13">
        <f t="shared" si="99"/>
        <v>40149.159722222219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8307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 s="19">
        <f t="shared" si="97"/>
        <v>42.5</v>
      </c>
      <c r="Q1565" s="6" t="s">
        <v>8324</v>
      </c>
      <c r="R1565" s="6" t="s">
        <v>8346</v>
      </c>
      <c r="S1565" s="13">
        <f t="shared" si="98"/>
        <v>41652.867488425924</v>
      </c>
      <c r="T1565" s="13">
        <f t="shared" si="99"/>
        <v>41712.825821759259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8307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 s="19">
        <f t="shared" si="97"/>
        <v>10</v>
      </c>
      <c r="Q1566" s="6" t="s">
        <v>8324</v>
      </c>
      <c r="R1566" s="6" t="s">
        <v>8346</v>
      </c>
      <c r="S1566" s="13">
        <f t="shared" si="98"/>
        <v>42121.492002314815</v>
      </c>
      <c r="T1566" s="13">
        <f t="shared" si="99"/>
        <v>42152.961805555555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8307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 s="19">
        <f t="shared" si="97"/>
        <v>100</v>
      </c>
      <c r="Q1567" s="6" t="s">
        <v>8324</v>
      </c>
      <c r="R1567" s="6" t="s">
        <v>8346</v>
      </c>
      <c r="S1567" s="13">
        <f t="shared" si="98"/>
        <v>40672.854872685188</v>
      </c>
      <c r="T1567" s="13">
        <f t="shared" si="99"/>
        <v>40702.854872685188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8307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 s="19">
        <f t="shared" si="97"/>
        <v>108.05084745762711</v>
      </c>
      <c r="Q1568" s="6" t="s">
        <v>8324</v>
      </c>
      <c r="R1568" s="6" t="s">
        <v>8346</v>
      </c>
      <c r="S1568" s="13">
        <f t="shared" si="98"/>
        <v>42550.041712962964</v>
      </c>
      <c r="T1568" s="13">
        <f t="shared" si="99"/>
        <v>42579.041666666672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8307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 s="19">
        <f t="shared" si="97"/>
        <v>26.923076923076923</v>
      </c>
      <c r="Q1569" s="6" t="s">
        <v>8324</v>
      </c>
      <c r="R1569" s="6" t="s">
        <v>8346</v>
      </c>
      <c r="S1569" s="13">
        <f t="shared" si="98"/>
        <v>41672.061863425923</v>
      </c>
      <c r="T1569" s="13">
        <f t="shared" si="99"/>
        <v>41687.125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8307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 s="19">
        <f t="shared" si="97"/>
        <v>155</v>
      </c>
      <c r="Q1570" s="6" t="s">
        <v>8324</v>
      </c>
      <c r="R1570" s="6" t="s">
        <v>8346</v>
      </c>
      <c r="S1570" s="13">
        <f t="shared" si="98"/>
        <v>41962.187326388885</v>
      </c>
      <c r="T1570" s="13">
        <f t="shared" si="99"/>
        <v>41997.187326388885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8307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 s="19">
        <f t="shared" si="97"/>
        <v>0</v>
      </c>
      <c r="Q1571" s="6" t="s">
        <v>8324</v>
      </c>
      <c r="R1571" s="6" t="s">
        <v>8346</v>
      </c>
      <c r="S1571" s="13">
        <f t="shared" si="98"/>
        <v>41389.804560185185</v>
      </c>
      <c r="T1571" s="13">
        <f t="shared" si="99"/>
        <v>41419.804560185185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8307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 s="19">
        <f t="shared" si="97"/>
        <v>47.769230769230766</v>
      </c>
      <c r="Q1572" s="6" t="s">
        <v>8324</v>
      </c>
      <c r="R1572" s="6" t="s">
        <v>8346</v>
      </c>
      <c r="S1572" s="13">
        <f t="shared" si="98"/>
        <v>42438.938449074078</v>
      </c>
      <c r="T1572" s="13">
        <f t="shared" si="99"/>
        <v>42468.896782407406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8307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 s="19">
        <f t="shared" si="97"/>
        <v>20</v>
      </c>
      <c r="Q1573" s="6" t="s">
        <v>8324</v>
      </c>
      <c r="R1573" s="6" t="s">
        <v>8346</v>
      </c>
      <c r="S1573" s="13">
        <f t="shared" si="98"/>
        <v>42144.894479166673</v>
      </c>
      <c r="T1573" s="13">
        <f t="shared" si="99"/>
        <v>42174.894479166673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8307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 s="19">
        <f t="shared" si="97"/>
        <v>41.666666666666664</v>
      </c>
      <c r="Q1574" s="6" t="s">
        <v>8324</v>
      </c>
      <c r="R1574" s="6" t="s">
        <v>8346</v>
      </c>
      <c r="S1574" s="13">
        <f t="shared" si="98"/>
        <v>42404.158090277779</v>
      </c>
      <c r="T1574" s="13">
        <f t="shared" si="99"/>
        <v>42429.124305555553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8307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 s="19">
        <f t="shared" si="97"/>
        <v>74.333333333333329</v>
      </c>
      <c r="Q1575" s="6" t="s">
        <v>8324</v>
      </c>
      <c r="R1575" s="6" t="s">
        <v>8346</v>
      </c>
      <c r="S1575" s="13">
        <f t="shared" si="98"/>
        <v>42786.125023148154</v>
      </c>
      <c r="T1575" s="13">
        <f t="shared" si="99"/>
        <v>42826.290972222225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8307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 s="19">
        <f t="shared" si="97"/>
        <v>84.333333333333329</v>
      </c>
      <c r="Q1576" s="6" t="s">
        <v>8324</v>
      </c>
      <c r="R1576" s="6" t="s">
        <v>8346</v>
      </c>
      <c r="S1576" s="13">
        <f t="shared" si="98"/>
        <v>42018.052418981482</v>
      </c>
      <c r="T1576" s="13">
        <f t="shared" si="99"/>
        <v>42053.052418981482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8307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 s="19">
        <f t="shared" si="97"/>
        <v>65.457142857142856</v>
      </c>
      <c r="Q1577" s="6" t="s">
        <v>8324</v>
      </c>
      <c r="R1577" s="6" t="s">
        <v>8346</v>
      </c>
      <c r="S1577" s="13">
        <f t="shared" si="98"/>
        <v>41799.649259259262</v>
      </c>
      <c r="T1577" s="13">
        <f t="shared" si="99"/>
        <v>41829.649259259262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8307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 s="19">
        <f t="shared" si="97"/>
        <v>65</v>
      </c>
      <c r="Q1578" s="6" t="s">
        <v>8324</v>
      </c>
      <c r="R1578" s="6" t="s">
        <v>8346</v>
      </c>
      <c r="S1578" s="13">
        <f t="shared" si="98"/>
        <v>42141.004259259258</v>
      </c>
      <c r="T1578" s="13">
        <f t="shared" si="99"/>
        <v>42186.004259259258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8307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 s="19">
        <f t="shared" si="97"/>
        <v>27.5</v>
      </c>
      <c r="Q1579" s="6" t="s">
        <v>8324</v>
      </c>
      <c r="R1579" s="6" t="s">
        <v>8346</v>
      </c>
      <c r="S1579" s="13">
        <f t="shared" si="98"/>
        <v>41054.972777777781</v>
      </c>
      <c r="T1579" s="13">
        <f t="shared" si="99"/>
        <v>41114.972777777781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8307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 s="19">
        <f t="shared" si="97"/>
        <v>51.25</v>
      </c>
      <c r="Q1580" s="6" t="s">
        <v>8324</v>
      </c>
      <c r="R1580" s="6" t="s">
        <v>8346</v>
      </c>
      <c r="S1580" s="13">
        <f t="shared" si="98"/>
        <v>40399.190868055557</v>
      </c>
      <c r="T1580" s="13">
        <f t="shared" si="99"/>
        <v>40423.208333333336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8307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 s="19">
        <f t="shared" si="97"/>
        <v>14</v>
      </c>
      <c r="Q1581" s="6" t="s">
        <v>8324</v>
      </c>
      <c r="R1581" s="6" t="s">
        <v>8346</v>
      </c>
      <c r="S1581" s="13">
        <f t="shared" si="98"/>
        <v>41482.121423611112</v>
      </c>
      <c r="T1581" s="13">
        <f t="shared" si="99"/>
        <v>41515.121423611112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8307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 s="19">
        <f t="shared" si="97"/>
        <v>0</v>
      </c>
      <c r="Q1582" s="6" t="s">
        <v>8324</v>
      </c>
      <c r="R1582" s="6" t="s">
        <v>8346</v>
      </c>
      <c r="S1582" s="13">
        <f t="shared" si="98"/>
        <v>40990.175069444449</v>
      </c>
      <c r="T1582" s="13">
        <f t="shared" si="99"/>
        <v>41050.175069444449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 s="19">
        <f t="shared" si="97"/>
        <v>5</v>
      </c>
      <c r="Q1583" s="6" t="s">
        <v>8340</v>
      </c>
      <c r="R1583" s="6" t="s">
        <v>8347</v>
      </c>
      <c r="S1583" s="13">
        <f t="shared" si="98"/>
        <v>42325.573958333334</v>
      </c>
      <c r="T1583" s="13">
        <f t="shared" si="99"/>
        <v>42357.573958333334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 s="19">
        <f t="shared" si="97"/>
        <v>31</v>
      </c>
      <c r="Q1584" s="6" t="s">
        <v>8340</v>
      </c>
      <c r="R1584" s="6" t="s">
        <v>8347</v>
      </c>
      <c r="S1584" s="13">
        <f t="shared" si="98"/>
        <v>42246.914965277778</v>
      </c>
      <c r="T1584" s="13">
        <f t="shared" si="99"/>
        <v>42304.013888888891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 s="19">
        <f t="shared" si="97"/>
        <v>15</v>
      </c>
      <c r="Q1585" s="6" t="s">
        <v>8340</v>
      </c>
      <c r="R1585" s="6" t="s">
        <v>8347</v>
      </c>
      <c r="S1585" s="13">
        <f t="shared" si="98"/>
        <v>41878.029988425929</v>
      </c>
      <c r="T1585" s="13">
        <f t="shared" si="99"/>
        <v>41908.029988425929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 s="19">
        <f t="shared" si="97"/>
        <v>0</v>
      </c>
      <c r="Q1586" s="6" t="s">
        <v>8340</v>
      </c>
      <c r="R1586" s="6" t="s">
        <v>8347</v>
      </c>
      <c r="S1586" s="13">
        <f t="shared" si="98"/>
        <v>41779.774317129632</v>
      </c>
      <c r="T1586" s="13">
        <f t="shared" si="99"/>
        <v>41789.774317129632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 s="19">
        <f t="shared" si="97"/>
        <v>131.66666666666666</v>
      </c>
      <c r="Q1587" s="6" t="s">
        <v>8340</v>
      </c>
      <c r="R1587" s="6" t="s">
        <v>8347</v>
      </c>
      <c r="S1587" s="13">
        <f t="shared" si="98"/>
        <v>42708.020462962959</v>
      </c>
      <c r="T1587" s="13">
        <f t="shared" si="99"/>
        <v>42729.583333333328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 s="19">
        <f t="shared" si="97"/>
        <v>0</v>
      </c>
      <c r="Q1588" s="6" t="s">
        <v>8340</v>
      </c>
      <c r="R1588" s="6" t="s">
        <v>8347</v>
      </c>
      <c r="S1588" s="13">
        <f t="shared" si="98"/>
        <v>42069.229421296302</v>
      </c>
      <c r="T1588" s="13">
        <f t="shared" si="99"/>
        <v>42099.187754629631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 s="19">
        <f t="shared" si="97"/>
        <v>1</v>
      </c>
      <c r="Q1589" s="6" t="s">
        <v>8340</v>
      </c>
      <c r="R1589" s="6" t="s">
        <v>8347</v>
      </c>
      <c r="S1589" s="13">
        <f t="shared" si="98"/>
        <v>41957.075983796298</v>
      </c>
      <c r="T1589" s="13">
        <f t="shared" si="99"/>
        <v>41987.075983796298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 s="19">
        <f t="shared" si="97"/>
        <v>0</v>
      </c>
      <c r="Q1590" s="6" t="s">
        <v>8340</v>
      </c>
      <c r="R1590" s="6" t="s">
        <v>8347</v>
      </c>
      <c r="S1590" s="13">
        <f t="shared" si="98"/>
        <v>42005.37498842593</v>
      </c>
      <c r="T1590" s="13">
        <f t="shared" si="99"/>
        <v>42035.966666666667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 s="19">
        <f t="shared" si="97"/>
        <v>0</v>
      </c>
      <c r="Q1591" s="6" t="s">
        <v>8340</v>
      </c>
      <c r="R1591" s="6" t="s">
        <v>8347</v>
      </c>
      <c r="S1591" s="13">
        <f t="shared" si="98"/>
        <v>42257.109791666662</v>
      </c>
      <c r="T1591" s="13">
        <f t="shared" si="99"/>
        <v>42287.109791666662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 s="19">
        <f t="shared" si="97"/>
        <v>510</v>
      </c>
      <c r="Q1592" s="6" t="s">
        <v>8340</v>
      </c>
      <c r="R1592" s="6" t="s">
        <v>8347</v>
      </c>
      <c r="S1592" s="13">
        <f t="shared" si="98"/>
        <v>42240.982222222221</v>
      </c>
      <c r="T1592" s="13">
        <f t="shared" si="99"/>
        <v>42270.982222222221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 s="19">
        <f t="shared" si="97"/>
        <v>44.478260869565219</v>
      </c>
      <c r="Q1593" s="6" t="s">
        <v>8340</v>
      </c>
      <c r="R1593" s="6" t="s">
        <v>8347</v>
      </c>
      <c r="S1593" s="13">
        <f t="shared" si="98"/>
        <v>42433.851168981477</v>
      </c>
      <c r="T1593" s="13">
        <f t="shared" si="99"/>
        <v>42463.80950231482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 s="19">
        <f t="shared" si="97"/>
        <v>0</v>
      </c>
      <c r="Q1594" s="6" t="s">
        <v>8340</v>
      </c>
      <c r="R1594" s="6" t="s">
        <v>8347</v>
      </c>
      <c r="S1594" s="13">
        <f t="shared" si="98"/>
        <v>42046.197743055556</v>
      </c>
      <c r="T1594" s="13">
        <f t="shared" si="99"/>
        <v>42091.156076388885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 s="19">
        <f t="shared" si="97"/>
        <v>1</v>
      </c>
      <c r="Q1595" s="6" t="s">
        <v>8340</v>
      </c>
      <c r="R1595" s="6" t="s">
        <v>8347</v>
      </c>
      <c r="S1595" s="13">
        <f t="shared" si="98"/>
        <v>42033.970543981486</v>
      </c>
      <c r="T1595" s="13">
        <f t="shared" si="99"/>
        <v>42063.970543981486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 s="19">
        <f t="shared" si="97"/>
        <v>20.5</v>
      </c>
      <c r="Q1596" s="6" t="s">
        <v>8340</v>
      </c>
      <c r="R1596" s="6" t="s">
        <v>8347</v>
      </c>
      <c r="S1596" s="13">
        <f t="shared" si="98"/>
        <v>42445.837754629625</v>
      </c>
      <c r="T1596" s="13">
        <f t="shared" si="99"/>
        <v>42505.806249999994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 s="19">
        <f t="shared" si="97"/>
        <v>40</v>
      </c>
      <c r="Q1597" s="6" t="s">
        <v>8340</v>
      </c>
      <c r="R1597" s="6" t="s">
        <v>8347</v>
      </c>
      <c r="S1597" s="13">
        <f t="shared" si="98"/>
        <v>41780.175092592595</v>
      </c>
      <c r="T1597" s="13">
        <f t="shared" si="99"/>
        <v>41808.967361111114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 s="19">
        <f t="shared" si="97"/>
        <v>25</v>
      </c>
      <c r="Q1598" s="6" t="s">
        <v>8340</v>
      </c>
      <c r="R1598" s="6" t="s">
        <v>8347</v>
      </c>
      <c r="S1598" s="13">
        <f t="shared" si="98"/>
        <v>41941.555196759262</v>
      </c>
      <c r="T1598" s="13">
        <f t="shared" si="99"/>
        <v>41986.596863425926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 s="19">
        <f t="shared" si="97"/>
        <v>0</v>
      </c>
      <c r="Q1599" s="6" t="s">
        <v>8340</v>
      </c>
      <c r="R1599" s="6" t="s">
        <v>8347</v>
      </c>
      <c r="S1599" s="13">
        <f t="shared" si="98"/>
        <v>42603.479131944448</v>
      </c>
      <c r="T1599" s="13">
        <f t="shared" si="99"/>
        <v>42633.479131944448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 s="19">
        <f t="shared" si="97"/>
        <v>1</v>
      </c>
      <c r="Q1600" s="6" t="s">
        <v>8340</v>
      </c>
      <c r="R1600" s="6" t="s">
        <v>8347</v>
      </c>
      <c r="S1600" s="13">
        <f t="shared" si="98"/>
        <v>42151.792337962965</v>
      </c>
      <c r="T1600" s="13">
        <f t="shared" si="99"/>
        <v>42211.792337962965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 s="19">
        <f t="shared" si="97"/>
        <v>0</v>
      </c>
      <c r="Q1601" s="6" t="s">
        <v>8340</v>
      </c>
      <c r="R1601" s="6" t="s">
        <v>8347</v>
      </c>
      <c r="S1601" s="13">
        <f t="shared" si="98"/>
        <v>42438.66407407407</v>
      </c>
      <c r="T1601" s="13">
        <f t="shared" si="99"/>
        <v>42468.622407407413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</v>
      </c>
      <c r="P1602" s="19">
        <f t="shared" si="97"/>
        <v>40.777777777777779</v>
      </c>
      <c r="Q1602" s="6" t="s">
        <v>8340</v>
      </c>
      <c r="R1602" s="6" t="s">
        <v>8347</v>
      </c>
      <c r="S1602" s="13">
        <f t="shared" si="98"/>
        <v>41791.182314814818</v>
      </c>
      <c r="T1602" s="13">
        <f t="shared" si="99"/>
        <v>41835.34097222222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ROUND(((E1603/D1603)*100),0)</f>
        <v>108</v>
      </c>
      <c r="P1603" s="19">
        <f t="shared" ref="P1603:P1666" si="101">IF(L1603=0,0,E1603/L1603)</f>
        <v>48.325535714285714</v>
      </c>
      <c r="Q1603" s="6" t="s">
        <v>8327</v>
      </c>
      <c r="R1603" s="6" t="s">
        <v>8328</v>
      </c>
      <c r="S1603" s="13">
        <f t="shared" ref="S1603:S1666" si="102">(((J1603/60)/60)/24)+DATE(1970,1,1)+(3/24)</f>
        <v>40638.217974537038</v>
      </c>
      <c r="T1603" s="13">
        <f t="shared" ref="T1603:T1666" si="103">(((I1603/60)/60)/24)+DATE(1970,1,1)+(3/24)</f>
        <v>40668.217974537038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 s="19">
        <f t="shared" si="101"/>
        <v>46.953125</v>
      </c>
      <c r="Q1604" s="6" t="s">
        <v>8327</v>
      </c>
      <c r="R1604" s="6" t="s">
        <v>8328</v>
      </c>
      <c r="S1604" s="13">
        <f t="shared" si="102"/>
        <v>40788.422650462962</v>
      </c>
      <c r="T1604" s="13">
        <f t="shared" si="103"/>
        <v>40831.083333333336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 s="19">
        <f t="shared" si="101"/>
        <v>66.688666666666663</v>
      </c>
      <c r="Q1605" s="6" t="s">
        <v>8327</v>
      </c>
      <c r="R1605" s="6" t="s">
        <v>8328</v>
      </c>
      <c r="S1605" s="13">
        <f t="shared" si="102"/>
        <v>40876.294664351852</v>
      </c>
      <c r="T1605" s="13">
        <f t="shared" si="103"/>
        <v>40936.294664351852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 s="19">
        <f t="shared" si="101"/>
        <v>48.842857142857142</v>
      </c>
      <c r="Q1606" s="6" t="s">
        <v>8327</v>
      </c>
      <c r="R1606" s="6" t="s">
        <v>8328</v>
      </c>
      <c r="S1606" s="13">
        <f t="shared" si="102"/>
        <v>40945.970312500001</v>
      </c>
      <c r="T1606" s="13">
        <f t="shared" si="103"/>
        <v>40985.92864583333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 s="19">
        <f t="shared" si="101"/>
        <v>137.30909090909091</v>
      </c>
      <c r="Q1607" s="6" t="s">
        <v>8327</v>
      </c>
      <c r="R1607" s="6" t="s">
        <v>8328</v>
      </c>
      <c r="S1607" s="13">
        <f t="shared" si="102"/>
        <v>40747.137881944444</v>
      </c>
      <c r="T1607" s="13">
        <f t="shared" si="103"/>
        <v>40756.416666666664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 s="19">
        <f t="shared" si="101"/>
        <v>87.829673913043479</v>
      </c>
      <c r="Q1608" s="6" t="s">
        <v>8327</v>
      </c>
      <c r="R1608" s="6" t="s">
        <v>8328</v>
      </c>
      <c r="S1608" s="13">
        <f t="shared" si="102"/>
        <v>40536.236550925925</v>
      </c>
      <c r="T1608" s="13">
        <f t="shared" si="103"/>
        <v>40626.194884259261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 s="19">
        <f t="shared" si="101"/>
        <v>70.785365853658533</v>
      </c>
      <c r="Q1609" s="6" t="s">
        <v>8327</v>
      </c>
      <c r="R1609" s="6" t="s">
        <v>8328</v>
      </c>
      <c r="S1609" s="13">
        <f t="shared" si="102"/>
        <v>41053.93346064815</v>
      </c>
      <c r="T1609" s="13">
        <f t="shared" si="103"/>
        <v>41074.93346064815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 s="19">
        <f t="shared" si="101"/>
        <v>52.826086956521742</v>
      </c>
      <c r="Q1610" s="6" t="s">
        <v>8327</v>
      </c>
      <c r="R1610" s="6" t="s">
        <v>8328</v>
      </c>
      <c r="S1610" s="13">
        <f t="shared" si="102"/>
        <v>41607.95585648148</v>
      </c>
      <c r="T1610" s="13">
        <f t="shared" si="103"/>
        <v>41640.351388888892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 s="19">
        <f t="shared" si="101"/>
        <v>443.75</v>
      </c>
      <c r="Q1611" s="6" t="s">
        <v>8327</v>
      </c>
      <c r="R1611" s="6" t="s">
        <v>8328</v>
      </c>
      <c r="S1611" s="13">
        <f t="shared" si="102"/>
        <v>40796.126261574071</v>
      </c>
      <c r="T1611" s="13">
        <f t="shared" si="103"/>
        <v>40849.458333333336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 s="19">
        <f t="shared" si="101"/>
        <v>48.544642857142854</v>
      </c>
      <c r="Q1612" s="6" t="s">
        <v>8327</v>
      </c>
      <c r="R1612" s="6" t="s">
        <v>8328</v>
      </c>
      <c r="S1612" s="13">
        <f t="shared" si="102"/>
        <v>41229.049884259257</v>
      </c>
      <c r="T1612" s="13">
        <f t="shared" si="103"/>
        <v>41259.049884259257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 s="19">
        <f t="shared" si="101"/>
        <v>37.074074074074076</v>
      </c>
      <c r="Q1613" s="6" t="s">
        <v>8327</v>
      </c>
      <c r="R1613" s="6" t="s">
        <v>8328</v>
      </c>
      <c r="S1613" s="13">
        <f t="shared" si="102"/>
        <v>41409.12537037037</v>
      </c>
      <c r="T1613" s="13">
        <f t="shared" si="103"/>
        <v>41430.12537037037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 s="19">
        <f t="shared" si="101"/>
        <v>50</v>
      </c>
      <c r="Q1614" s="6" t="s">
        <v>8327</v>
      </c>
      <c r="R1614" s="6" t="s">
        <v>8328</v>
      </c>
      <c r="S1614" s="13">
        <f t="shared" si="102"/>
        <v>41246.999814814815</v>
      </c>
      <c r="T1614" s="13">
        <f t="shared" si="103"/>
        <v>41276.999814814815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 s="19">
        <f t="shared" si="101"/>
        <v>39.03846153846154</v>
      </c>
      <c r="Q1615" s="6" t="s">
        <v>8327</v>
      </c>
      <c r="R1615" s="6" t="s">
        <v>8328</v>
      </c>
      <c r="S1615" s="13">
        <f t="shared" si="102"/>
        <v>41082.194467592592</v>
      </c>
      <c r="T1615" s="13">
        <f t="shared" si="103"/>
        <v>41112.194467592592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 s="19">
        <f t="shared" si="101"/>
        <v>66.688311688311686</v>
      </c>
      <c r="Q1616" s="6" t="s">
        <v>8327</v>
      </c>
      <c r="R1616" s="6" t="s">
        <v>8328</v>
      </c>
      <c r="S1616" s="13">
        <f t="shared" si="102"/>
        <v>41795.106122685182</v>
      </c>
      <c r="T1616" s="13">
        <f t="shared" si="103"/>
        <v>41854.833333333336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 s="19">
        <f t="shared" si="101"/>
        <v>67.132352941176464</v>
      </c>
      <c r="Q1617" s="6" t="s">
        <v>8327</v>
      </c>
      <c r="R1617" s="6" t="s">
        <v>8328</v>
      </c>
      <c r="S1617" s="13">
        <f t="shared" si="102"/>
        <v>40845.175879629627</v>
      </c>
      <c r="T1617" s="13">
        <f t="shared" si="103"/>
        <v>40890.217546296299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 s="19">
        <f t="shared" si="101"/>
        <v>66.369426751592357</v>
      </c>
      <c r="Q1618" s="6" t="s">
        <v>8327</v>
      </c>
      <c r="R1618" s="6" t="s">
        <v>8328</v>
      </c>
      <c r="S1618" s="13">
        <f t="shared" si="102"/>
        <v>41194.840520833335</v>
      </c>
      <c r="T1618" s="13">
        <f t="shared" si="103"/>
        <v>41236.041666666664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 s="19">
        <f t="shared" si="101"/>
        <v>64.620253164556956</v>
      </c>
      <c r="Q1619" s="6" t="s">
        <v>8327</v>
      </c>
      <c r="R1619" s="6" t="s">
        <v>8328</v>
      </c>
      <c r="S1619" s="13">
        <f t="shared" si="102"/>
        <v>41546.789212962962</v>
      </c>
      <c r="T1619" s="13">
        <f t="shared" si="103"/>
        <v>41579.916666666664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 s="19">
        <f t="shared" si="101"/>
        <v>58.370370370370374</v>
      </c>
      <c r="Q1620" s="6" t="s">
        <v>8327</v>
      </c>
      <c r="R1620" s="6" t="s">
        <v>8328</v>
      </c>
      <c r="S1620" s="13">
        <f t="shared" si="102"/>
        <v>41301.779340277775</v>
      </c>
      <c r="T1620" s="13">
        <f t="shared" si="103"/>
        <v>41341.779340277775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 s="19">
        <f t="shared" si="101"/>
        <v>86.956521739130437</v>
      </c>
      <c r="Q1621" s="6" t="s">
        <v>8327</v>
      </c>
      <c r="R1621" s="6" t="s">
        <v>8328</v>
      </c>
      <c r="S1621" s="13">
        <f t="shared" si="102"/>
        <v>41876.31118055556</v>
      </c>
      <c r="T1621" s="13">
        <f t="shared" si="103"/>
        <v>41897.31118055556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 s="19">
        <f t="shared" si="101"/>
        <v>66.470588235294116</v>
      </c>
      <c r="Q1622" s="6" t="s">
        <v>8327</v>
      </c>
      <c r="R1622" s="6" t="s">
        <v>8328</v>
      </c>
      <c r="S1622" s="13">
        <f t="shared" si="102"/>
        <v>41321.464583333334</v>
      </c>
      <c r="T1622" s="13">
        <f t="shared" si="103"/>
        <v>41328.464583333334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 s="19">
        <f t="shared" si="101"/>
        <v>163.78378378378378</v>
      </c>
      <c r="Q1623" s="6" t="s">
        <v>8327</v>
      </c>
      <c r="R1623" s="6" t="s">
        <v>8328</v>
      </c>
      <c r="S1623" s="13">
        <f t="shared" si="102"/>
        <v>41003.73165509259</v>
      </c>
      <c r="T1623" s="13">
        <f t="shared" si="103"/>
        <v>41057.290972222225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 s="19">
        <f t="shared" si="101"/>
        <v>107.98461538461538</v>
      </c>
      <c r="Q1624" s="6" t="s">
        <v>8327</v>
      </c>
      <c r="R1624" s="6" t="s">
        <v>8328</v>
      </c>
      <c r="S1624" s="13">
        <f t="shared" si="102"/>
        <v>41950.41983796296</v>
      </c>
      <c r="T1624" s="13">
        <f t="shared" si="103"/>
        <v>41990.457638888889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 s="19">
        <f t="shared" si="101"/>
        <v>42.111111111111114</v>
      </c>
      <c r="Q1625" s="6" t="s">
        <v>8327</v>
      </c>
      <c r="R1625" s="6" t="s">
        <v>8328</v>
      </c>
      <c r="S1625" s="13">
        <f t="shared" si="102"/>
        <v>41453.813530092593</v>
      </c>
      <c r="T1625" s="13">
        <f t="shared" si="103"/>
        <v>41513.813530092593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 s="19">
        <f t="shared" si="101"/>
        <v>47.2</v>
      </c>
      <c r="Q1626" s="6" t="s">
        <v>8327</v>
      </c>
      <c r="R1626" s="6" t="s">
        <v>8328</v>
      </c>
      <c r="S1626" s="13">
        <f t="shared" si="102"/>
        <v>41243.492303240739</v>
      </c>
      <c r="T1626" s="13">
        <f t="shared" si="103"/>
        <v>41283.492303240739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 s="19">
        <f t="shared" si="101"/>
        <v>112.01923076923077</v>
      </c>
      <c r="Q1627" s="6" t="s">
        <v>8327</v>
      </c>
      <c r="R1627" s="6" t="s">
        <v>8328</v>
      </c>
      <c r="S1627" s="13">
        <f t="shared" si="102"/>
        <v>41135.824687500004</v>
      </c>
      <c r="T1627" s="13">
        <f t="shared" si="103"/>
        <v>41163.824687500004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 s="19">
        <f t="shared" si="101"/>
        <v>74.953703703703709</v>
      </c>
      <c r="Q1628" s="6" t="s">
        <v>8327</v>
      </c>
      <c r="R1628" s="6" t="s">
        <v>8328</v>
      </c>
      <c r="S1628" s="13">
        <f t="shared" si="102"/>
        <v>41579.972997685189</v>
      </c>
      <c r="T1628" s="13">
        <f t="shared" si="103"/>
        <v>41610.014664351853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 s="19">
        <f t="shared" si="101"/>
        <v>61.578947368421055</v>
      </c>
      <c r="Q1629" s="6" t="s">
        <v>8327</v>
      </c>
      <c r="R1629" s="6" t="s">
        <v>8328</v>
      </c>
      <c r="S1629" s="13">
        <f t="shared" si="102"/>
        <v>41205.832048611112</v>
      </c>
      <c r="T1629" s="13">
        <f t="shared" si="103"/>
        <v>41239.332638888889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 s="19">
        <f t="shared" si="101"/>
        <v>45.875</v>
      </c>
      <c r="Q1630" s="6" t="s">
        <v>8327</v>
      </c>
      <c r="R1630" s="6" t="s">
        <v>8328</v>
      </c>
      <c r="S1630" s="13">
        <f t="shared" si="102"/>
        <v>41774.862060185187</v>
      </c>
      <c r="T1630" s="13">
        <f t="shared" si="103"/>
        <v>41807.862060185187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 s="19">
        <f t="shared" si="101"/>
        <v>75.853658536585371</v>
      </c>
      <c r="Q1631" s="6" t="s">
        <v>8327</v>
      </c>
      <c r="R1631" s="6" t="s">
        <v>8328</v>
      </c>
      <c r="S1631" s="13">
        <f t="shared" si="102"/>
        <v>41645.992280092592</v>
      </c>
      <c r="T1631" s="13">
        <f t="shared" si="103"/>
        <v>41690.992280092592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 s="19">
        <f t="shared" si="101"/>
        <v>84.206349206349202</v>
      </c>
      <c r="Q1632" s="6" t="s">
        <v>8327</v>
      </c>
      <c r="R1632" s="6" t="s">
        <v>8328</v>
      </c>
      <c r="S1632" s="13">
        <f t="shared" si="102"/>
        <v>40939.962673611109</v>
      </c>
      <c r="T1632" s="13">
        <f t="shared" si="103"/>
        <v>40970.415972222225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 s="19">
        <f t="shared" si="101"/>
        <v>117.22556390977444</v>
      </c>
      <c r="Q1633" s="6" t="s">
        <v>8327</v>
      </c>
      <c r="R1633" s="6" t="s">
        <v>8328</v>
      </c>
      <c r="S1633" s="13">
        <f t="shared" si="102"/>
        <v>41164.984502314815</v>
      </c>
      <c r="T1633" s="13">
        <f t="shared" si="103"/>
        <v>41194.984502314815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 s="19">
        <f t="shared" si="101"/>
        <v>86.489361702127653</v>
      </c>
      <c r="Q1634" s="6" t="s">
        <v>8327</v>
      </c>
      <c r="R1634" s="6" t="s">
        <v>8328</v>
      </c>
      <c r="S1634" s="13">
        <f t="shared" si="102"/>
        <v>40750.465902777774</v>
      </c>
      <c r="T1634" s="13">
        <f t="shared" si="103"/>
        <v>40810.465902777774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 s="19">
        <f t="shared" si="101"/>
        <v>172.41379310344828</v>
      </c>
      <c r="Q1635" s="6" t="s">
        <v>8327</v>
      </c>
      <c r="R1635" s="6" t="s">
        <v>8328</v>
      </c>
      <c r="S1635" s="13">
        <f t="shared" si="102"/>
        <v>40897.008750000001</v>
      </c>
      <c r="T1635" s="13">
        <f t="shared" si="103"/>
        <v>40924.333333333336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 s="19">
        <f t="shared" si="101"/>
        <v>62.8125</v>
      </c>
      <c r="Q1636" s="6" t="s">
        <v>8327</v>
      </c>
      <c r="R1636" s="6" t="s">
        <v>8328</v>
      </c>
      <c r="S1636" s="13">
        <f t="shared" si="102"/>
        <v>40658.314826388887</v>
      </c>
      <c r="T1636" s="13">
        <f t="shared" si="103"/>
        <v>40696.374305555553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 s="19">
        <f t="shared" si="101"/>
        <v>67.729729729729726</v>
      </c>
      <c r="Q1637" s="6" t="s">
        <v>8327</v>
      </c>
      <c r="R1637" s="6" t="s">
        <v>8328</v>
      </c>
      <c r="S1637" s="13">
        <f t="shared" si="102"/>
        <v>42502.993761574078</v>
      </c>
      <c r="T1637" s="13">
        <f t="shared" si="103"/>
        <v>42562.993761574078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 s="19">
        <f t="shared" si="101"/>
        <v>53.5632183908046</v>
      </c>
      <c r="Q1638" s="6" t="s">
        <v>8327</v>
      </c>
      <c r="R1638" s="6" t="s">
        <v>8328</v>
      </c>
      <c r="S1638" s="13">
        <f t="shared" si="102"/>
        <v>40663.21166666667</v>
      </c>
      <c r="T1638" s="13">
        <f t="shared" si="103"/>
        <v>40706.291666666664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 s="19">
        <f t="shared" si="101"/>
        <v>34.6</v>
      </c>
      <c r="Q1639" s="6" t="s">
        <v>8327</v>
      </c>
      <c r="R1639" s="6" t="s">
        <v>8328</v>
      </c>
      <c r="S1639" s="13">
        <f t="shared" si="102"/>
        <v>40122.876620370371</v>
      </c>
      <c r="T1639" s="13">
        <f t="shared" si="103"/>
        <v>40179.11041666667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 s="19">
        <f t="shared" si="101"/>
        <v>38.888888888888886</v>
      </c>
      <c r="Q1640" s="6" t="s">
        <v>8327</v>
      </c>
      <c r="R1640" s="6" t="s">
        <v>8328</v>
      </c>
      <c r="S1640" s="13">
        <f t="shared" si="102"/>
        <v>41288.81212962963</v>
      </c>
      <c r="T1640" s="13">
        <f t="shared" si="103"/>
        <v>41334.017361111109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 s="19">
        <f t="shared" si="101"/>
        <v>94.736842105263165</v>
      </c>
      <c r="Q1641" s="6" t="s">
        <v>8327</v>
      </c>
      <c r="R1641" s="6" t="s">
        <v>8328</v>
      </c>
      <c r="S1641" s="13">
        <f t="shared" si="102"/>
        <v>40941.777372685188</v>
      </c>
      <c r="T1641" s="13">
        <f t="shared" si="103"/>
        <v>40971.777372685188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 s="19">
        <f t="shared" si="101"/>
        <v>39.967058823529413</v>
      </c>
      <c r="Q1642" s="6" t="s">
        <v>8327</v>
      </c>
      <c r="R1642" s="6" t="s">
        <v>8328</v>
      </c>
      <c r="S1642" s="13">
        <f t="shared" si="102"/>
        <v>40379.35596064815</v>
      </c>
      <c r="T1642" s="13">
        <f t="shared" si="103"/>
        <v>40393.207638888889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 s="19">
        <f t="shared" si="101"/>
        <v>97.5</v>
      </c>
      <c r="Q1643" s="6" t="s">
        <v>8327</v>
      </c>
      <c r="R1643" s="6" t="s">
        <v>8348</v>
      </c>
      <c r="S1643" s="13">
        <f t="shared" si="102"/>
        <v>41962.721574074079</v>
      </c>
      <c r="T1643" s="13">
        <f t="shared" si="103"/>
        <v>41992.721574074079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 s="19">
        <f t="shared" si="101"/>
        <v>42.857142857142854</v>
      </c>
      <c r="Q1644" s="6" t="s">
        <v>8327</v>
      </c>
      <c r="R1644" s="6" t="s">
        <v>8348</v>
      </c>
      <c r="S1644" s="13">
        <f t="shared" si="102"/>
        <v>40688.149618055555</v>
      </c>
      <c r="T1644" s="13">
        <f t="shared" si="103"/>
        <v>40708.149618055555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 s="19">
        <f t="shared" si="101"/>
        <v>168.51351351351352</v>
      </c>
      <c r="Q1645" s="6" t="s">
        <v>8327</v>
      </c>
      <c r="R1645" s="6" t="s">
        <v>8348</v>
      </c>
      <c r="S1645" s="13">
        <f t="shared" si="102"/>
        <v>41146.949212962965</v>
      </c>
      <c r="T1645" s="13">
        <f t="shared" si="103"/>
        <v>41176.949212962965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 s="19">
        <f t="shared" si="101"/>
        <v>85.546875</v>
      </c>
      <c r="Q1646" s="6" t="s">
        <v>8327</v>
      </c>
      <c r="R1646" s="6" t="s">
        <v>8348</v>
      </c>
      <c r="S1646" s="13">
        <f t="shared" si="102"/>
        <v>41175.18472222222</v>
      </c>
      <c r="T1646" s="13">
        <f t="shared" si="103"/>
        <v>41235.226388888892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 s="19">
        <f t="shared" si="101"/>
        <v>554</v>
      </c>
      <c r="Q1647" s="6" t="s">
        <v>8327</v>
      </c>
      <c r="R1647" s="6" t="s">
        <v>8348</v>
      </c>
      <c r="S1647" s="13">
        <f t="shared" si="102"/>
        <v>41521.742361111108</v>
      </c>
      <c r="T1647" s="13">
        <f t="shared" si="103"/>
        <v>41535.742361111108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 s="19">
        <f t="shared" si="101"/>
        <v>26.554216867469879</v>
      </c>
      <c r="Q1648" s="6" t="s">
        <v>8327</v>
      </c>
      <c r="R1648" s="6" t="s">
        <v>8348</v>
      </c>
      <c r="S1648" s="13">
        <f t="shared" si="102"/>
        <v>41833.575266203705</v>
      </c>
      <c r="T1648" s="13">
        <f t="shared" si="103"/>
        <v>41865.882638888892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 s="19">
        <f t="shared" si="101"/>
        <v>113.82608695652173</v>
      </c>
      <c r="Q1649" s="6" t="s">
        <v>8327</v>
      </c>
      <c r="R1649" s="6" t="s">
        <v>8348</v>
      </c>
      <c r="S1649" s="13">
        <f t="shared" si="102"/>
        <v>41039.534456018519</v>
      </c>
      <c r="T1649" s="13">
        <f t="shared" si="103"/>
        <v>41069.534456018519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 s="19">
        <f t="shared" si="101"/>
        <v>32.011111111111113</v>
      </c>
      <c r="Q1650" s="6" t="s">
        <v>8327</v>
      </c>
      <c r="R1650" s="6" t="s">
        <v>8348</v>
      </c>
      <c r="S1650" s="13">
        <f t="shared" si="102"/>
        <v>40592.829652777778</v>
      </c>
      <c r="T1650" s="13">
        <f t="shared" si="103"/>
        <v>40622.787986111114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 s="19">
        <f t="shared" si="101"/>
        <v>47.189259259259259</v>
      </c>
      <c r="Q1651" s="6" t="s">
        <v>8327</v>
      </c>
      <c r="R1651" s="6" t="s">
        <v>8348</v>
      </c>
      <c r="S1651" s="13">
        <f t="shared" si="102"/>
        <v>41737.809664351851</v>
      </c>
      <c r="T1651" s="13">
        <f t="shared" si="103"/>
        <v>41782.809664351851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 s="19">
        <f t="shared" si="101"/>
        <v>88.46875</v>
      </c>
      <c r="Q1652" s="6" t="s">
        <v>8327</v>
      </c>
      <c r="R1652" s="6" t="s">
        <v>8348</v>
      </c>
      <c r="S1652" s="13">
        <f t="shared" si="102"/>
        <v>41526.560613425929</v>
      </c>
      <c r="T1652" s="13">
        <f t="shared" si="103"/>
        <v>41556.560613425929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 s="19">
        <f t="shared" si="101"/>
        <v>100.75</v>
      </c>
      <c r="Q1653" s="6" t="s">
        <v>8327</v>
      </c>
      <c r="R1653" s="6" t="s">
        <v>8348</v>
      </c>
      <c r="S1653" s="13">
        <f t="shared" si="102"/>
        <v>40626.025694444441</v>
      </c>
      <c r="T1653" s="13">
        <f t="shared" si="103"/>
        <v>40659.415972222225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 s="19">
        <f t="shared" si="101"/>
        <v>64.714285714285708</v>
      </c>
      <c r="Q1654" s="6" t="s">
        <v>8327</v>
      </c>
      <c r="R1654" s="6" t="s">
        <v>8348</v>
      </c>
      <c r="S1654" s="13">
        <f t="shared" si="102"/>
        <v>41572.617974537039</v>
      </c>
      <c r="T1654" s="13">
        <f t="shared" si="103"/>
        <v>41602.659641203703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 s="19">
        <f t="shared" si="101"/>
        <v>51.854285714285716</v>
      </c>
      <c r="Q1655" s="6" t="s">
        <v>8327</v>
      </c>
      <c r="R1655" s="6" t="s">
        <v>8348</v>
      </c>
      <c r="S1655" s="13">
        <f t="shared" si="102"/>
        <v>40626.959444444445</v>
      </c>
      <c r="T1655" s="13">
        <f t="shared" si="103"/>
        <v>40657.959444444445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 s="19">
        <f t="shared" si="101"/>
        <v>38.794117647058826</v>
      </c>
      <c r="Q1656" s="6" t="s">
        <v>8327</v>
      </c>
      <c r="R1656" s="6" t="s">
        <v>8348</v>
      </c>
      <c r="S1656" s="13">
        <f t="shared" si="102"/>
        <v>40988.015740740739</v>
      </c>
      <c r="T1656" s="13">
        <f t="shared" si="103"/>
        <v>41018.015740740739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 s="19">
        <f t="shared" si="101"/>
        <v>44.645833333333336</v>
      </c>
      <c r="Q1657" s="6" t="s">
        <v>8327</v>
      </c>
      <c r="R1657" s="6" t="s">
        <v>8348</v>
      </c>
      <c r="S1657" s="13">
        <f t="shared" si="102"/>
        <v>40974.916898148149</v>
      </c>
      <c r="T1657" s="13">
        <f t="shared" si="103"/>
        <v>41004.875231481477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 s="19">
        <f t="shared" si="101"/>
        <v>156.77333333333334</v>
      </c>
      <c r="Q1658" s="6" t="s">
        <v>8327</v>
      </c>
      <c r="R1658" s="6" t="s">
        <v>8348</v>
      </c>
      <c r="S1658" s="13">
        <f t="shared" si="102"/>
        <v>41227.053842592592</v>
      </c>
      <c r="T1658" s="13">
        <f t="shared" si="103"/>
        <v>41257.053842592592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 s="19">
        <f t="shared" si="101"/>
        <v>118.70339366515837</v>
      </c>
      <c r="Q1659" s="6" t="s">
        <v>8327</v>
      </c>
      <c r="R1659" s="6" t="s">
        <v>8348</v>
      </c>
      <c r="S1659" s="13">
        <f t="shared" si="102"/>
        <v>41023.907037037039</v>
      </c>
      <c r="T1659" s="13">
        <f t="shared" si="103"/>
        <v>41053.907037037039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 s="19">
        <f t="shared" si="101"/>
        <v>74.149532710280369</v>
      </c>
      <c r="Q1660" s="6" t="s">
        <v>8327</v>
      </c>
      <c r="R1660" s="6" t="s">
        <v>8348</v>
      </c>
      <c r="S1660" s="13">
        <f t="shared" si="102"/>
        <v>41223.34684027778</v>
      </c>
      <c r="T1660" s="13">
        <f t="shared" si="103"/>
        <v>41261.722222222219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 s="19">
        <f t="shared" si="101"/>
        <v>12.533333333333333</v>
      </c>
      <c r="Q1661" s="6" t="s">
        <v>8327</v>
      </c>
      <c r="R1661" s="6" t="s">
        <v>8348</v>
      </c>
      <c r="S1661" s="13">
        <f t="shared" si="102"/>
        <v>41597.038437499999</v>
      </c>
      <c r="T1661" s="13">
        <f t="shared" si="103"/>
        <v>41625.625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 s="19">
        <f t="shared" si="101"/>
        <v>27.861111111111111</v>
      </c>
      <c r="Q1662" s="6" t="s">
        <v>8327</v>
      </c>
      <c r="R1662" s="6" t="s">
        <v>8348</v>
      </c>
      <c r="S1662" s="13">
        <f t="shared" si="102"/>
        <v>42459.818865740745</v>
      </c>
      <c r="T1662" s="13">
        <f t="shared" si="103"/>
        <v>42491.040972222225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 s="19">
        <f t="shared" si="101"/>
        <v>80.178217821782184</v>
      </c>
      <c r="Q1663" s="6" t="s">
        <v>8327</v>
      </c>
      <c r="R1663" s="6" t="s">
        <v>8348</v>
      </c>
      <c r="S1663" s="13">
        <f t="shared" si="102"/>
        <v>42344.123043981483</v>
      </c>
      <c r="T1663" s="13">
        <f t="shared" si="103"/>
        <v>42387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 s="19">
        <f t="shared" si="101"/>
        <v>132.43548387096774</v>
      </c>
      <c r="Q1664" s="6" t="s">
        <v>8327</v>
      </c>
      <c r="R1664" s="6" t="s">
        <v>8348</v>
      </c>
      <c r="S1664" s="13">
        <f t="shared" si="102"/>
        <v>40848.323333333334</v>
      </c>
      <c r="T1664" s="13">
        <f t="shared" si="103"/>
        <v>40908.364999999998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 s="19">
        <f t="shared" si="101"/>
        <v>33.75</v>
      </c>
      <c r="Q1665" s="6" t="s">
        <v>8327</v>
      </c>
      <c r="R1665" s="6" t="s">
        <v>8348</v>
      </c>
      <c r="S1665" s="13">
        <f t="shared" si="102"/>
        <v>42006.14707175926</v>
      </c>
      <c r="T1665" s="13">
        <f t="shared" si="103"/>
        <v>42036.14707175926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</v>
      </c>
      <c r="P1666" s="19">
        <f t="shared" si="101"/>
        <v>34.384494382022467</v>
      </c>
      <c r="Q1666" s="6" t="s">
        <v>8327</v>
      </c>
      <c r="R1666" s="6" t="s">
        <v>8348</v>
      </c>
      <c r="S1666" s="13">
        <f t="shared" si="102"/>
        <v>40939.886782407404</v>
      </c>
      <c r="T1666" s="13">
        <f t="shared" si="103"/>
        <v>40984.290972222225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ROUND(((E1667/D1667)*100),0)</f>
        <v>119</v>
      </c>
      <c r="P1667" s="19">
        <f t="shared" ref="P1667:P1730" si="105">IF(L1667=0,0,E1667/L1667)</f>
        <v>44.956989247311824</v>
      </c>
      <c r="Q1667" s="6" t="s">
        <v>8327</v>
      </c>
      <c r="R1667" s="6" t="s">
        <v>8348</v>
      </c>
      <c r="S1667" s="13">
        <f t="shared" ref="S1667:S1730" si="106">(((J1667/60)/60)/24)+DATE(1970,1,1)+(3/24)</f>
        <v>40564.774456018517</v>
      </c>
      <c r="T1667" s="13">
        <f t="shared" ref="T1667:T1730" si="107">(((I1667/60)/60)/24)+DATE(1970,1,1)+(3/24)</f>
        <v>40596.25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 s="19">
        <f t="shared" si="105"/>
        <v>41.04081632653061</v>
      </c>
      <c r="Q1668" s="6" t="s">
        <v>8327</v>
      </c>
      <c r="R1668" s="6" t="s">
        <v>8348</v>
      </c>
      <c r="S1668" s="13">
        <f t="shared" si="106"/>
        <v>41331.378159722226</v>
      </c>
      <c r="T1668" s="13">
        <f t="shared" si="107"/>
        <v>41361.336493055554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 s="19">
        <f t="shared" si="105"/>
        <v>52.597560975609753</v>
      </c>
      <c r="Q1669" s="6" t="s">
        <v>8327</v>
      </c>
      <c r="R1669" s="6" t="s">
        <v>8348</v>
      </c>
      <c r="S1669" s="13">
        <f t="shared" si="106"/>
        <v>41682.1955787037</v>
      </c>
      <c r="T1669" s="13">
        <f t="shared" si="107"/>
        <v>41709.415972222225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 s="19">
        <f t="shared" si="105"/>
        <v>70.784482758620683</v>
      </c>
      <c r="Q1670" s="6" t="s">
        <v>8327</v>
      </c>
      <c r="R1670" s="6" t="s">
        <v>8348</v>
      </c>
      <c r="S1670" s="13">
        <f t="shared" si="106"/>
        <v>40845.27475694444</v>
      </c>
      <c r="T1670" s="13">
        <f t="shared" si="107"/>
        <v>40875.316423611112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 s="19">
        <f t="shared" si="105"/>
        <v>53.75</v>
      </c>
      <c r="Q1671" s="6" t="s">
        <v>8327</v>
      </c>
      <c r="R1671" s="6" t="s">
        <v>8348</v>
      </c>
      <c r="S1671" s="13">
        <f t="shared" si="106"/>
        <v>42462.010138888887</v>
      </c>
      <c r="T1671" s="13">
        <f t="shared" si="107"/>
        <v>42522.010138888887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 s="19">
        <f t="shared" si="105"/>
        <v>44.608695652173914</v>
      </c>
      <c r="Q1672" s="6" t="s">
        <v>8327</v>
      </c>
      <c r="R1672" s="6" t="s">
        <v>8348</v>
      </c>
      <c r="S1672" s="13">
        <f t="shared" si="106"/>
        <v>40314.055543981485</v>
      </c>
      <c r="T1672" s="13">
        <f t="shared" si="107"/>
        <v>40364.291666666664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 s="19">
        <f t="shared" si="105"/>
        <v>26.148961038961041</v>
      </c>
      <c r="Q1673" s="6" t="s">
        <v>8327</v>
      </c>
      <c r="R1673" s="6" t="s">
        <v>8348</v>
      </c>
      <c r="S1673" s="13">
        <f t="shared" si="106"/>
        <v>42553.66914351852</v>
      </c>
      <c r="T1673" s="13">
        <f t="shared" si="107"/>
        <v>42583.66914351852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 s="19">
        <f t="shared" si="105"/>
        <v>39.183673469387756</v>
      </c>
      <c r="Q1674" s="6" t="s">
        <v>8327</v>
      </c>
      <c r="R1674" s="6" t="s">
        <v>8348</v>
      </c>
      <c r="S1674" s="13">
        <f t="shared" si="106"/>
        <v>41034.781597222223</v>
      </c>
      <c r="T1674" s="13">
        <f t="shared" si="107"/>
        <v>41064.781597222223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 s="19">
        <f t="shared" si="105"/>
        <v>45.593220338983052</v>
      </c>
      <c r="Q1675" s="6" t="s">
        <v>8327</v>
      </c>
      <c r="R1675" s="6" t="s">
        <v>8348</v>
      </c>
      <c r="S1675" s="13">
        <f t="shared" si="106"/>
        <v>42040.003379629634</v>
      </c>
      <c r="T1675" s="13">
        <f t="shared" si="107"/>
        <v>42070.003379629634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 s="19">
        <f t="shared" si="105"/>
        <v>89.247787610619469</v>
      </c>
      <c r="Q1676" s="6" t="s">
        <v>8327</v>
      </c>
      <c r="R1676" s="6" t="s">
        <v>8348</v>
      </c>
      <c r="S1676" s="13">
        <f t="shared" si="106"/>
        <v>42569.730393518519</v>
      </c>
      <c r="T1676" s="13">
        <f t="shared" si="107"/>
        <v>42600.415972222225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 s="19">
        <f t="shared" si="105"/>
        <v>40.416470588235299</v>
      </c>
      <c r="Q1677" s="6" t="s">
        <v>8327</v>
      </c>
      <c r="R1677" s="6" t="s">
        <v>8348</v>
      </c>
      <c r="S1677" s="13">
        <f t="shared" si="106"/>
        <v>40802.858101851853</v>
      </c>
      <c r="T1677" s="13">
        <f t="shared" si="107"/>
        <v>40833.043749999997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 s="19">
        <f t="shared" si="105"/>
        <v>82.38095238095238</v>
      </c>
      <c r="Q1678" s="6" t="s">
        <v>8327</v>
      </c>
      <c r="R1678" s="6" t="s">
        <v>8348</v>
      </c>
      <c r="S1678" s="13">
        <f t="shared" si="106"/>
        <v>40973.85123842593</v>
      </c>
      <c r="T1678" s="13">
        <f t="shared" si="107"/>
        <v>41020.290972222225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 s="19">
        <f t="shared" si="105"/>
        <v>159.52380952380952</v>
      </c>
      <c r="Q1679" s="6" t="s">
        <v>8327</v>
      </c>
      <c r="R1679" s="6" t="s">
        <v>8348</v>
      </c>
      <c r="S1679" s="13">
        <f t="shared" si="106"/>
        <v>42416.532129629632</v>
      </c>
      <c r="T1679" s="13">
        <f t="shared" si="107"/>
        <v>42476.374305555553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 s="19">
        <f t="shared" si="105"/>
        <v>36.244897959183675</v>
      </c>
      <c r="Q1680" s="6" t="s">
        <v>8327</v>
      </c>
      <c r="R1680" s="6" t="s">
        <v>8348</v>
      </c>
      <c r="S1680" s="13">
        <f t="shared" si="106"/>
        <v>41662.979988425926</v>
      </c>
      <c r="T1680" s="13">
        <f t="shared" si="107"/>
        <v>41676.979988425926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 s="19">
        <f t="shared" si="105"/>
        <v>62.5</v>
      </c>
      <c r="Q1681" s="6" t="s">
        <v>8327</v>
      </c>
      <c r="R1681" s="6" t="s">
        <v>8348</v>
      </c>
      <c r="S1681" s="13">
        <f t="shared" si="106"/>
        <v>40723.193807870368</v>
      </c>
      <c r="T1681" s="13">
        <f t="shared" si="107"/>
        <v>40746.193807870368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 s="19">
        <f t="shared" si="105"/>
        <v>47</v>
      </c>
      <c r="Q1682" s="6" t="s">
        <v>8327</v>
      </c>
      <c r="R1682" s="6" t="s">
        <v>8348</v>
      </c>
      <c r="S1682" s="13">
        <f t="shared" si="106"/>
        <v>41802.882719907408</v>
      </c>
      <c r="T1682" s="13">
        <f t="shared" si="107"/>
        <v>41832.882719907408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 s="19">
        <f t="shared" si="105"/>
        <v>74.575090497737563</v>
      </c>
      <c r="Q1683" s="6" t="s">
        <v>8327</v>
      </c>
      <c r="R1683" s="6" t="s">
        <v>8349</v>
      </c>
      <c r="S1683" s="13">
        <f t="shared" si="106"/>
        <v>42774.246342592596</v>
      </c>
      <c r="T1683" s="13">
        <f t="shared" si="107"/>
        <v>42823.208333333328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 s="19">
        <f t="shared" si="105"/>
        <v>0</v>
      </c>
      <c r="Q1684" s="6" t="s">
        <v>8327</v>
      </c>
      <c r="R1684" s="6" t="s">
        <v>8349</v>
      </c>
      <c r="S1684" s="13">
        <f t="shared" si="106"/>
        <v>42779.33865740741</v>
      </c>
      <c r="T1684" s="13">
        <f t="shared" si="107"/>
        <v>42839.296990740739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 s="19">
        <f t="shared" si="105"/>
        <v>76</v>
      </c>
      <c r="Q1685" s="6" t="s">
        <v>8327</v>
      </c>
      <c r="R1685" s="6" t="s">
        <v>8349</v>
      </c>
      <c r="S1685" s="13">
        <f t="shared" si="106"/>
        <v>42808.906689814816</v>
      </c>
      <c r="T1685" s="13">
        <f t="shared" si="107"/>
        <v>42832.906689814816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 s="19">
        <f t="shared" si="105"/>
        <v>86.43564356435644</v>
      </c>
      <c r="Q1686" s="6" t="s">
        <v>8327</v>
      </c>
      <c r="R1686" s="6" t="s">
        <v>8349</v>
      </c>
      <c r="S1686" s="13">
        <f t="shared" si="106"/>
        <v>42783.940289351856</v>
      </c>
      <c r="T1686" s="13">
        <f t="shared" si="107"/>
        <v>42811.898622685185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 s="19">
        <f t="shared" si="105"/>
        <v>24</v>
      </c>
      <c r="Q1687" s="6" t="s">
        <v>8327</v>
      </c>
      <c r="R1687" s="6" t="s">
        <v>8349</v>
      </c>
      <c r="S1687" s="13">
        <f t="shared" si="106"/>
        <v>42788.3752662037</v>
      </c>
      <c r="T1687" s="13">
        <f t="shared" si="107"/>
        <v>42818.333599537036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 s="19">
        <f t="shared" si="105"/>
        <v>18</v>
      </c>
      <c r="Q1688" s="6" t="s">
        <v>8327</v>
      </c>
      <c r="R1688" s="6" t="s">
        <v>8349</v>
      </c>
      <c r="S1688" s="13">
        <f t="shared" si="106"/>
        <v>42792.968969907408</v>
      </c>
      <c r="T1688" s="13">
        <f t="shared" si="107"/>
        <v>42852.927303240736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 s="19">
        <f t="shared" si="105"/>
        <v>80.128205128205124</v>
      </c>
      <c r="Q1689" s="6" t="s">
        <v>8327</v>
      </c>
      <c r="R1689" s="6" t="s">
        <v>8349</v>
      </c>
      <c r="S1689" s="13">
        <f t="shared" si="106"/>
        <v>42802.171817129631</v>
      </c>
      <c r="T1689" s="13">
        <f t="shared" si="107"/>
        <v>42835.96875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 s="19">
        <f t="shared" si="105"/>
        <v>253.14285714285714</v>
      </c>
      <c r="Q1690" s="6" t="s">
        <v>8327</v>
      </c>
      <c r="R1690" s="6" t="s">
        <v>8349</v>
      </c>
      <c r="S1690" s="13">
        <f t="shared" si="106"/>
        <v>42804.659652777773</v>
      </c>
      <c r="T1690" s="13">
        <f t="shared" si="107"/>
        <v>42834.617986111116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 s="19">
        <f t="shared" si="105"/>
        <v>171.42857142857142</v>
      </c>
      <c r="Q1691" s="6" t="s">
        <v>8327</v>
      </c>
      <c r="R1691" s="6" t="s">
        <v>8349</v>
      </c>
      <c r="S1691" s="13">
        <f t="shared" si="106"/>
        <v>42781.067476851851</v>
      </c>
      <c r="T1691" s="13">
        <f t="shared" si="107"/>
        <v>42811.025810185187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 s="19">
        <f t="shared" si="105"/>
        <v>57.727272727272727</v>
      </c>
      <c r="Q1692" s="6" t="s">
        <v>8327</v>
      </c>
      <c r="R1692" s="6" t="s">
        <v>8349</v>
      </c>
      <c r="S1692" s="13">
        <f t="shared" si="106"/>
        <v>42801.55604166667</v>
      </c>
      <c r="T1692" s="13">
        <f t="shared" si="107"/>
        <v>42831.514374999999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 s="19">
        <f t="shared" si="105"/>
        <v>264.26315789473682</v>
      </c>
      <c r="Q1693" s="6" t="s">
        <v>8327</v>
      </c>
      <c r="R1693" s="6" t="s">
        <v>8349</v>
      </c>
      <c r="S1693" s="13">
        <f t="shared" si="106"/>
        <v>42795.826481481476</v>
      </c>
      <c r="T1693" s="13">
        <f t="shared" si="107"/>
        <v>42828.166666666672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 s="19">
        <f t="shared" si="105"/>
        <v>159.33333333333334</v>
      </c>
      <c r="Q1694" s="6" t="s">
        <v>8327</v>
      </c>
      <c r="R1694" s="6" t="s">
        <v>8349</v>
      </c>
      <c r="S1694" s="13">
        <f t="shared" si="106"/>
        <v>42788.276238425926</v>
      </c>
      <c r="T1694" s="13">
        <f t="shared" si="107"/>
        <v>42821.124305555553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 s="19">
        <f t="shared" si="105"/>
        <v>35</v>
      </c>
      <c r="Q1695" s="6" t="s">
        <v>8327</v>
      </c>
      <c r="R1695" s="6" t="s">
        <v>8349</v>
      </c>
      <c r="S1695" s="13">
        <f t="shared" si="106"/>
        <v>42804.045277777783</v>
      </c>
      <c r="T1695" s="13">
        <f t="shared" si="107"/>
        <v>42834.958333333328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 s="19">
        <f t="shared" si="105"/>
        <v>5</v>
      </c>
      <c r="Q1696" s="6" t="s">
        <v>8327</v>
      </c>
      <c r="R1696" s="6" t="s">
        <v>8349</v>
      </c>
      <c r="S1696" s="13">
        <f t="shared" si="106"/>
        <v>42791.794837962967</v>
      </c>
      <c r="T1696" s="13">
        <f t="shared" si="107"/>
        <v>42821.316666666666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 s="19">
        <f t="shared" si="105"/>
        <v>61.086956521739133</v>
      </c>
      <c r="Q1697" s="6" t="s">
        <v>8327</v>
      </c>
      <c r="R1697" s="6" t="s">
        <v>8349</v>
      </c>
      <c r="S1697" s="13">
        <f t="shared" si="106"/>
        <v>42801.156412037039</v>
      </c>
      <c r="T1697" s="13">
        <f t="shared" si="107"/>
        <v>42835.166666666672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 s="19">
        <f t="shared" si="105"/>
        <v>0</v>
      </c>
      <c r="Q1698" s="6" t="s">
        <v>8327</v>
      </c>
      <c r="R1698" s="6" t="s">
        <v>8349</v>
      </c>
      <c r="S1698" s="13">
        <f t="shared" si="106"/>
        <v>42796.194571759261</v>
      </c>
      <c r="T1698" s="13">
        <f t="shared" si="107"/>
        <v>42826.152905092589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 s="19">
        <f t="shared" si="105"/>
        <v>114.81818181818181</v>
      </c>
      <c r="Q1699" s="6" t="s">
        <v>8327</v>
      </c>
      <c r="R1699" s="6" t="s">
        <v>8349</v>
      </c>
      <c r="S1699" s="13">
        <f t="shared" si="106"/>
        <v>42805.157962962956</v>
      </c>
      <c r="T1699" s="13">
        <f t="shared" si="107"/>
        <v>42835.116296296299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 s="19">
        <f t="shared" si="105"/>
        <v>0</v>
      </c>
      <c r="Q1700" s="6" t="s">
        <v>8327</v>
      </c>
      <c r="R1700" s="6" t="s">
        <v>8349</v>
      </c>
      <c r="S1700" s="13">
        <f t="shared" si="106"/>
        <v>42796.332870370374</v>
      </c>
      <c r="T1700" s="13">
        <f t="shared" si="107"/>
        <v>42820.272916666669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 s="19">
        <f t="shared" si="105"/>
        <v>54</v>
      </c>
      <c r="Q1701" s="6" t="s">
        <v>8327</v>
      </c>
      <c r="R1701" s="6" t="s">
        <v>8349</v>
      </c>
      <c r="S1701" s="13">
        <f t="shared" si="106"/>
        <v>42806.988946759258</v>
      </c>
      <c r="T1701" s="13">
        <f t="shared" si="107"/>
        <v>42836.988946759258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 s="19">
        <f t="shared" si="105"/>
        <v>65.974683544303801</v>
      </c>
      <c r="Q1702" s="6" t="s">
        <v>8327</v>
      </c>
      <c r="R1702" s="6" t="s">
        <v>8349</v>
      </c>
      <c r="S1702" s="13">
        <f t="shared" si="106"/>
        <v>42796.196643518517</v>
      </c>
      <c r="T1702" s="13">
        <f t="shared" si="107"/>
        <v>42826.291666666672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 s="19">
        <f t="shared" si="105"/>
        <v>5</v>
      </c>
      <c r="Q1703" s="6" t="s">
        <v>8327</v>
      </c>
      <c r="R1703" s="6" t="s">
        <v>8349</v>
      </c>
      <c r="S1703" s="13">
        <f t="shared" si="106"/>
        <v>41989.789409722223</v>
      </c>
      <c r="T1703" s="13">
        <f t="shared" si="107"/>
        <v>42019.789409722223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 s="19">
        <f t="shared" si="105"/>
        <v>1</v>
      </c>
      <c r="Q1704" s="6" t="s">
        <v>8327</v>
      </c>
      <c r="R1704" s="6" t="s">
        <v>8349</v>
      </c>
      <c r="S1704" s="13">
        <f t="shared" si="106"/>
        <v>42063.994791666672</v>
      </c>
      <c r="T1704" s="13">
        <f t="shared" si="107"/>
        <v>42093.953125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 s="19">
        <f t="shared" si="105"/>
        <v>25.5</v>
      </c>
      <c r="Q1705" s="6" t="s">
        <v>8327</v>
      </c>
      <c r="R1705" s="6" t="s">
        <v>8349</v>
      </c>
      <c r="S1705" s="13">
        <f t="shared" si="106"/>
        <v>42187.406678240746</v>
      </c>
      <c r="T1705" s="13">
        <f t="shared" si="107"/>
        <v>42247.406678240746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 s="19">
        <f t="shared" si="105"/>
        <v>118.36363636363636</v>
      </c>
      <c r="Q1706" s="6" t="s">
        <v>8327</v>
      </c>
      <c r="R1706" s="6" t="s">
        <v>8349</v>
      </c>
      <c r="S1706" s="13">
        <f t="shared" si="106"/>
        <v>42021.264733796299</v>
      </c>
      <c r="T1706" s="13">
        <f t="shared" si="107"/>
        <v>42051.264733796299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 s="19">
        <f t="shared" si="105"/>
        <v>0</v>
      </c>
      <c r="Q1707" s="6" t="s">
        <v>8327</v>
      </c>
      <c r="R1707" s="6" t="s">
        <v>8349</v>
      </c>
      <c r="S1707" s="13">
        <f t="shared" si="106"/>
        <v>42245.141736111109</v>
      </c>
      <c r="T1707" s="13">
        <f t="shared" si="107"/>
        <v>42256.791666666672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 s="19">
        <f t="shared" si="105"/>
        <v>0</v>
      </c>
      <c r="Q1708" s="6" t="s">
        <v>8327</v>
      </c>
      <c r="R1708" s="6" t="s">
        <v>8349</v>
      </c>
      <c r="S1708" s="13">
        <f t="shared" si="106"/>
        <v>42179.431388888886</v>
      </c>
      <c r="T1708" s="13">
        <f t="shared" si="107"/>
        <v>42239.431388888886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 s="19">
        <f t="shared" si="105"/>
        <v>54.111111111111114</v>
      </c>
      <c r="Q1709" s="6" t="s">
        <v>8327</v>
      </c>
      <c r="R1709" s="6" t="s">
        <v>8349</v>
      </c>
      <c r="S1709" s="13">
        <f t="shared" si="106"/>
        <v>42427.846006944441</v>
      </c>
      <c r="T1709" s="13">
        <f t="shared" si="107"/>
        <v>42457.804340277777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 s="19">
        <f t="shared" si="105"/>
        <v>0</v>
      </c>
      <c r="Q1710" s="6" t="s">
        <v>8327</v>
      </c>
      <c r="R1710" s="6" t="s">
        <v>8349</v>
      </c>
      <c r="S1710" s="13">
        <f t="shared" si="106"/>
        <v>42451.991967592592</v>
      </c>
      <c r="T1710" s="13">
        <f t="shared" si="107"/>
        <v>42491.991967592592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 s="19">
        <f t="shared" si="105"/>
        <v>21.25</v>
      </c>
      <c r="Q1711" s="6" t="s">
        <v>8327</v>
      </c>
      <c r="R1711" s="6" t="s">
        <v>8349</v>
      </c>
      <c r="S1711" s="13">
        <f t="shared" si="106"/>
        <v>41841.68881944444</v>
      </c>
      <c r="T1711" s="13">
        <f t="shared" si="107"/>
        <v>41882.943749999999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 s="19">
        <f t="shared" si="105"/>
        <v>34</v>
      </c>
      <c r="Q1712" s="6" t="s">
        <v>8327</v>
      </c>
      <c r="R1712" s="6" t="s">
        <v>8349</v>
      </c>
      <c r="S1712" s="13">
        <f t="shared" si="106"/>
        <v>42341.71629629629</v>
      </c>
      <c r="T1712" s="13">
        <f t="shared" si="107"/>
        <v>42387.666666666672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 s="19">
        <f t="shared" si="105"/>
        <v>525</v>
      </c>
      <c r="Q1713" s="6" t="s">
        <v>8327</v>
      </c>
      <c r="R1713" s="6" t="s">
        <v>8349</v>
      </c>
      <c r="S1713" s="13">
        <f t="shared" si="106"/>
        <v>41852.771226851852</v>
      </c>
      <c r="T1713" s="13">
        <f t="shared" si="107"/>
        <v>41883.771226851852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 s="19">
        <f t="shared" si="105"/>
        <v>0</v>
      </c>
      <c r="Q1714" s="6" t="s">
        <v>8327</v>
      </c>
      <c r="R1714" s="6" t="s">
        <v>8349</v>
      </c>
      <c r="S1714" s="13">
        <f t="shared" si="106"/>
        <v>42126.038807870369</v>
      </c>
      <c r="T1714" s="13">
        <f t="shared" si="107"/>
        <v>42186.038807870369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 s="19">
        <f t="shared" si="105"/>
        <v>50</v>
      </c>
      <c r="Q1715" s="6" t="s">
        <v>8327</v>
      </c>
      <c r="R1715" s="6" t="s">
        <v>8349</v>
      </c>
      <c r="S1715" s="13">
        <f t="shared" si="106"/>
        <v>41887.926064814819</v>
      </c>
      <c r="T1715" s="13">
        <f t="shared" si="107"/>
        <v>41917.926064814819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 s="19">
        <f t="shared" si="105"/>
        <v>115.70588235294117</v>
      </c>
      <c r="Q1716" s="6" t="s">
        <v>8327</v>
      </c>
      <c r="R1716" s="6" t="s">
        <v>8349</v>
      </c>
      <c r="S1716" s="13">
        <f t="shared" si="106"/>
        <v>42096.043530092589</v>
      </c>
      <c r="T1716" s="13">
        <f t="shared" si="107"/>
        <v>42126.043530092589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 s="19">
        <f t="shared" si="105"/>
        <v>5.5</v>
      </c>
      <c r="Q1717" s="6" t="s">
        <v>8327</v>
      </c>
      <c r="R1717" s="6" t="s">
        <v>8349</v>
      </c>
      <c r="S1717" s="13">
        <f t="shared" si="106"/>
        <v>42064.342418981483</v>
      </c>
      <c r="T1717" s="13">
        <f t="shared" si="107"/>
        <v>42094.265277777777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 s="19">
        <f t="shared" si="105"/>
        <v>50</v>
      </c>
      <c r="Q1718" s="6" t="s">
        <v>8327</v>
      </c>
      <c r="R1718" s="6" t="s">
        <v>8349</v>
      </c>
      <c r="S1718" s="13">
        <f t="shared" si="106"/>
        <v>42673.702534722222</v>
      </c>
      <c r="T1718" s="13">
        <f t="shared" si="107"/>
        <v>42713.744201388887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 s="19">
        <f t="shared" si="105"/>
        <v>34.024390243902438</v>
      </c>
      <c r="Q1719" s="6" t="s">
        <v>8327</v>
      </c>
      <c r="R1719" s="6" t="s">
        <v>8349</v>
      </c>
      <c r="S1719" s="13">
        <f t="shared" si="106"/>
        <v>42461.10692129629</v>
      </c>
      <c r="T1719" s="13">
        <f t="shared" si="107"/>
        <v>42481.291666666672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 s="19">
        <f t="shared" si="105"/>
        <v>37.5</v>
      </c>
      <c r="Q1720" s="6" t="s">
        <v>8327</v>
      </c>
      <c r="R1720" s="6" t="s">
        <v>8349</v>
      </c>
      <c r="S1720" s="13">
        <f t="shared" si="106"/>
        <v>42460.735520833332</v>
      </c>
      <c r="T1720" s="13">
        <f t="shared" si="107"/>
        <v>42504.332638888889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 s="19">
        <f t="shared" si="105"/>
        <v>11.666666666666666</v>
      </c>
      <c r="Q1721" s="6" t="s">
        <v>8327</v>
      </c>
      <c r="R1721" s="6" t="s">
        <v>8349</v>
      </c>
      <c r="S1721" s="13">
        <f t="shared" si="106"/>
        <v>41869.659618055557</v>
      </c>
      <c r="T1721" s="13">
        <f t="shared" si="107"/>
        <v>41899.659618055557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 s="19">
        <f t="shared" si="105"/>
        <v>28.125</v>
      </c>
      <c r="Q1722" s="6" t="s">
        <v>8327</v>
      </c>
      <c r="R1722" s="6" t="s">
        <v>8349</v>
      </c>
      <c r="S1722" s="13">
        <f t="shared" si="106"/>
        <v>41922.908229166671</v>
      </c>
      <c r="T1722" s="13">
        <f t="shared" si="107"/>
        <v>41952.949895833335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 s="19">
        <f t="shared" si="105"/>
        <v>0</v>
      </c>
      <c r="Q1723" s="6" t="s">
        <v>8327</v>
      </c>
      <c r="R1723" s="6" t="s">
        <v>8349</v>
      </c>
      <c r="S1723" s="13">
        <f t="shared" si="106"/>
        <v>42319.586377314816</v>
      </c>
      <c r="T1723" s="13">
        <f t="shared" si="107"/>
        <v>42349.586377314816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 s="19">
        <f t="shared" si="105"/>
        <v>1</v>
      </c>
      <c r="Q1724" s="6" t="s">
        <v>8327</v>
      </c>
      <c r="R1724" s="6" t="s">
        <v>8349</v>
      </c>
      <c r="S1724" s="13">
        <f t="shared" si="106"/>
        <v>42426.085983796293</v>
      </c>
      <c r="T1724" s="13">
        <f t="shared" si="107"/>
        <v>42463.131944444445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 s="19">
        <f t="shared" si="105"/>
        <v>216.66666666666666</v>
      </c>
      <c r="Q1725" s="6" t="s">
        <v>8327</v>
      </c>
      <c r="R1725" s="6" t="s">
        <v>8349</v>
      </c>
      <c r="S1725" s="13">
        <f t="shared" si="106"/>
        <v>42129.95040509259</v>
      </c>
      <c r="T1725" s="13">
        <f t="shared" si="107"/>
        <v>42186.375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 s="19">
        <f t="shared" si="105"/>
        <v>8.75</v>
      </c>
      <c r="Q1726" s="6" t="s">
        <v>8327</v>
      </c>
      <c r="R1726" s="6" t="s">
        <v>8349</v>
      </c>
      <c r="S1726" s="13">
        <f t="shared" si="106"/>
        <v>41913.057430555556</v>
      </c>
      <c r="T1726" s="13">
        <f t="shared" si="107"/>
        <v>41943.057430555556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 s="19">
        <f t="shared" si="105"/>
        <v>62.222222222222221</v>
      </c>
      <c r="Q1727" s="6" t="s">
        <v>8327</v>
      </c>
      <c r="R1727" s="6" t="s">
        <v>8349</v>
      </c>
      <c r="S1727" s="13">
        <f t="shared" si="106"/>
        <v>41846.093159722222</v>
      </c>
      <c r="T1727" s="13">
        <f t="shared" si="107"/>
        <v>41876.093159722222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 s="19">
        <f t="shared" si="105"/>
        <v>137.25</v>
      </c>
      <c r="Q1728" s="6" t="s">
        <v>8327</v>
      </c>
      <c r="R1728" s="6" t="s">
        <v>8349</v>
      </c>
      <c r="S1728" s="13">
        <f t="shared" si="106"/>
        <v>41789.044722222221</v>
      </c>
      <c r="T1728" s="13">
        <f t="shared" si="107"/>
        <v>41818.044722222221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 s="19">
        <f t="shared" si="105"/>
        <v>1</v>
      </c>
      <c r="Q1729" s="6" t="s">
        <v>8327</v>
      </c>
      <c r="R1729" s="6" t="s">
        <v>8349</v>
      </c>
      <c r="S1729" s="13">
        <f t="shared" si="106"/>
        <v>42045.052974537044</v>
      </c>
      <c r="T1729" s="13">
        <f t="shared" si="107"/>
        <v>42099.583333333328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</v>
      </c>
      <c r="P1730" s="19">
        <f t="shared" si="105"/>
        <v>122.14285714285714</v>
      </c>
      <c r="Q1730" s="6" t="s">
        <v>8327</v>
      </c>
      <c r="R1730" s="6" t="s">
        <v>8349</v>
      </c>
      <c r="S1730" s="13">
        <f t="shared" si="106"/>
        <v>42268.750856481478</v>
      </c>
      <c r="T1730" s="13">
        <f t="shared" si="107"/>
        <v>42298.750856481478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ROUND(((E1731/D1731)*100),0)</f>
        <v>0</v>
      </c>
      <c r="P1731" s="19">
        <f t="shared" ref="P1731:P1794" si="109">IF(L1731=0,0,E1731/L1731)</f>
        <v>0</v>
      </c>
      <c r="Q1731" s="6" t="s">
        <v>8327</v>
      </c>
      <c r="R1731" s="6" t="s">
        <v>8349</v>
      </c>
      <c r="S1731" s="13">
        <f t="shared" ref="S1731:S1794" si="110">(((J1731/60)/60)/24)+DATE(1970,1,1)+(3/24)</f>
        <v>42471.177152777775</v>
      </c>
      <c r="T1731" s="13">
        <f t="shared" ref="T1731:T1794" si="111">(((I1731/60)/60)/24)+DATE(1970,1,1)+(3/24)</f>
        <v>42531.177152777775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 s="19">
        <f t="shared" si="109"/>
        <v>0</v>
      </c>
      <c r="Q1732" s="6" t="s">
        <v>8327</v>
      </c>
      <c r="R1732" s="6" t="s">
        <v>8349</v>
      </c>
      <c r="S1732" s="13">
        <f t="shared" si="110"/>
        <v>42272.212766203709</v>
      </c>
      <c r="T1732" s="13">
        <f t="shared" si="111"/>
        <v>42302.212766203709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 s="19">
        <f t="shared" si="109"/>
        <v>0</v>
      </c>
      <c r="Q1733" s="6" t="s">
        <v>8327</v>
      </c>
      <c r="R1733" s="6" t="s">
        <v>8349</v>
      </c>
      <c r="S1733" s="13">
        <f t="shared" si="110"/>
        <v>42153.031851851847</v>
      </c>
      <c r="T1733" s="13">
        <f t="shared" si="111"/>
        <v>42166.75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 s="19">
        <f t="shared" si="109"/>
        <v>0</v>
      </c>
      <c r="Q1734" s="6" t="s">
        <v>8327</v>
      </c>
      <c r="R1734" s="6" t="s">
        <v>8349</v>
      </c>
      <c r="S1734" s="13">
        <f t="shared" si="110"/>
        <v>42325.808807870373</v>
      </c>
      <c r="T1734" s="13">
        <f t="shared" si="111"/>
        <v>42385.333333333328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 s="19">
        <f t="shared" si="109"/>
        <v>0</v>
      </c>
      <c r="Q1735" s="6" t="s">
        <v>8327</v>
      </c>
      <c r="R1735" s="6" t="s">
        <v>8349</v>
      </c>
      <c r="S1735" s="13">
        <f t="shared" si="110"/>
        <v>42614.800625000003</v>
      </c>
      <c r="T1735" s="13">
        <f t="shared" si="111"/>
        <v>42627.020833333328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 s="19">
        <f t="shared" si="109"/>
        <v>1</v>
      </c>
      <c r="Q1736" s="6" t="s">
        <v>8327</v>
      </c>
      <c r="R1736" s="6" t="s">
        <v>8349</v>
      </c>
      <c r="S1736" s="13">
        <f t="shared" si="110"/>
        <v>42102.161527777775</v>
      </c>
      <c r="T1736" s="13">
        <f t="shared" si="111"/>
        <v>42132.161527777775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 s="19">
        <f t="shared" si="109"/>
        <v>55</v>
      </c>
      <c r="Q1737" s="6" t="s">
        <v>8327</v>
      </c>
      <c r="R1737" s="6" t="s">
        <v>8349</v>
      </c>
      <c r="S1737" s="13">
        <f t="shared" si="110"/>
        <v>42559.939178240747</v>
      </c>
      <c r="T1737" s="13">
        <f t="shared" si="111"/>
        <v>42589.939178240747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 s="19">
        <f t="shared" si="109"/>
        <v>22</v>
      </c>
      <c r="Q1738" s="6" t="s">
        <v>8327</v>
      </c>
      <c r="R1738" s="6" t="s">
        <v>8349</v>
      </c>
      <c r="S1738" s="13">
        <f t="shared" si="110"/>
        <v>42286.986493055556</v>
      </c>
      <c r="T1738" s="13">
        <f t="shared" si="111"/>
        <v>42317.02815972222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 s="19">
        <f t="shared" si="109"/>
        <v>56.666666666666664</v>
      </c>
      <c r="Q1739" s="6" t="s">
        <v>8327</v>
      </c>
      <c r="R1739" s="6" t="s">
        <v>8349</v>
      </c>
      <c r="S1739" s="13">
        <f t="shared" si="110"/>
        <v>42176.073981481488</v>
      </c>
      <c r="T1739" s="13">
        <f t="shared" si="111"/>
        <v>42206.073981481488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 s="19">
        <f t="shared" si="109"/>
        <v>20</v>
      </c>
      <c r="Q1740" s="6" t="s">
        <v>8327</v>
      </c>
      <c r="R1740" s="6" t="s">
        <v>8349</v>
      </c>
      <c r="S1740" s="13">
        <f t="shared" si="110"/>
        <v>41884.999328703707</v>
      </c>
      <c r="T1740" s="13">
        <f t="shared" si="111"/>
        <v>41914.999328703707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 s="19">
        <f t="shared" si="109"/>
        <v>1</v>
      </c>
      <c r="Q1741" s="6" t="s">
        <v>8327</v>
      </c>
      <c r="R1741" s="6" t="s">
        <v>8349</v>
      </c>
      <c r="S1741" s="13">
        <f t="shared" si="110"/>
        <v>42435.999212962968</v>
      </c>
      <c r="T1741" s="13">
        <f t="shared" si="111"/>
        <v>42494.957546296297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 s="19">
        <f t="shared" si="109"/>
        <v>0</v>
      </c>
      <c r="Q1742" s="6" t="s">
        <v>8327</v>
      </c>
      <c r="R1742" s="6" t="s">
        <v>8349</v>
      </c>
      <c r="S1742" s="13">
        <f t="shared" si="110"/>
        <v>42171.942384259266</v>
      </c>
      <c r="T1742" s="13">
        <f t="shared" si="111"/>
        <v>42201.942384259266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 s="19">
        <f t="shared" si="109"/>
        <v>25.576923076923077</v>
      </c>
      <c r="Q1743" s="6" t="s">
        <v>8340</v>
      </c>
      <c r="R1743" s="6" t="s">
        <v>8341</v>
      </c>
      <c r="S1743" s="13">
        <f t="shared" si="110"/>
        <v>42120.753136574072</v>
      </c>
      <c r="T1743" s="13">
        <f t="shared" si="111"/>
        <v>42165.753136574072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 s="19">
        <f t="shared" si="109"/>
        <v>63.970588235294116</v>
      </c>
      <c r="Q1744" s="6" t="s">
        <v>8340</v>
      </c>
      <c r="R1744" s="6" t="s">
        <v>8341</v>
      </c>
      <c r="S1744" s="13">
        <f t="shared" si="110"/>
        <v>42711.001967592587</v>
      </c>
      <c r="T1744" s="13">
        <f t="shared" si="111"/>
        <v>42743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 s="19">
        <f t="shared" si="109"/>
        <v>89.925373134328353</v>
      </c>
      <c r="Q1745" s="6" t="s">
        <v>8340</v>
      </c>
      <c r="R1745" s="6" t="s">
        <v>8341</v>
      </c>
      <c r="S1745" s="13">
        <f t="shared" si="110"/>
        <v>42587.050636574073</v>
      </c>
      <c r="T1745" s="13">
        <f t="shared" si="111"/>
        <v>42609.290972222225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 s="19">
        <f t="shared" si="109"/>
        <v>93.071428571428569</v>
      </c>
      <c r="Q1746" s="6" t="s">
        <v>8340</v>
      </c>
      <c r="R1746" s="6" t="s">
        <v>8341</v>
      </c>
      <c r="S1746" s="13">
        <f t="shared" si="110"/>
        <v>42026.730057870373</v>
      </c>
      <c r="T1746" s="13">
        <f t="shared" si="111"/>
        <v>42071.688391203701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 s="19">
        <f t="shared" si="109"/>
        <v>89.674157303370791</v>
      </c>
      <c r="Q1747" s="6" t="s">
        <v>8340</v>
      </c>
      <c r="R1747" s="6" t="s">
        <v>8341</v>
      </c>
      <c r="S1747" s="13">
        <f t="shared" si="110"/>
        <v>42690.384699074071</v>
      </c>
      <c r="T1747" s="13">
        <f t="shared" si="111"/>
        <v>42726.208333333328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 s="19">
        <f t="shared" si="109"/>
        <v>207.61682242990653</v>
      </c>
      <c r="Q1748" s="6" t="s">
        <v>8340</v>
      </c>
      <c r="R1748" s="6" t="s">
        <v>8341</v>
      </c>
      <c r="S1748" s="13">
        <f t="shared" si="110"/>
        <v>42668.301701388889</v>
      </c>
      <c r="T1748" s="13">
        <f t="shared" si="111"/>
        <v>42698.208333333328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 s="19">
        <f t="shared" si="109"/>
        <v>59.408805031446541</v>
      </c>
      <c r="Q1749" s="6" t="s">
        <v>8340</v>
      </c>
      <c r="R1749" s="6" t="s">
        <v>8341</v>
      </c>
      <c r="S1749" s="13">
        <f t="shared" si="110"/>
        <v>42292.560532407413</v>
      </c>
      <c r="T1749" s="13">
        <f t="shared" si="111"/>
        <v>42321.75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 s="19">
        <f t="shared" si="109"/>
        <v>358.97237569060775</v>
      </c>
      <c r="Q1750" s="6" t="s">
        <v>8340</v>
      </c>
      <c r="R1750" s="6" t="s">
        <v>8341</v>
      </c>
      <c r="S1750" s="13">
        <f t="shared" si="110"/>
        <v>42220.075729166667</v>
      </c>
      <c r="T1750" s="13">
        <f t="shared" si="111"/>
        <v>42250.075729166667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 s="19">
        <f t="shared" si="109"/>
        <v>94.736641221374043</v>
      </c>
      <c r="Q1751" s="6" t="s">
        <v>8340</v>
      </c>
      <c r="R1751" s="6" t="s">
        <v>8341</v>
      </c>
      <c r="S1751" s="13">
        <f t="shared" si="110"/>
        <v>42759.100937499999</v>
      </c>
      <c r="T1751" s="13">
        <f t="shared" si="111"/>
        <v>42795.916666666672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 s="19">
        <f t="shared" si="109"/>
        <v>80.647999999999996</v>
      </c>
      <c r="Q1752" s="6" t="s">
        <v>8340</v>
      </c>
      <c r="R1752" s="6" t="s">
        <v>8341</v>
      </c>
      <c r="S1752" s="13">
        <f t="shared" si="110"/>
        <v>42454.961851851855</v>
      </c>
      <c r="T1752" s="13">
        <f t="shared" si="111"/>
        <v>42479.961851851855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 s="19">
        <f t="shared" si="109"/>
        <v>168.68852459016392</v>
      </c>
      <c r="Q1753" s="6" t="s">
        <v>8340</v>
      </c>
      <c r="R1753" s="6" t="s">
        <v>8341</v>
      </c>
      <c r="S1753" s="13">
        <f t="shared" si="110"/>
        <v>42052.9065162037</v>
      </c>
      <c r="T1753" s="13">
        <f t="shared" si="111"/>
        <v>42082.864849537036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 s="19">
        <f t="shared" si="109"/>
        <v>34.68888888888889</v>
      </c>
      <c r="Q1754" s="6" t="s">
        <v>8340</v>
      </c>
      <c r="R1754" s="6" t="s">
        <v>8341</v>
      </c>
      <c r="S1754" s="13">
        <f t="shared" si="110"/>
        <v>42627.378263888888</v>
      </c>
      <c r="T1754" s="13">
        <f t="shared" si="111"/>
        <v>42657.378263888888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 s="19">
        <f t="shared" si="109"/>
        <v>462.85714285714283</v>
      </c>
      <c r="Q1755" s="6" t="s">
        <v>8340</v>
      </c>
      <c r="R1755" s="6" t="s">
        <v>8341</v>
      </c>
      <c r="S1755" s="13">
        <f t="shared" si="110"/>
        <v>42420.87462962963</v>
      </c>
      <c r="T1755" s="13">
        <f t="shared" si="111"/>
        <v>42450.832962962959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 s="19">
        <f t="shared" si="109"/>
        <v>104.38888888888889</v>
      </c>
      <c r="Q1756" s="6" t="s">
        <v>8340</v>
      </c>
      <c r="R1756" s="6" t="s">
        <v>8341</v>
      </c>
      <c r="S1756" s="13">
        <f t="shared" si="110"/>
        <v>42068.001770833333</v>
      </c>
      <c r="T1756" s="13">
        <f t="shared" si="111"/>
        <v>42097.960104166668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 s="19">
        <f t="shared" si="109"/>
        <v>7.5</v>
      </c>
      <c r="Q1757" s="6" t="s">
        <v>8340</v>
      </c>
      <c r="R1757" s="6" t="s">
        <v>8341</v>
      </c>
      <c r="S1757" s="13">
        <f t="shared" si="110"/>
        <v>42252.913900462961</v>
      </c>
      <c r="T1757" s="13">
        <f t="shared" si="111"/>
        <v>42282.913900462961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 s="19">
        <f t="shared" si="109"/>
        <v>47.13</v>
      </c>
      <c r="Q1758" s="6" t="s">
        <v>8340</v>
      </c>
      <c r="R1758" s="6" t="s">
        <v>8341</v>
      </c>
      <c r="S1758" s="13">
        <f t="shared" si="110"/>
        <v>42571.292465277773</v>
      </c>
      <c r="T1758" s="13">
        <f t="shared" si="111"/>
        <v>42611.292465277773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 s="19">
        <f t="shared" si="109"/>
        <v>414.28571428571428</v>
      </c>
      <c r="Q1759" s="6" t="s">
        <v>8340</v>
      </c>
      <c r="R1759" s="6" t="s">
        <v>8341</v>
      </c>
      <c r="S1759" s="13">
        <f t="shared" si="110"/>
        <v>42733.952349537038</v>
      </c>
      <c r="T1759" s="13">
        <f t="shared" si="111"/>
        <v>42763.936805555553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 s="19">
        <f t="shared" si="109"/>
        <v>42.481481481481481</v>
      </c>
      <c r="Q1760" s="6" t="s">
        <v>8340</v>
      </c>
      <c r="R1760" s="6" t="s">
        <v>8341</v>
      </c>
      <c r="S1760" s="13">
        <f t="shared" si="110"/>
        <v>42506.080925925926</v>
      </c>
      <c r="T1760" s="13">
        <f t="shared" si="111"/>
        <v>42566.080925925926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 s="19">
        <f t="shared" si="109"/>
        <v>108.77551020408163</v>
      </c>
      <c r="Q1761" s="6" t="s">
        <v>8340</v>
      </c>
      <c r="R1761" s="6" t="s">
        <v>8341</v>
      </c>
      <c r="S1761" s="13">
        <f t="shared" si="110"/>
        <v>42068.954039351855</v>
      </c>
      <c r="T1761" s="13">
        <f t="shared" si="111"/>
        <v>42088.912372685183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 s="19">
        <f t="shared" si="109"/>
        <v>81.098039215686271</v>
      </c>
      <c r="Q1762" s="6" t="s">
        <v>8340</v>
      </c>
      <c r="R1762" s="6" t="s">
        <v>8341</v>
      </c>
      <c r="S1762" s="13">
        <f t="shared" si="110"/>
        <v>42405.79760416667</v>
      </c>
      <c r="T1762" s="13">
        <f t="shared" si="111"/>
        <v>42425.79760416667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 s="19">
        <f t="shared" si="109"/>
        <v>51.666666666666664</v>
      </c>
      <c r="Q1763" s="6" t="s">
        <v>8340</v>
      </c>
      <c r="R1763" s="6" t="s">
        <v>8341</v>
      </c>
      <c r="S1763" s="13">
        <f t="shared" si="110"/>
        <v>42209.692824074074</v>
      </c>
      <c r="T1763" s="13">
        <f t="shared" si="111"/>
        <v>42259.692824074074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 s="19">
        <f t="shared" si="109"/>
        <v>35.4</v>
      </c>
      <c r="Q1764" s="6" t="s">
        <v>8340</v>
      </c>
      <c r="R1764" s="6" t="s">
        <v>8341</v>
      </c>
      <c r="S1764" s="13">
        <f t="shared" si="110"/>
        <v>42411.107002314813</v>
      </c>
      <c r="T1764" s="13">
        <f t="shared" si="111"/>
        <v>42441.107002314813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 s="19">
        <f t="shared" si="109"/>
        <v>103.63559322033899</v>
      </c>
      <c r="Q1765" s="6" t="s">
        <v>8340</v>
      </c>
      <c r="R1765" s="6" t="s">
        <v>8341</v>
      </c>
      <c r="S1765" s="13">
        <f t="shared" si="110"/>
        <v>42636.993518518517</v>
      </c>
      <c r="T1765" s="13">
        <f t="shared" si="111"/>
        <v>42666.993518518517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 s="19">
        <f t="shared" si="109"/>
        <v>55.282051282051285</v>
      </c>
      <c r="Q1766" s="6" t="s">
        <v>8340</v>
      </c>
      <c r="R1766" s="6" t="s">
        <v>8341</v>
      </c>
      <c r="S1766" s="13">
        <f t="shared" si="110"/>
        <v>41825.610868055555</v>
      </c>
      <c r="T1766" s="13">
        <f t="shared" si="111"/>
        <v>41854.610868055555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 s="19">
        <f t="shared" si="109"/>
        <v>72.16970873786407</v>
      </c>
      <c r="Q1767" s="6" t="s">
        <v>8340</v>
      </c>
      <c r="R1767" s="6" t="s">
        <v>8341</v>
      </c>
      <c r="S1767" s="13">
        <f t="shared" si="110"/>
        <v>41835.105462962965</v>
      </c>
      <c r="T1767" s="13">
        <f t="shared" si="111"/>
        <v>41865.105462962965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 s="19">
        <f t="shared" si="109"/>
        <v>0</v>
      </c>
      <c r="Q1768" s="6" t="s">
        <v>8340</v>
      </c>
      <c r="R1768" s="6" t="s">
        <v>8341</v>
      </c>
      <c r="S1768" s="13">
        <f t="shared" si="110"/>
        <v>41855.984814814816</v>
      </c>
      <c r="T1768" s="13">
        <f t="shared" si="111"/>
        <v>41876.984814814816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 s="19">
        <f t="shared" si="109"/>
        <v>58.615384615384613</v>
      </c>
      <c r="Q1769" s="6" t="s">
        <v>8340</v>
      </c>
      <c r="R1769" s="6" t="s">
        <v>8341</v>
      </c>
      <c r="S1769" s="13">
        <f t="shared" si="110"/>
        <v>41824.783379629633</v>
      </c>
      <c r="T1769" s="13">
        <f t="shared" si="111"/>
        <v>41854.783379629633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 s="19">
        <f t="shared" si="109"/>
        <v>12.466666666666667</v>
      </c>
      <c r="Q1770" s="6" t="s">
        <v>8340</v>
      </c>
      <c r="R1770" s="6" t="s">
        <v>8341</v>
      </c>
      <c r="S1770" s="13">
        <f t="shared" si="110"/>
        <v>41849.685694444444</v>
      </c>
      <c r="T1770" s="13">
        <f t="shared" si="111"/>
        <v>41909.685694444444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 s="19">
        <f t="shared" si="109"/>
        <v>49.136363636363633</v>
      </c>
      <c r="Q1771" s="6" t="s">
        <v>8340</v>
      </c>
      <c r="R1771" s="6" t="s">
        <v>8341</v>
      </c>
      <c r="S1771" s="13">
        <f t="shared" si="110"/>
        <v>41987.943969907406</v>
      </c>
      <c r="T1771" s="13">
        <f t="shared" si="111"/>
        <v>42017.943969907406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 s="19">
        <f t="shared" si="109"/>
        <v>150.5</v>
      </c>
      <c r="Q1772" s="6" t="s">
        <v>8340</v>
      </c>
      <c r="R1772" s="6" t="s">
        <v>8341</v>
      </c>
      <c r="S1772" s="13">
        <f t="shared" si="110"/>
        <v>41891.905023148152</v>
      </c>
      <c r="T1772" s="13">
        <f t="shared" si="111"/>
        <v>41926.905023148152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 s="19">
        <f t="shared" si="109"/>
        <v>35.799999999999997</v>
      </c>
      <c r="Q1773" s="6" t="s">
        <v>8340</v>
      </c>
      <c r="R1773" s="6" t="s">
        <v>8341</v>
      </c>
      <c r="S1773" s="13">
        <f t="shared" si="110"/>
        <v>41906.104629629634</v>
      </c>
      <c r="T1773" s="13">
        <f t="shared" si="111"/>
        <v>41936.104629629634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 s="19">
        <f t="shared" si="109"/>
        <v>45.157894736842103</v>
      </c>
      <c r="Q1774" s="6" t="s">
        <v>8340</v>
      </c>
      <c r="R1774" s="6" t="s">
        <v>8341</v>
      </c>
      <c r="S1774" s="13">
        <f t="shared" si="110"/>
        <v>41766.843009259261</v>
      </c>
      <c r="T1774" s="13">
        <f t="shared" si="111"/>
        <v>41826.843009259261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 s="19">
        <f t="shared" si="109"/>
        <v>98.78947368421052</v>
      </c>
      <c r="Q1775" s="6" t="s">
        <v>8340</v>
      </c>
      <c r="R1775" s="6" t="s">
        <v>8341</v>
      </c>
      <c r="S1775" s="13">
        <f t="shared" si="110"/>
        <v>41978.885393518518</v>
      </c>
      <c r="T1775" s="13">
        <f t="shared" si="111"/>
        <v>42023.885393518518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 s="19">
        <f t="shared" si="109"/>
        <v>88.307692307692307</v>
      </c>
      <c r="Q1776" s="6" t="s">
        <v>8340</v>
      </c>
      <c r="R1776" s="6" t="s">
        <v>8341</v>
      </c>
      <c r="S1776" s="13">
        <f t="shared" si="110"/>
        <v>41930.343657407408</v>
      </c>
      <c r="T1776" s="13">
        <f t="shared" si="111"/>
        <v>41972.749305555553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 s="19">
        <f t="shared" si="109"/>
        <v>170.62903225806451</v>
      </c>
      <c r="Q1777" s="6" t="s">
        <v>8340</v>
      </c>
      <c r="R1777" s="6" t="s">
        <v>8341</v>
      </c>
      <c r="S1777" s="13">
        <f t="shared" si="110"/>
        <v>41892.101388888892</v>
      </c>
      <c r="T1777" s="13">
        <f t="shared" si="111"/>
        <v>41937.101388888892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 s="19">
        <f t="shared" si="109"/>
        <v>83.75</v>
      </c>
      <c r="Q1778" s="6" t="s">
        <v>8340</v>
      </c>
      <c r="R1778" s="6" t="s">
        <v>8341</v>
      </c>
      <c r="S1778" s="13">
        <f t="shared" si="110"/>
        <v>41906.08184027778</v>
      </c>
      <c r="T1778" s="13">
        <f t="shared" si="111"/>
        <v>41942.08184027778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 s="19">
        <f t="shared" si="109"/>
        <v>65.099999999999994</v>
      </c>
      <c r="Q1779" s="6" t="s">
        <v>8340</v>
      </c>
      <c r="R1779" s="6" t="s">
        <v>8341</v>
      </c>
      <c r="S1779" s="13">
        <f t="shared" si="110"/>
        <v>42025.482094907406</v>
      </c>
      <c r="T1779" s="13">
        <f t="shared" si="111"/>
        <v>42055.482094907406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 s="19">
        <f t="shared" si="109"/>
        <v>66.333333333333329</v>
      </c>
      <c r="Q1780" s="6" t="s">
        <v>8340</v>
      </c>
      <c r="R1780" s="6" t="s">
        <v>8341</v>
      </c>
      <c r="S1780" s="13">
        <f t="shared" si="110"/>
        <v>42045.98836805555</v>
      </c>
      <c r="T1780" s="13">
        <f t="shared" si="111"/>
        <v>42090.946701388893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 s="19">
        <f t="shared" si="109"/>
        <v>104.89473684210526</v>
      </c>
      <c r="Q1781" s="6" t="s">
        <v>8340</v>
      </c>
      <c r="R1781" s="6" t="s">
        <v>8341</v>
      </c>
      <c r="S1781" s="13">
        <f t="shared" si="110"/>
        <v>42585.816898148143</v>
      </c>
      <c r="T1781" s="13">
        <f t="shared" si="111"/>
        <v>42615.816898148143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 s="19">
        <f t="shared" si="109"/>
        <v>78.440789473684205</v>
      </c>
      <c r="Q1782" s="6" t="s">
        <v>8340</v>
      </c>
      <c r="R1782" s="6" t="s">
        <v>8341</v>
      </c>
      <c r="S1782" s="13">
        <f t="shared" si="110"/>
        <v>42493.725810185191</v>
      </c>
      <c r="T1782" s="13">
        <f t="shared" si="111"/>
        <v>42553.725810185191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 s="19">
        <f t="shared" si="109"/>
        <v>59.041666666666664</v>
      </c>
      <c r="Q1783" s="6" t="s">
        <v>8340</v>
      </c>
      <c r="R1783" s="6" t="s">
        <v>8341</v>
      </c>
      <c r="S1783" s="13">
        <f t="shared" si="110"/>
        <v>42597.742418981477</v>
      </c>
      <c r="T1783" s="13">
        <f t="shared" si="111"/>
        <v>42628.742418981477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 s="19">
        <f t="shared" si="109"/>
        <v>71.34210526315789</v>
      </c>
      <c r="Q1784" s="6" t="s">
        <v>8340</v>
      </c>
      <c r="R1784" s="6" t="s">
        <v>8341</v>
      </c>
      <c r="S1784" s="13">
        <f t="shared" si="110"/>
        <v>42388.700104166666</v>
      </c>
      <c r="T1784" s="13">
        <f t="shared" si="111"/>
        <v>42421.700104166666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 s="19">
        <f t="shared" si="109"/>
        <v>51.227027027027027</v>
      </c>
      <c r="Q1785" s="6" t="s">
        <v>8340</v>
      </c>
      <c r="R1785" s="6" t="s">
        <v>8341</v>
      </c>
      <c r="S1785" s="13">
        <f t="shared" si="110"/>
        <v>42116.074976851851</v>
      </c>
      <c r="T1785" s="13">
        <f t="shared" si="111"/>
        <v>42146.074976851851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 s="19">
        <f t="shared" si="109"/>
        <v>60.242424242424242</v>
      </c>
      <c r="Q1786" s="6" t="s">
        <v>8340</v>
      </c>
      <c r="R1786" s="6" t="s">
        <v>8341</v>
      </c>
      <c r="S1786" s="13">
        <f t="shared" si="110"/>
        <v>42003.780555555553</v>
      </c>
      <c r="T1786" s="13">
        <f t="shared" si="111"/>
        <v>42035.267361111109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 s="19">
        <f t="shared" si="109"/>
        <v>44.935185185185183</v>
      </c>
      <c r="Q1787" s="6" t="s">
        <v>8340</v>
      </c>
      <c r="R1787" s="6" t="s">
        <v>8341</v>
      </c>
      <c r="S1787" s="13">
        <f t="shared" si="110"/>
        <v>41897.259895833333</v>
      </c>
      <c r="T1787" s="13">
        <f t="shared" si="111"/>
        <v>41928.125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 s="19">
        <f t="shared" si="109"/>
        <v>31.206896551724139</v>
      </c>
      <c r="Q1788" s="6" t="s">
        <v>8340</v>
      </c>
      <c r="R1788" s="6" t="s">
        <v>8341</v>
      </c>
      <c r="S1788" s="13">
        <f t="shared" si="110"/>
        <v>41958.675659722227</v>
      </c>
      <c r="T1788" s="13">
        <f t="shared" si="111"/>
        <v>41988.675659722227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 s="19">
        <f t="shared" si="109"/>
        <v>63.875</v>
      </c>
      <c r="Q1789" s="6" t="s">
        <v>8340</v>
      </c>
      <c r="R1789" s="6" t="s">
        <v>8341</v>
      </c>
      <c r="S1789" s="13">
        <f t="shared" si="110"/>
        <v>42068.78052083333</v>
      </c>
      <c r="T1789" s="13">
        <f t="shared" si="111"/>
        <v>42098.738854166666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 s="19">
        <f t="shared" si="109"/>
        <v>19</v>
      </c>
      <c r="Q1790" s="6" t="s">
        <v>8340</v>
      </c>
      <c r="R1790" s="6" t="s">
        <v>8341</v>
      </c>
      <c r="S1790" s="13">
        <f t="shared" si="110"/>
        <v>41914.07340277778</v>
      </c>
      <c r="T1790" s="13">
        <f t="shared" si="111"/>
        <v>41944.07340277778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 s="19">
        <f t="shared" si="109"/>
        <v>10</v>
      </c>
      <c r="Q1791" s="6" t="s">
        <v>8340</v>
      </c>
      <c r="R1791" s="6" t="s">
        <v>8341</v>
      </c>
      <c r="S1791" s="13">
        <f t="shared" si="110"/>
        <v>41956.375034722223</v>
      </c>
      <c r="T1791" s="13">
        <f t="shared" si="111"/>
        <v>42016.375034722223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 s="19">
        <f t="shared" si="109"/>
        <v>109.06666666666666</v>
      </c>
      <c r="Q1792" s="6" t="s">
        <v>8340</v>
      </c>
      <c r="R1792" s="6" t="s">
        <v>8341</v>
      </c>
      <c r="S1792" s="13">
        <f t="shared" si="110"/>
        <v>42010.799513888895</v>
      </c>
      <c r="T1792" s="13">
        <f t="shared" si="111"/>
        <v>42040.799513888895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 s="19">
        <f t="shared" si="109"/>
        <v>26.75</v>
      </c>
      <c r="Q1793" s="6" t="s">
        <v>8340</v>
      </c>
      <c r="R1793" s="6" t="s">
        <v>8341</v>
      </c>
      <c r="S1793" s="13">
        <f t="shared" si="110"/>
        <v>41973.865335648152</v>
      </c>
      <c r="T1793" s="13">
        <f t="shared" si="111"/>
        <v>42033.865335648152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</v>
      </c>
      <c r="P1794" s="19">
        <f t="shared" si="109"/>
        <v>109.93525179856115</v>
      </c>
      <c r="Q1794" s="6" t="s">
        <v>8340</v>
      </c>
      <c r="R1794" s="6" t="s">
        <v>8341</v>
      </c>
      <c r="S1794" s="13">
        <f t="shared" si="110"/>
        <v>42189.156041666662</v>
      </c>
      <c r="T1794" s="13">
        <f t="shared" si="111"/>
        <v>42226.415972222225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ROUND(((E1795/D1795)*100),0)</f>
        <v>1</v>
      </c>
      <c r="P1795" s="19">
        <f t="shared" ref="P1795:P1858" si="113">IF(L1795=0,0,E1795/L1795)</f>
        <v>20</v>
      </c>
      <c r="Q1795" s="6" t="s">
        <v>8340</v>
      </c>
      <c r="R1795" s="6" t="s">
        <v>8341</v>
      </c>
      <c r="S1795" s="13">
        <f t="shared" ref="S1795:S1858" si="114">(((J1795/60)/60)/24)+DATE(1970,1,1)+(3/24)</f>
        <v>41941.01666666667</v>
      </c>
      <c r="T1795" s="13">
        <f t="shared" ref="T1795:T1858" si="115">(((I1795/60)/60)/24)+DATE(1970,1,1)+(3/24)</f>
        <v>41971.058333333334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 s="19">
        <f t="shared" si="113"/>
        <v>55.388888888888886</v>
      </c>
      <c r="Q1796" s="6" t="s">
        <v>8340</v>
      </c>
      <c r="R1796" s="6" t="s">
        <v>8341</v>
      </c>
      <c r="S1796" s="13">
        <f t="shared" si="114"/>
        <v>42011.676180555558</v>
      </c>
      <c r="T1796" s="13">
        <f t="shared" si="115"/>
        <v>42046.676180555558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 s="19">
        <f t="shared" si="113"/>
        <v>133.90123456790124</v>
      </c>
      <c r="Q1797" s="6" t="s">
        <v>8340</v>
      </c>
      <c r="R1797" s="6" t="s">
        <v>8341</v>
      </c>
      <c r="S1797" s="13">
        <f t="shared" si="114"/>
        <v>42628.413668981477</v>
      </c>
      <c r="T1797" s="13">
        <f t="shared" si="115"/>
        <v>42657.791666666672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 s="19">
        <f t="shared" si="113"/>
        <v>48.720930232558139</v>
      </c>
      <c r="Q1798" s="6" t="s">
        <v>8340</v>
      </c>
      <c r="R1798" s="6" t="s">
        <v>8341</v>
      </c>
      <c r="S1798" s="13">
        <f t="shared" si="114"/>
        <v>42515.564421296294</v>
      </c>
      <c r="T1798" s="13">
        <f t="shared" si="115"/>
        <v>42575.564421296294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 s="19">
        <f t="shared" si="113"/>
        <v>48.25</v>
      </c>
      <c r="Q1799" s="6" t="s">
        <v>8340</v>
      </c>
      <c r="R1799" s="6" t="s">
        <v>8341</v>
      </c>
      <c r="S1799" s="13">
        <f t="shared" si="114"/>
        <v>42689.69431712963</v>
      </c>
      <c r="T1799" s="13">
        <f t="shared" si="115"/>
        <v>42719.69431712963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 s="19">
        <f t="shared" si="113"/>
        <v>58.972972972972975</v>
      </c>
      <c r="Q1800" s="6" t="s">
        <v>8340</v>
      </c>
      <c r="R1800" s="6" t="s">
        <v>8341</v>
      </c>
      <c r="S1800" s="13">
        <f t="shared" si="114"/>
        <v>42344.45177083333</v>
      </c>
      <c r="T1800" s="13">
        <f t="shared" si="115"/>
        <v>42404.45177083333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 s="19">
        <f t="shared" si="113"/>
        <v>11.638333333333334</v>
      </c>
      <c r="Q1801" s="6" t="s">
        <v>8340</v>
      </c>
      <c r="R1801" s="6" t="s">
        <v>8341</v>
      </c>
      <c r="S1801" s="13">
        <f t="shared" si="114"/>
        <v>41934.967685185184</v>
      </c>
      <c r="T1801" s="13">
        <f t="shared" si="115"/>
        <v>41955.009351851855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 s="19">
        <f t="shared" si="113"/>
        <v>83.716814159292042</v>
      </c>
      <c r="Q1802" s="6" t="s">
        <v>8340</v>
      </c>
      <c r="R1802" s="6" t="s">
        <v>8341</v>
      </c>
      <c r="S1802" s="13">
        <f t="shared" si="114"/>
        <v>42623.731134259258</v>
      </c>
      <c r="T1802" s="13">
        <f t="shared" si="115"/>
        <v>42653.731134259258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 s="19">
        <f t="shared" si="113"/>
        <v>63.648648648648646</v>
      </c>
      <c r="Q1803" s="6" t="s">
        <v>8340</v>
      </c>
      <c r="R1803" s="6" t="s">
        <v>8341</v>
      </c>
      <c r="S1803" s="13">
        <f t="shared" si="114"/>
        <v>42321.785509259258</v>
      </c>
      <c r="T1803" s="13">
        <f t="shared" si="115"/>
        <v>42353.631944444445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 s="19">
        <f t="shared" si="113"/>
        <v>94.277777777777771</v>
      </c>
      <c r="Q1804" s="6" t="s">
        <v>8340</v>
      </c>
      <c r="R1804" s="6" t="s">
        <v>8341</v>
      </c>
      <c r="S1804" s="13">
        <f t="shared" si="114"/>
        <v>42159.59756944445</v>
      </c>
      <c r="T1804" s="13">
        <f t="shared" si="115"/>
        <v>42183.040972222225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 s="19">
        <f t="shared" si="113"/>
        <v>71.86666666666666</v>
      </c>
      <c r="Q1805" s="6" t="s">
        <v>8340</v>
      </c>
      <c r="R1805" s="6" t="s">
        <v>8341</v>
      </c>
      <c r="S1805" s="13">
        <f t="shared" si="114"/>
        <v>42018.196550925932</v>
      </c>
      <c r="T1805" s="13">
        <f t="shared" si="115"/>
        <v>42049.196550925932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 s="19">
        <f t="shared" si="113"/>
        <v>104.84615384615384</v>
      </c>
      <c r="Q1806" s="6" t="s">
        <v>8340</v>
      </c>
      <c r="R1806" s="6" t="s">
        <v>8341</v>
      </c>
      <c r="S1806" s="13">
        <f t="shared" si="114"/>
        <v>42282.803287037037</v>
      </c>
      <c r="T1806" s="13">
        <f t="shared" si="115"/>
        <v>42322.844953703709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 s="19">
        <f t="shared" si="113"/>
        <v>67.139344262295083</v>
      </c>
      <c r="Q1807" s="6" t="s">
        <v>8340</v>
      </c>
      <c r="R1807" s="6" t="s">
        <v>8341</v>
      </c>
      <c r="S1807" s="13">
        <f t="shared" si="114"/>
        <v>42247.928912037038</v>
      </c>
      <c r="T1807" s="13">
        <f t="shared" si="115"/>
        <v>42279.875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 s="19">
        <f t="shared" si="113"/>
        <v>73.875</v>
      </c>
      <c r="Q1808" s="6" t="s">
        <v>8340</v>
      </c>
      <c r="R1808" s="6" t="s">
        <v>8341</v>
      </c>
      <c r="S1808" s="13">
        <f t="shared" si="114"/>
        <v>41877.763298611113</v>
      </c>
      <c r="T1808" s="13">
        <f t="shared" si="115"/>
        <v>41912.763298611113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 s="19">
        <f t="shared" si="113"/>
        <v>69.125</v>
      </c>
      <c r="Q1809" s="6" t="s">
        <v>8340</v>
      </c>
      <c r="R1809" s="6" t="s">
        <v>8341</v>
      </c>
      <c r="S1809" s="13">
        <f t="shared" si="114"/>
        <v>41880.193437499998</v>
      </c>
      <c r="T1809" s="13">
        <f t="shared" si="115"/>
        <v>41910.193437499998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 s="19">
        <f t="shared" si="113"/>
        <v>120.77083333333333</v>
      </c>
      <c r="Q1810" s="6" t="s">
        <v>8340</v>
      </c>
      <c r="R1810" s="6" t="s">
        <v>8341</v>
      </c>
      <c r="S1810" s="13">
        <f t="shared" si="114"/>
        <v>42742.805902777778</v>
      </c>
      <c r="T1810" s="13">
        <f t="shared" si="115"/>
        <v>42777.805902777778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 s="19">
        <f t="shared" si="113"/>
        <v>42.222222222222221</v>
      </c>
      <c r="Q1811" s="6" t="s">
        <v>8340</v>
      </c>
      <c r="R1811" s="6" t="s">
        <v>8341</v>
      </c>
      <c r="S1811" s="13">
        <f t="shared" si="114"/>
        <v>42030.032858796301</v>
      </c>
      <c r="T1811" s="13">
        <f t="shared" si="115"/>
        <v>42065.032858796301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 s="19">
        <f t="shared" si="113"/>
        <v>7.5</v>
      </c>
      <c r="Q1812" s="6" t="s">
        <v>8340</v>
      </c>
      <c r="R1812" s="6" t="s">
        <v>8341</v>
      </c>
      <c r="S1812" s="13">
        <f t="shared" si="114"/>
        <v>41861.03502314815</v>
      </c>
      <c r="T1812" s="13">
        <f t="shared" si="115"/>
        <v>41873.03502314815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 s="19">
        <f t="shared" si="113"/>
        <v>1.5384615384615385</v>
      </c>
      <c r="Q1813" s="6" t="s">
        <v>8340</v>
      </c>
      <c r="R1813" s="6" t="s">
        <v>8341</v>
      </c>
      <c r="S1813" s="13">
        <f t="shared" si="114"/>
        <v>41876.558680555558</v>
      </c>
      <c r="T1813" s="13">
        <f t="shared" si="115"/>
        <v>41936.291666666664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 s="19">
        <f t="shared" si="113"/>
        <v>37.608695652173914</v>
      </c>
      <c r="Q1814" s="6" t="s">
        <v>8340</v>
      </c>
      <c r="R1814" s="6" t="s">
        <v>8341</v>
      </c>
      <c r="S1814" s="13">
        <f t="shared" si="114"/>
        <v>42524.443703703699</v>
      </c>
      <c r="T1814" s="13">
        <f t="shared" si="115"/>
        <v>42554.443703703699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 s="19">
        <f t="shared" si="113"/>
        <v>0</v>
      </c>
      <c r="Q1815" s="6" t="s">
        <v>8340</v>
      </c>
      <c r="R1815" s="6" t="s">
        <v>8341</v>
      </c>
      <c r="S1815" s="13">
        <f t="shared" si="114"/>
        <v>41830.014027777775</v>
      </c>
      <c r="T1815" s="13">
        <f t="shared" si="115"/>
        <v>41860.014027777775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 s="19">
        <f t="shared" si="113"/>
        <v>42.157142857142858</v>
      </c>
      <c r="Q1816" s="6" t="s">
        <v>8340</v>
      </c>
      <c r="R1816" s="6" t="s">
        <v>8341</v>
      </c>
      <c r="S1816" s="13">
        <f t="shared" si="114"/>
        <v>42033.439074074078</v>
      </c>
      <c r="T1816" s="13">
        <f t="shared" si="115"/>
        <v>42063.439074074078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 s="19">
        <f t="shared" si="113"/>
        <v>0</v>
      </c>
      <c r="Q1817" s="6" t="s">
        <v>8340</v>
      </c>
      <c r="R1817" s="6" t="s">
        <v>8341</v>
      </c>
      <c r="S1817" s="13">
        <f t="shared" si="114"/>
        <v>42173.031678240746</v>
      </c>
      <c r="T1817" s="13">
        <f t="shared" si="115"/>
        <v>42187.031678240746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 s="19">
        <f t="shared" si="113"/>
        <v>84.833333333333329</v>
      </c>
      <c r="Q1818" s="6" t="s">
        <v>8340</v>
      </c>
      <c r="R1818" s="6" t="s">
        <v>8341</v>
      </c>
      <c r="S1818" s="13">
        <f t="shared" si="114"/>
        <v>42549.001192129625</v>
      </c>
      <c r="T1818" s="13">
        <f t="shared" si="115"/>
        <v>42576.916666666672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 s="19">
        <f t="shared" si="113"/>
        <v>94.19</v>
      </c>
      <c r="Q1819" s="6" t="s">
        <v>8340</v>
      </c>
      <c r="R1819" s="6" t="s">
        <v>8341</v>
      </c>
      <c r="S1819" s="13">
        <f t="shared" si="114"/>
        <v>42705.787118055552</v>
      </c>
      <c r="T1819" s="13">
        <f t="shared" si="115"/>
        <v>42765.415972222225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 s="19">
        <f t="shared" si="113"/>
        <v>0</v>
      </c>
      <c r="Q1820" s="6" t="s">
        <v>8340</v>
      </c>
      <c r="R1820" s="6" t="s">
        <v>8341</v>
      </c>
      <c r="S1820" s="13">
        <f t="shared" si="114"/>
        <v>42067.359375</v>
      </c>
      <c r="T1820" s="13">
        <f t="shared" si="115"/>
        <v>42097.317708333328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 s="19">
        <f t="shared" si="113"/>
        <v>6.25</v>
      </c>
      <c r="Q1821" s="6" t="s">
        <v>8340</v>
      </c>
      <c r="R1821" s="6" t="s">
        <v>8341</v>
      </c>
      <c r="S1821" s="13">
        <f t="shared" si="114"/>
        <v>41820.877268518518</v>
      </c>
      <c r="T1821" s="13">
        <f t="shared" si="115"/>
        <v>41850.877268518518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 s="19">
        <f t="shared" si="113"/>
        <v>213.375</v>
      </c>
      <c r="Q1822" s="6" t="s">
        <v>8340</v>
      </c>
      <c r="R1822" s="6" t="s">
        <v>8341</v>
      </c>
      <c r="S1822" s="13">
        <f t="shared" si="114"/>
        <v>42065.209375000006</v>
      </c>
      <c r="T1822" s="13">
        <f t="shared" si="115"/>
        <v>42095.167708333334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 s="19">
        <f t="shared" si="113"/>
        <v>59.162280701754383</v>
      </c>
      <c r="Q1823" s="6" t="s">
        <v>8327</v>
      </c>
      <c r="R1823" s="6" t="s">
        <v>8328</v>
      </c>
      <c r="S1823" s="13">
        <f t="shared" si="114"/>
        <v>40926.444062499999</v>
      </c>
      <c r="T1823" s="13">
        <f t="shared" si="115"/>
        <v>40971.444062499999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 s="19">
        <f t="shared" si="113"/>
        <v>27.272727272727273</v>
      </c>
      <c r="Q1824" s="6" t="s">
        <v>8327</v>
      </c>
      <c r="R1824" s="6" t="s">
        <v>8328</v>
      </c>
      <c r="S1824" s="13">
        <f t="shared" si="114"/>
        <v>41634.922013888885</v>
      </c>
      <c r="T1824" s="13">
        <f t="shared" si="115"/>
        <v>41670.917361111111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 s="19">
        <f t="shared" si="113"/>
        <v>24.575757575757574</v>
      </c>
      <c r="Q1825" s="6" t="s">
        <v>8327</v>
      </c>
      <c r="R1825" s="6" t="s">
        <v>8328</v>
      </c>
      <c r="S1825" s="13">
        <f t="shared" si="114"/>
        <v>41176.809907407405</v>
      </c>
      <c r="T1825" s="13">
        <f t="shared" si="115"/>
        <v>41206.809907407405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 s="19">
        <f t="shared" si="113"/>
        <v>75.05</v>
      </c>
      <c r="Q1826" s="6" t="s">
        <v>8327</v>
      </c>
      <c r="R1826" s="6" t="s">
        <v>8328</v>
      </c>
      <c r="S1826" s="13">
        <f t="shared" si="114"/>
        <v>41627.041284722225</v>
      </c>
      <c r="T1826" s="13">
        <f t="shared" si="115"/>
        <v>41647.213888888888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 s="19">
        <f t="shared" si="113"/>
        <v>42.02</v>
      </c>
      <c r="Q1827" s="6" t="s">
        <v>8327</v>
      </c>
      <c r="R1827" s="6" t="s">
        <v>8328</v>
      </c>
      <c r="S1827" s="13">
        <f t="shared" si="114"/>
        <v>41443.95952546296</v>
      </c>
      <c r="T1827" s="13">
        <f t="shared" si="115"/>
        <v>41466.95952546296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 s="19">
        <f t="shared" si="113"/>
        <v>53.157894736842103</v>
      </c>
      <c r="Q1828" s="6" t="s">
        <v>8327</v>
      </c>
      <c r="R1828" s="6" t="s">
        <v>8328</v>
      </c>
      <c r="S1828" s="13">
        <f t="shared" si="114"/>
        <v>41658.048807870371</v>
      </c>
      <c r="T1828" s="13">
        <f t="shared" si="115"/>
        <v>41688.048807870371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 s="19">
        <f t="shared" si="113"/>
        <v>83.885416666666671</v>
      </c>
      <c r="Q1829" s="6" t="s">
        <v>8327</v>
      </c>
      <c r="R1829" s="6" t="s">
        <v>8328</v>
      </c>
      <c r="S1829" s="13">
        <f t="shared" si="114"/>
        <v>40555.450937499998</v>
      </c>
      <c r="T1829" s="13">
        <f t="shared" si="115"/>
        <v>40605.450937499998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 s="19">
        <f t="shared" si="113"/>
        <v>417.33333333333331</v>
      </c>
      <c r="Q1830" s="6" t="s">
        <v>8327</v>
      </c>
      <c r="R1830" s="6" t="s">
        <v>8328</v>
      </c>
      <c r="S1830" s="13">
        <f t="shared" si="114"/>
        <v>41737.024652777778</v>
      </c>
      <c r="T1830" s="13">
        <f t="shared" si="115"/>
        <v>41769.041666666664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 s="19">
        <f t="shared" si="113"/>
        <v>75.765151515151516</v>
      </c>
      <c r="Q1831" s="6" t="s">
        <v>8327</v>
      </c>
      <c r="R1831" s="6" t="s">
        <v>8328</v>
      </c>
      <c r="S1831" s="13">
        <f t="shared" si="114"/>
        <v>40516.212627314817</v>
      </c>
      <c r="T1831" s="13">
        <f t="shared" si="115"/>
        <v>40565.041666666664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 s="19">
        <f t="shared" si="113"/>
        <v>67.389380530973455</v>
      </c>
      <c r="Q1832" s="6" t="s">
        <v>8327</v>
      </c>
      <c r="R1832" s="6" t="s">
        <v>8328</v>
      </c>
      <c r="S1832" s="13">
        <f t="shared" si="114"/>
        <v>41664.809108796297</v>
      </c>
      <c r="T1832" s="13">
        <f t="shared" si="115"/>
        <v>41694.809108796297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 s="19">
        <f t="shared" si="113"/>
        <v>73.571428571428569</v>
      </c>
      <c r="Q1833" s="6" t="s">
        <v>8327</v>
      </c>
      <c r="R1833" s="6" t="s">
        <v>8328</v>
      </c>
      <c r="S1833" s="13">
        <f t="shared" si="114"/>
        <v>41027.121099537035</v>
      </c>
      <c r="T1833" s="13">
        <f t="shared" si="115"/>
        <v>41042.121099537035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 s="19">
        <f t="shared" si="113"/>
        <v>25</v>
      </c>
      <c r="Q1834" s="6" t="s">
        <v>8327</v>
      </c>
      <c r="R1834" s="6" t="s">
        <v>8328</v>
      </c>
      <c r="S1834" s="13">
        <f t="shared" si="114"/>
        <v>40576.664664351854</v>
      </c>
      <c r="T1834" s="13">
        <f t="shared" si="115"/>
        <v>40606.664664351854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 s="19">
        <f t="shared" si="113"/>
        <v>42</v>
      </c>
      <c r="Q1835" s="6" t="s">
        <v>8327</v>
      </c>
      <c r="R1835" s="6" t="s">
        <v>8328</v>
      </c>
      <c r="S1835" s="13">
        <f t="shared" si="114"/>
        <v>41303.169016203705</v>
      </c>
      <c r="T1835" s="13">
        <f t="shared" si="115"/>
        <v>41335.457638888889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 s="19">
        <f t="shared" si="113"/>
        <v>131.16666666666666</v>
      </c>
      <c r="Q1836" s="6" t="s">
        <v>8327</v>
      </c>
      <c r="R1836" s="6" t="s">
        <v>8328</v>
      </c>
      <c r="S1836" s="13">
        <f t="shared" si="114"/>
        <v>41989.089062500003</v>
      </c>
      <c r="T1836" s="13">
        <f t="shared" si="115"/>
        <v>42029.089062500003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 s="19">
        <f t="shared" si="113"/>
        <v>47.272727272727273</v>
      </c>
      <c r="Q1837" s="6" t="s">
        <v>8327</v>
      </c>
      <c r="R1837" s="6" t="s">
        <v>8328</v>
      </c>
      <c r="S1837" s="13">
        <f t="shared" si="114"/>
        <v>42430.827210648145</v>
      </c>
      <c r="T1837" s="13">
        <f t="shared" si="115"/>
        <v>42460.785543981481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 s="19">
        <f t="shared" si="113"/>
        <v>182.12727272727273</v>
      </c>
      <c r="Q1838" s="6" t="s">
        <v>8327</v>
      </c>
      <c r="R1838" s="6" t="s">
        <v>8328</v>
      </c>
      <c r="S1838" s="13">
        <f t="shared" si="114"/>
        <v>41305.934363425928</v>
      </c>
      <c r="T1838" s="13">
        <f t="shared" si="115"/>
        <v>41322.934363425928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 s="19">
        <f t="shared" si="113"/>
        <v>61.366666666666667</v>
      </c>
      <c r="Q1839" s="6" t="s">
        <v>8327</v>
      </c>
      <c r="R1839" s="6" t="s">
        <v>8328</v>
      </c>
      <c r="S1839" s="13">
        <f t="shared" si="114"/>
        <v>40926.172858796301</v>
      </c>
      <c r="T1839" s="13">
        <f t="shared" si="115"/>
        <v>40986.131192129629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 s="19">
        <f t="shared" si="113"/>
        <v>35.767499999999998</v>
      </c>
      <c r="Q1840" s="6" t="s">
        <v>8327</v>
      </c>
      <c r="R1840" s="6" t="s">
        <v>8328</v>
      </c>
      <c r="S1840" s="13">
        <f t="shared" si="114"/>
        <v>40788.911539351851</v>
      </c>
      <c r="T1840" s="13">
        <f t="shared" si="115"/>
        <v>40817.25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 s="19">
        <f t="shared" si="113"/>
        <v>45.62222222222222</v>
      </c>
      <c r="Q1841" s="6" t="s">
        <v>8327</v>
      </c>
      <c r="R1841" s="6" t="s">
        <v>8328</v>
      </c>
      <c r="S1841" s="13">
        <f t="shared" si="114"/>
        <v>42614.847013888888</v>
      </c>
      <c r="T1841" s="13">
        <f t="shared" si="115"/>
        <v>42644.847013888888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 s="19">
        <f t="shared" si="113"/>
        <v>75.384615384615387</v>
      </c>
      <c r="Q1842" s="6" t="s">
        <v>8327</v>
      </c>
      <c r="R1842" s="6" t="s">
        <v>8328</v>
      </c>
      <c r="S1842" s="13">
        <f t="shared" si="114"/>
        <v>41382.221180555556</v>
      </c>
      <c r="T1842" s="13">
        <f t="shared" si="115"/>
        <v>41401.332638888889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 s="19">
        <f t="shared" si="113"/>
        <v>50.875</v>
      </c>
      <c r="Q1843" s="6" t="s">
        <v>8327</v>
      </c>
      <c r="R1843" s="6" t="s">
        <v>8328</v>
      </c>
      <c r="S1843" s="13">
        <f t="shared" si="114"/>
        <v>41745.97042824074</v>
      </c>
      <c r="T1843" s="13">
        <f t="shared" si="115"/>
        <v>41779.332638888889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 s="19">
        <f t="shared" si="113"/>
        <v>119.28571428571429</v>
      </c>
      <c r="Q1844" s="6" t="s">
        <v>8327</v>
      </c>
      <c r="R1844" s="6" t="s">
        <v>8328</v>
      </c>
      <c r="S1844" s="13">
        <f t="shared" si="114"/>
        <v>42031.756724537037</v>
      </c>
      <c r="T1844" s="13">
        <f t="shared" si="115"/>
        <v>42065.374305555553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 s="19">
        <f t="shared" si="113"/>
        <v>92.541865671641801</v>
      </c>
      <c r="Q1845" s="6" t="s">
        <v>8327</v>
      </c>
      <c r="R1845" s="6" t="s">
        <v>8328</v>
      </c>
      <c r="S1845" s="13">
        <f t="shared" si="114"/>
        <v>40565.119837962964</v>
      </c>
      <c r="T1845" s="13">
        <f t="shared" si="115"/>
        <v>40595.119837962964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 s="19">
        <f t="shared" si="113"/>
        <v>76.05</v>
      </c>
      <c r="Q1846" s="6" t="s">
        <v>8327</v>
      </c>
      <c r="R1846" s="6" t="s">
        <v>8328</v>
      </c>
      <c r="S1846" s="13">
        <f t="shared" si="114"/>
        <v>40667.098541666666</v>
      </c>
      <c r="T1846" s="13">
        <f t="shared" si="115"/>
        <v>40705.25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 s="19">
        <f t="shared" si="113"/>
        <v>52.631578947368418</v>
      </c>
      <c r="Q1847" s="6" t="s">
        <v>8327</v>
      </c>
      <c r="R1847" s="6" t="s">
        <v>8328</v>
      </c>
      <c r="S1847" s="13">
        <f t="shared" si="114"/>
        <v>42523.458310185189</v>
      </c>
      <c r="T1847" s="13">
        <f t="shared" si="115"/>
        <v>42538.329861111109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 s="19">
        <f t="shared" si="113"/>
        <v>98.990430622009569</v>
      </c>
      <c r="Q1848" s="6" t="s">
        <v>8327</v>
      </c>
      <c r="R1848" s="6" t="s">
        <v>8328</v>
      </c>
      <c r="S1848" s="13">
        <f t="shared" si="114"/>
        <v>41228.775196759263</v>
      </c>
      <c r="T1848" s="13">
        <f t="shared" si="115"/>
        <v>41258.775196759263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 s="19">
        <f t="shared" si="113"/>
        <v>79.526315789473685</v>
      </c>
      <c r="Q1849" s="6" t="s">
        <v>8327</v>
      </c>
      <c r="R1849" s="6" t="s">
        <v>8328</v>
      </c>
      <c r="S1849" s="13">
        <f t="shared" si="114"/>
        <v>42094.361481481479</v>
      </c>
      <c r="T1849" s="13">
        <f t="shared" si="115"/>
        <v>42115.361481481479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 s="19">
        <f t="shared" si="113"/>
        <v>134.20833333333334</v>
      </c>
      <c r="Q1850" s="6" t="s">
        <v>8327</v>
      </c>
      <c r="R1850" s="6" t="s">
        <v>8328</v>
      </c>
      <c r="S1850" s="13">
        <f t="shared" si="114"/>
        <v>40691.913055555553</v>
      </c>
      <c r="T1850" s="13">
        <f t="shared" si="115"/>
        <v>40755.415972222225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 s="19">
        <f t="shared" si="113"/>
        <v>37.625</v>
      </c>
      <c r="Q1851" s="6" t="s">
        <v>8327</v>
      </c>
      <c r="R1851" s="6" t="s">
        <v>8328</v>
      </c>
      <c r="S1851" s="13">
        <f t="shared" si="114"/>
        <v>41169.970590277779</v>
      </c>
      <c r="T1851" s="13">
        <f t="shared" si="115"/>
        <v>41199.970590277779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 s="19">
        <f t="shared" si="113"/>
        <v>51.044692737430168</v>
      </c>
      <c r="Q1852" s="6" t="s">
        <v>8327</v>
      </c>
      <c r="R1852" s="6" t="s">
        <v>8328</v>
      </c>
      <c r="S1852" s="13">
        <f t="shared" si="114"/>
        <v>41801.084490740745</v>
      </c>
      <c r="T1852" s="13">
        <f t="shared" si="115"/>
        <v>41831.084490740745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 s="19">
        <f t="shared" si="113"/>
        <v>50.03846153846154</v>
      </c>
      <c r="Q1853" s="6" t="s">
        <v>8327</v>
      </c>
      <c r="R1853" s="6" t="s">
        <v>8328</v>
      </c>
      <c r="S1853" s="13">
        <f t="shared" si="114"/>
        <v>41828.031689814816</v>
      </c>
      <c r="T1853" s="13">
        <f t="shared" si="115"/>
        <v>41848.166666666664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 s="19">
        <f t="shared" si="113"/>
        <v>133.93129770992365</v>
      </c>
      <c r="Q1854" s="6" t="s">
        <v>8327</v>
      </c>
      <c r="R1854" s="6" t="s">
        <v>8328</v>
      </c>
      <c r="S1854" s="13">
        <f t="shared" si="114"/>
        <v>42081.89643518519</v>
      </c>
      <c r="T1854" s="13">
        <f t="shared" si="115"/>
        <v>42119.125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 s="19">
        <f t="shared" si="113"/>
        <v>58.214285714285715</v>
      </c>
      <c r="Q1855" s="6" t="s">
        <v>8327</v>
      </c>
      <c r="R1855" s="6" t="s">
        <v>8328</v>
      </c>
      <c r="S1855" s="13">
        <f t="shared" si="114"/>
        <v>41177.185381944444</v>
      </c>
      <c r="T1855" s="13">
        <f t="shared" si="115"/>
        <v>41227.227048611108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 s="19">
        <f t="shared" si="113"/>
        <v>88.037643678160919</v>
      </c>
      <c r="Q1856" s="6" t="s">
        <v>8327</v>
      </c>
      <c r="R1856" s="6" t="s">
        <v>8328</v>
      </c>
      <c r="S1856" s="13">
        <f t="shared" si="114"/>
        <v>41388.146261574075</v>
      </c>
      <c r="T1856" s="13">
        <f t="shared" si="115"/>
        <v>41418.146261574075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 s="19">
        <f t="shared" si="113"/>
        <v>70.576753926701571</v>
      </c>
      <c r="Q1857" s="6" t="s">
        <v>8327</v>
      </c>
      <c r="R1857" s="6" t="s">
        <v>8328</v>
      </c>
      <c r="S1857" s="13">
        <f t="shared" si="114"/>
        <v>41600.663657407407</v>
      </c>
      <c r="T1857" s="13">
        <f t="shared" si="115"/>
        <v>41645.663657407407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</v>
      </c>
      <c r="P1858" s="19">
        <f t="shared" si="113"/>
        <v>53.289473684210527</v>
      </c>
      <c r="Q1858" s="6" t="s">
        <v>8327</v>
      </c>
      <c r="R1858" s="6" t="s">
        <v>8328</v>
      </c>
      <c r="S1858" s="13">
        <f t="shared" si="114"/>
        <v>41817.979999999996</v>
      </c>
      <c r="T1858" s="13">
        <f t="shared" si="115"/>
        <v>41838.979999999996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ROUND(((E1859/D1859)*100),0)</f>
        <v>100</v>
      </c>
      <c r="P1859" s="19">
        <f t="shared" ref="P1859:P1922" si="117">IF(L1859=0,0,E1859/L1859)</f>
        <v>136.36363636363637</v>
      </c>
      <c r="Q1859" s="6" t="s">
        <v>8327</v>
      </c>
      <c r="R1859" s="6" t="s">
        <v>8328</v>
      </c>
      <c r="S1859" s="13">
        <f t="shared" ref="S1859:S1922" si="118">(((J1859/60)/60)/24)+DATE(1970,1,1)+(3/24)</f>
        <v>41864.89366898148</v>
      </c>
      <c r="T1859" s="13">
        <f t="shared" ref="T1859:T1922" si="119">(((I1859/60)/60)/24)+DATE(1970,1,1)+(3/24)</f>
        <v>41894.89366898148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 s="19">
        <f t="shared" si="117"/>
        <v>40.547315436241611</v>
      </c>
      <c r="Q1860" s="6" t="s">
        <v>8327</v>
      </c>
      <c r="R1860" s="6" t="s">
        <v>8328</v>
      </c>
      <c r="S1860" s="13">
        <f t="shared" si="118"/>
        <v>40833.325474537036</v>
      </c>
      <c r="T1860" s="13">
        <f t="shared" si="119"/>
        <v>40893.367141203707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 s="19">
        <f t="shared" si="117"/>
        <v>70.625</v>
      </c>
      <c r="Q1861" s="6" t="s">
        <v>8327</v>
      </c>
      <c r="R1861" s="6" t="s">
        <v>8328</v>
      </c>
      <c r="S1861" s="13">
        <f t="shared" si="118"/>
        <v>40778.895011574074</v>
      </c>
      <c r="T1861" s="13">
        <f t="shared" si="119"/>
        <v>40808.895011574074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 s="19">
        <f t="shared" si="117"/>
        <v>52.684210526315788</v>
      </c>
      <c r="Q1862" s="6" t="s">
        <v>8327</v>
      </c>
      <c r="R1862" s="6" t="s">
        <v>8328</v>
      </c>
      <c r="S1862" s="13">
        <f t="shared" si="118"/>
        <v>41655.834305555552</v>
      </c>
      <c r="T1862" s="13">
        <f t="shared" si="119"/>
        <v>41676.834305555552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 s="19">
        <f t="shared" si="117"/>
        <v>0</v>
      </c>
      <c r="Q1863" s="6" t="s">
        <v>8335</v>
      </c>
      <c r="R1863" s="6" t="s">
        <v>8337</v>
      </c>
      <c r="S1863" s="13">
        <f t="shared" si="118"/>
        <v>42000.425243055557</v>
      </c>
      <c r="T1863" s="13">
        <f t="shared" si="119"/>
        <v>42030.425243055557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 s="19">
        <f t="shared" si="117"/>
        <v>90.9375</v>
      </c>
      <c r="Q1864" s="6" t="s">
        <v>8335</v>
      </c>
      <c r="R1864" s="6" t="s">
        <v>8337</v>
      </c>
      <c r="S1864" s="13">
        <f t="shared" si="118"/>
        <v>42755.617754629624</v>
      </c>
      <c r="T1864" s="13">
        <f t="shared" si="119"/>
        <v>42802.4375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 s="19">
        <f t="shared" si="117"/>
        <v>5</v>
      </c>
      <c r="Q1865" s="6" t="s">
        <v>8335</v>
      </c>
      <c r="R1865" s="6" t="s">
        <v>8337</v>
      </c>
      <c r="S1865" s="13">
        <f t="shared" si="118"/>
        <v>41772.922280092593</v>
      </c>
      <c r="T1865" s="13">
        <f t="shared" si="119"/>
        <v>41802.922280092593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 s="19">
        <f t="shared" si="117"/>
        <v>58.083333333333336</v>
      </c>
      <c r="Q1866" s="6" t="s">
        <v>8335</v>
      </c>
      <c r="R1866" s="6" t="s">
        <v>8337</v>
      </c>
      <c r="S1866" s="13">
        <f t="shared" si="118"/>
        <v>41733.841435185182</v>
      </c>
      <c r="T1866" s="13">
        <f t="shared" si="119"/>
        <v>41763.841435185182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 s="19">
        <f t="shared" si="117"/>
        <v>2</v>
      </c>
      <c r="Q1867" s="6" t="s">
        <v>8335</v>
      </c>
      <c r="R1867" s="6" t="s">
        <v>8337</v>
      </c>
      <c r="S1867" s="13">
        <f t="shared" si="118"/>
        <v>42645.492442129631</v>
      </c>
      <c r="T1867" s="13">
        <f t="shared" si="119"/>
        <v>42680.534108796302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 s="19">
        <f t="shared" si="117"/>
        <v>62.5</v>
      </c>
      <c r="Q1868" s="6" t="s">
        <v>8335</v>
      </c>
      <c r="R1868" s="6" t="s">
        <v>8337</v>
      </c>
      <c r="S1868" s="13">
        <f t="shared" si="118"/>
        <v>42742.371493055558</v>
      </c>
      <c r="T1868" s="13">
        <f t="shared" si="119"/>
        <v>42795.291666666672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 s="19">
        <f t="shared" si="117"/>
        <v>10</v>
      </c>
      <c r="Q1869" s="6" t="s">
        <v>8335</v>
      </c>
      <c r="R1869" s="6" t="s">
        <v>8337</v>
      </c>
      <c r="S1869" s="13">
        <f t="shared" si="118"/>
        <v>42650.049907407403</v>
      </c>
      <c r="T1869" s="13">
        <f t="shared" si="119"/>
        <v>42680.049907407403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 s="19">
        <f t="shared" si="117"/>
        <v>71.588235294117652</v>
      </c>
      <c r="Q1870" s="6" t="s">
        <v>8335</v>
      </c>
      <c r="R1870" s="6" t="s">
        <v>8337</v>
      </c>
      <c r="S1870" s="13">
        <f t="shared" si="118"/>
        <v>42328.904224537036</v>
      </c>
      <c r="T1870" s="13">
        <f t="shared" si="119"/>
        <v>42353.457638888889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 s="19">
        <f t="shared" si="117"/>
        <v>0</v>
      </c>
      <c r="Q1871" s="6" t="s">
        <v>8335</v>
      </c>
      <c r="R1871" s="6" t="s">
        <v>8337</v>
      </c>
      <c r="S1871" s="13">
        <f t="shared" si="118"/>
        <v>42709.127881944441</v>
      </c>
      <c r="T1871" s="13">
        <f t="shared" si="119"/>
        <v>42739.127881944441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 s="19">
        <f t="shared" si="117"/>
        <v>32.81818181818182</v>
      </c>
      <c r="Q1872" s="6" t="s">
        <v>8335</v>
      </c>
      <c r="R1872" s="6" t="s">
        <v>8337</v>
      </c>
      <c r="S1872" s="13">
        <f t="shared" si="118"/>
        <v>42371.480729166666</v>
      </c>
      <c r="T1872" s="13">
        <f t="shared" si="119"/>
        <v>42400.303472222222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 s="19">
        <f t="shared" si="117"/>
        <v>49.11578947368421</v>
      </c>
      <c r="Q1873" s="6" t="s">
        <v>8335</v>
      </c>
      <c r="R1873" s="6" t="s">
        <v>8337</v>
      </c>
      <c r="S1873" s="13">
        <f t="shared" si="118"/>
        <v>41923.908576388887</v>
      </c>
      <c r="T1873" s="13">
        <f t="shared" si="119"/>
        <v>41963.950243055559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 s="19">
        <f t="shared" si="117"/>
        <v>16.307692307692307</v>
      </c>
      <c r="Q1874" s="6" t="s">
        <v>8335</v>
      </c>
      <c r="R1874" s="6" t="s">
        <v>8337</v>
      </c>
      <c r="S1874" s="13">
        <f t="shared" si="118"/>
        <v>42155.254652777774</v>
      </c>
      <c r="T1874" s="13">
        <f t="shared" si="119"/>
        <v>42185.254652777774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 s="19">
        <f t="shared" si="117"/>
        <v>18</v>
      </c>
      <c r="Q1875" s="6" t="s">
        <v>8335</v>
      </c>
      <c r="R1875" s="6" t="s">
        <v>8337</v>
      </c>
      <c r="S1875" s="13">
        <f t="shared" si="118"/>
        <v>42164.740856481483</v>
      </c>
      <c r="T1875" s="13">
        <f t="shared" si="119"/>
        <v>42193.822916666672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 s="19">
        <f t="shared" si="117"/>
        <v>13</v>
      </c>
      <c r="Q1876" s="6" t="s">
        <v>8335</v>
      </c>
      <c r="R1876" s="6" t="s">
        <v>8337</v>
      </c>
      <c r="S1876" s="13">
        <f t="shared" si="118"/>
        <v>42530.094131944439</v>
      </c>
      <c r="T1876" s="13">
        <f t="shared" si="119"/>
        <v>42550.094131944439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 s="19">
        <f t="shared" si="117"/>
        <v>17</v>
      </c>
      <c r="Q1877" s="6" t="s">
        <v>8335</v>
      </c>
      <c r="R1877" s="6" t="s">
        <v>8337</v>
      </c>
      <c r="S1877" s="13">
        <f t="shared" si="118"/>
        <v>42529.024398148147</v>
      </c>
      <c r="T1877" s="13">
        <f t="shared" si="119"/>
        <v>42589.024398148147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s="19">
        <f t="shared" si="117"/>
        <v>0</v>
      </c>
      <c r="Q1878" s="6" t="s">
        <v>8335</v>
      </c>
      <c r="R1878" s="6" t="s">
        <v>8337</v>
      </c>
      <c r="S1878" s="13">
        <f t="shared" si="118"/>
        <v>41776.409780092588</v>
      </c>
      <c r="T1878" s="13">
        <f t="shared" si="119"/>
        <v>41806.409780092588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 s="19">
        <f t="shared" si="117"/>
        <v>0</v>
      </c>
      <c r="Q1879" s="6" t="s">
        <v>8335</v>
      </c>
      <c r="R1879" s="6" t="s">
        <v>8337</v>
      </c>
      <c r="S1879" s="13">
        <f t="shared" si="118"/>
        <v>42035.154224537036</v>
      </c>
      <c r="T1879" s="13">
        <f t="shared" si="119"/>
        <v>42064.154224537036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 s="19">
        <f t="shared" si="117"/>
        <v>0</v>
      </c>
      <c r="Q1880" s="6" t="s">
        <v>8335</v>
      </c>
      <c r="R1880" s="6" t="s">
        <v>8337</v>
      </c>
      <c r="S1880" s="13">
        <f t="shared" si="118"/>
        <v>41773.133738425924</v>
      </c>
      <c r="T1880" s="13">
        <f t="shared" si="119"/>
        <v>41803.133738425924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 s="19">
        <f t="shared" si="117"/>
        <v>3</v>
      </c>
      <c r="Q1881" s="6" t="s">
        <v>8335</v>
      </c>
      <c r="R1881" s="6" t="s">
        <v>8337</v>
      </c>
      <c r="S1881" s="13">
        <f t="shared" si="118"/>
        <v>42413.774641203709</v>
      </c>
      <c r="T1881" s="13">
        <f t="shared" si="119"/>
        <v>42443.732974537037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 s="19">
        <f t="shared" si="117"/>
        <v>41.833333333333336</v>
      </c>
      <c r="Q1882" s="6" t="s">
        <v>8335</v>
      </c>
      <c r="R1882" s="6" t="s">
        <v>8337</v>
      </c>
      <c r="S1882" s="13">
        <f t="shared" si="118"/>
        <v>42430.691898148143</v>
      </c>
      <c r="T1882" s="13">
        <f t="shared" si="119"/>
        <v>42459.650231481486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 s="19">
        <f t="shared" si="117"/>
        <v>49.338428571428572</v>
      </c>
      <c r="Q1883" s="6" t="s">
        <v>8327</v>
      </c>
      <c r="R1883" s="6" t="s">
        <v>8331</v>
      </c>
      <c r="S1883" s="13">
        <f t="shared" si="118"/>
        <v>42043.277650462958</v>
      </c>
      <c r="T1883" s="13">
        <f t="shared" si="119"/>
        <v>42073.235983796301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 s="19">
        <f t="shared" si="117"/>
        <v>41.728395061728392</v>
      </c>
      <c r="Q1884" s="6" t="s">
        <v>8327</v>
      </c>
      <c r="R1884" s="6" t="s">
        <v>8331</v>
      </c>
      <c r="S1884" s="13">
        <f t="shared" si="118"/>
        <v>41068.074212962965</v>
      </c>
      <c r="T1884" s="13">
        <f t="shared" si="119"/>
        <v>41101.116666666669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 s="19">
        <f t="shared" si="117"/>
        <v>32.71875</v>
      </c>
      <c r="Q1885" s="6" t="s">
        <v>8327</v>
      </c>
      <c r="R1885" s="6" t="s">
        <v>8331</v>
      </c>
      <c r="S1885" s="13">
        <f t="shared" si="118"/>
        <v>40978.073009259257</v>
      </c>
      <c r="T1885" s="13">
        <f t="shared" si="119"/>
        <v>41008.031342592592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 s="19">
        <f t="shared" si="117"/>
        <v>51.96153846153846</v>
      </c>
      <c r="Q1886" s="6" t="s">
        <v>8327</v>
      </c>
      <c r="R1886" s="6" t="s">
        <v>8331</v>
      </c>
      <c r="S1886" s="13">
        <f t="shared" si="118"/>
        <v>41205.323321759257</v>
      </c>
      <c r="T1886" s="13">
        <f t="shared" si="119"/>
        <v>41240.625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 s="19">
        <f t="shared" si="117"/>
        <v>50.685714285714283</v>
      </c>
      <c r="Q1887" s="6" t="s">
        <v>8327</v>
      </c>
      <c r="R1887" s="6" t="s">
        <v>8331</v>
      </c>
      <c r="S1887" s="13">
        <f t="shared" si="118"/>
        <v>41099.218865740739</v>
      </c>
      <c r="T1887" s="13">
        <f t="shared" si="119"/>
        <v>41132.041666666664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 s="19">
        <f t="shared" si="117"/>
        <v>42.241379310344826</v>
      </c>
      <c r="Q1888" s="6" t="s">
        <v>8327</v>
      </c>
      <c r="R1888" s="6" t="s">
        <v>8331</v>
      </c>
      <c r="S1888" s="13">
        <f t="shared" si="118"/>
        <v>41926.031689814816</v>
      </c>
      <c r="T1888" s="13">
        <f t="shared" si="119"/>
        <v>41956.07335648148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 s="19">
        <f t="shared" si="117"/>
        <v>416.875</v>
      </c>
      <c r="Q1889" s="6" t="s">
        <v>8327</v>
      </c>
      <c r="R1889" s="6" t="s">
        <v>8331</v>
      </c>
      <c r="S1889" s="13">
        <f t="shared" si="118"/>
        <v>42323.925138888888</v>
      </c>
      <c r="T1889" s="13">
        <f t="shared" si="119"/>
        <v>42342.020833333328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 s="19">
        <f t="shared" si="117"/>
        <v>46.651685393258425</v>
      </c>
      <c r="Q1890" s="6" t="s">
        <v>8327</v>
      </c>
      <c r="R1890" s="6" t="s">
        <v>8331</v>
      </c>
      <c r="S1890" s="13">
        <f t="shared" si="118"/>
        <v>40299.364953703705</v>
      </c>
      <c r="T1890" s="13">
        <f t="shared" si="119"/>
        <v>40330.332638888889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 s="19">
        <f t="shared" si="117"/>
        <v>48.454545454545453</v>
      </c>
      <c r="Q1891" s="6" t="s">
        <v>8327</v>
      </c>
      <c r="R1891" s="6" t="s">
        <v>8331</v>
      </c>
      <c r="S1891" s="13">
        <f t="shared" si="118"/>
        <v>41299.918356481481</v>
      </c>
      <c r="T1891" s="13">
        <f t="shared" si="119"/>
        <v>41344.876689814817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 s="19">
        <f t="shared" si="117"/>
        <v>70.5289837398374</v>
      </c>
      <c r="Q1892" s="6" t="s">
        <v>8327</v>
      </c>
      <c r="R1892" s="6" t="s">
        <v>8331</v>
      </c>
      <c r="S1892" s="13">
        <f t="shared" si="118"/>
        <v>41228.911203703705</v>
      </c>
      <c r="T1892" s="13">
        <f t="shared" si="119"/>
        <v>41258.911203703705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 s="19">
        <f t="shared" si="117"/>
        <v>87.958333333333329</v>
      </c>
      <c r="Q1893" s="6" t="s">
        <v>8327</v>
      </c>
      <c r="R1893" s="6" t="s">
        <v>8331</v>
      </c>
      <c r="S1893" s="13">
        <f t="shared" si="118"/>
        <v>40335.923078703701</v>
      </c>
      <c r="T1893" s="13">
        <f t="shared" si="119"/>
        <v>40381.375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 s="19">
        <f t="shared" si="117"/>
        <v>26.26923076923077</v>
      </c>
      <c r="Q1894" s="6" t="s">
        <v>8327</v>
      </c>
      <c r="R1894" s="6" t="s">
        <v>8331</v>
      </c>
      <c r="S1894" s="13">
        <f t="shared" si="118"/>
        <v>40671.762511574074</v>
      </c>
      <c r="T1894" s="13">
        <f t="shared" si="119"/>
        <v>40701.762511574074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 s="19">
        <f t="shared" si="117"/>
        <v>57.777777777777779</v>
      </c>
      <c r="Q1895" s="6" t="s">
        <v>8327</v>
      </c>
      <c r="R1895" s="6" t="s">
        <v>8331</v>
      </c>
      <c r="S1895" s="13">
        <f t="shared" si="118"/>
        <v>40633.06695601852</v>
      </c>
      <c r="T1895" s="13">
        <f t="shared" si="119"/>
        <v>40649.290972222225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 s="19">
        <f t="shared" si="117"/>
        <v>57.25</v>
      </c>
      <c r="Q1896" s="6" t="s">
        <v>8327</v>
      </c>
      <c r="R1896" s="6" t="s">
        <v>8331</v>
      </c>
      <c r="S1896" s="13">
        <f t="shared" si="118"/>
        <v>40921.029895833337</v>
      </c>
      <c r="T1896" s="13">
        <f t="shared" si="119"/>
        <v>40952.029895833337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 s="19">
        <f t="shared" si="117"/>
        <v>196.34042553191489</v>
      </c>
      <c r="Q1897" s="6" t="s">
        <v>8327</v>
      </c>
      <c r="R1897" s="6" t="s">
        <v>8331</v>
      </c>
      <c r="S1897" s="13">
        <f t="shared" si="118"/>
        <v>42267.871782407412</v>
      </c>
      <c r="T1897" s="13">
        <f t="shared" si="119"/>
        <v>42297.871782407412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 s="19">
        <f t="shared" si="117"/>
        <v>43</v>
      </c>
      <c r="Q1898" s="6" t="s">
        <v>8327</v>
      </c>
      <c r="R1898" s="6" t="s">
        <v>8331</v>
      </c>
      <c r="S1898" s="13">
        <f t="shared" si="118"/>
        <v>40981.835243055553</v>
      </c>
      <c r="T1898" s="13">
        <f t="shared" si="119"/>
        <v>41011.835243055553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 s="19">
        <f t="shared" si="117"/>
        <v>35.551912568306008</v>
      </c>
      <c r="Q1899" s="6" t="s">
        <v>8327</v>
      </c>
      <c r="R1899" s="6" t="s">
        <v>8331</v>
      </c>
      <c r="S1899" s="13">
        <f t="shared" si="118"/>
        <v>41680.708402777782</v>
      </c>
      <c r="T1899" s="13">
        <f t="shared" si="119"/>
        <v>41703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 s="19">
        <f t="shared" si="117"/>
        <v>68.80952380952381</v>
      </c>
      <c r="Q1900" s="6" t="s">
        <v>8327</v>
      </c>
      <c r="R1900" s="6" t="s">
        <v>8331</v>
      </c>
      <c r="S1900" s="13">
        <f t="shared" si="118"/>
        <v>42366.317974537036</v>
      </c>
      <c r="T1900" s="13">
        <f t="shared" si="119"/>
        <v>42401.875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 s="19">
        <f t="shared" si="117"/>
        <v>28.571428571428573</v>
      </c>
      <c r="Q1901" s="6" t="s">
        <v>8327</v>
      </c>
      <c r="R1901" s="6" t="s">
        <v>8331</v>
      </c>
      <c r="S1901" s="13">
        <f t="shared" si="118"/>
        <v>42059.066736111112</v>
      </c>
      <c r="T1901" s="13">
        <f t="shared" si="119"/>
        <v>42089.02506944444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 s="19">
        <f t="shared" si="117"/>
        <v>50.631666666666668</v>
      </c>
      <c r="Q1902" s="6" t="s">
        <v>8327</v>
      </c>
      <c r="R1902" s="6" t="s">
        <v>8331</v>
      </c>
      <c r="S1902" s="13">
        <f t="shared" si="118"/>
        <v>41160.996886574074</v>
      </c>
      <c r="T1902" s="13">
        <f t="shared" si="119"/>
        <v>41188.540972222225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 s="19">
        <f t="shared" si="117"/>
        <v>106.8</v>
      </c>
      <c r="Q1903" s="6" t="s">
        <v>8321</v>
      </c>
      <c r="R1903" s="6" t="s">
        <v>8350</v>
      </c>
      <c r="S1903" s="13">
        <f t="shared" si="118"/>
        <v>42116.66815972222</v>
      </c>
      <c r="T1903" s="13">
        <f t="shared" si="119"/>
        <v>42146.666666666672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 s="19">
        <f t="shared" si="117"/>
        <v>4</v>
      </c>
      <c r="Q1904" s="6" t="s">
        <v>8321</v>
      </c>
      <c r="R1904" s="6" t="s">
        <v>8350</v>
      </c>
      <c r="S1904" s="13">
        <f t="shared" si="118"/>
        <v>42037.914895833332</v>
      </c>
      <c r="T1904" s="13">
        <f t="shared" si="119"/>
        <v>42067.914895833332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 s="19">
        <f t="shared" si="117"/>
        <v>34.097560975609753</v>
      </c>
      <c r="Q1905" s="6" t="s">
        <v>8321</v>
      </c>
      <c r="R1905" s="6" t="s">
        <v>8350</v>
      </c>
      <c r="S1905" s="13">
        <f t="shared" si="118"/>
        <v>42702.895729166667</v>
      </c>
      <c r="T1905" s="13">
        <f t="shared" si="119"/>
        <v>42762.895729166667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 s="19">
        <f t="shared" si="117"/>
        <v>25</v>
      </c>
      <c r="Q1906" s="6" t="s">
        <v>8321</v>
      </c>
      <c r="R1906" s="6" t="s">
        <v>8350</v>
      </c>
      <c r="S1906" s="13">
        <f t="shared" si="118"/>
        <v>42326.810428240744</v>
      </c>
      <c r="T1906" s="13">
        <f t="shared" si="119"/>
        <v>42371.810428240744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 s="19">
        <f t="shared" si="117"/>
        <v>10.5</v>
      </c>
      <c r="Q1907" s="6" t="s">
        <v>8321</v>
      </c>
      <c r="R1907" s="6" t="s">
        <v>8350</v>
      </c>
      <c r="S1907" s="13">
        <f t="shared" si="118"/>
        <v>41860.050856481481</v>
      </c>
      <c r="T1907" s="13">
        <f t="shared" si="119"/>
        <v>41890.050856481481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 s="19">
        <f t="shared" si="117"/>
        <v>215.95959595959596</v>
      </c>
      <c r="Q1908" s="6" t="s">
        <v>8321</v>
      </c>
      <c r="R1908" s="6" t="s">
        <v>8350</v>
      </c>
      <c r="S1908" s="13">
        <f t="shared" si="118"/>
        <v>42514.796099537038</v>
      </c>
      <c r="T1908" s="13">
        <f t="shared" si="119"/>
        <v>42544.796099537038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 s="19">
        <f t="shared" si="117"/>
        <v>21.25</v>
      </c>
      <c r="Q1909" s="6" t="s">
        <v>8321</v>
      </c>
      <c r="R1909" s="6" t="s">
        <v>8350</v>
      </c>
      <c r="S1909" s="13">
        <f t="shared" si="118"/>
        <v>41767.712094907409</v>
      </c>
      <c r="T1909" s="13">
        <f t="shared" si="119"/>
        <v>41782.712094907409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 s="19">
        <f t="shared" si="117"/>
        <v>108.25</v>
      </c>
      <c r="Q1910" s="6" t="s">
        <v>8321</v>
      </c>
      <c r="R1910" s="6" t="s">
        <v>8350</v>
      </c>
      <c r="S1910" s="13">
        <f t="shared" si="118"/>
        <v>42704.042824074073</v>
      </c>
      <c r="T1910" s="13">
        <f t="shared" si="119"/>
        <v>42734.042824074073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 s="19">
        <f t="shared" si="117"/>
        <v>129.97368421052633</v>
      </c>
      <c r="Q1911" s="6" t="s">
        <v>8321</v>
      </c>
      <c r="R1911" s="6" t="s">
        <v>8350</v>
      </c>
      <c r="S1911" s="13">
        <f t="shared" si="118"/>
        <v>41905.554155092592</v>
      </c>
      <c r="T1911" s="13">
        <f t="shared" si="119"/>
        <v>41935.554155092592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 s="19">
        <f t="shared" si="117"/>
        <v>117.49473684210527</v>
      </c>
      <c r="Q1912" s="6" t="s">
        <v>8321</v>
      </c>
      <c r="R1912" s="6" t="s">
        <v>8350</v>
      </c>
      <c r="S1912" s="13">
        <f t="shared" si="118"/>
        <v>42265.088159722218</v>
      </c>
      <c r="T1912" s="13">
        <f t="shared" si="119"/>
        <v>42309.072916666672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 s="19">
        <f t="shared" si="117"/>
        <v>10</v>
      </c>
      <c r="Q1913" s="6" t="s">
        <v>8321</v>
      </c>
      <c r="R1913" s="6" t="s">
        <v>8350</v>
      </c>
      <c r="S1913" s="13">
        <f t="shared" si="118"/>
        <v>41830.158958333333</v>
      </c>
      <c r="T1913" s="13">
        <f t="shared" si="119"/>
        <v>41860.158958333333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 s="19">
        <f t="shared" si="117"/>
        <v>70.595238095238102</v>
      </c>
      <c r="Q1914" s="6" t="s">
        <v>8321</v>
      </c>
      <c r="R1914" s="6" t="s">
        <v>8350</v>
      </c>
      <c r="S1914" s="13">
        <f t="shared" si="118"/>
        <v>42129.351388888885</v>
      </c>
      <c r="T1914" s="13">
        <f t="shared" si="119"/>
        <v>42159.351388888885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 s="19">
        <f t="shared" si="117"/>
        <v>24.5</v>
      </c>
      <c r="Q1915" s="6" t="s">
        <v>8321</v>
      </c>
      <c r="R1915" s="6" t="s">
        <v>8350</v>
      </c>
      <c r="S1915" s="13">
        <f t="shared" si="118"/>
        <v>41890.636319444442</v>
      </c>
      <c r="T1915" s="13">
        <f t="shared" si="119"/>
        <v>41920.636319444442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 s="19">
        <f t="shared" si="117"/>
        <v>30</v>
      </c>
      <c r="Q1916" s="6" t="s">
        <v>8321</v>
      </c>
      <c r="R1916" s="6" t="s">
        <v>8350</v>
      </c>
      <c r="S1916" s="13">
        <f t="shared" si="118"/>
        <v>41929.299456018518</v>
      </c>
      <c r="T1916" s="13">
        <f t="shared" si="119"/>
        <v>41944.290972222225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 s="19">
        <f t="shared" si="117"/>
        <v>2</v>
      </c>
      <c r="Q1917" s="6" t="s">
        <v>8321</v>
      </c>
      <c r="R1917" s="6" t="s">
        <v>8350</v>
      </c>
      <c r="S1917" s="13">
        <f t="shared" si="118"/>
        <v>41864.17386574074</v>
      </c>
      <c r="T1917" s="13">
        <f t="shared" si="119"/>
        <v>41884.17386574074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 s="19">
        <f t="shared" si="117"/>
        <v>17</v>
      </c>
      <c r="Q1918" s="6" t="s">
        <v>8321</v>
      </c>
      <c r="R1918" s="6" t="s">
        <v>8350</v>
      </c>
      <c r="S1918" s="13">
        <f t="shared" si="118"/>
        <v>42656.842303240745</v>
      </c>
      <c r="T1918" s="13">
        <f t="shared" si="119"/>
        <v>42681.883969907409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 s="19">
        <f t="shared" si="117"/>
        <v>2928.9285714285716</v>
      </c>
      <c r="Q1919" s="6" t="s">
        <v>8321</v>
      </c>
      <c r="R1919" s="6" t="s">
        <v>8350</v>
      </c>
      <c r="S1919" s="13">
        <f t="shared" si="118"/>
        <v>42746.395057870366</v>
      </c>
      <c r="T1919" s="13">
        <f t="shared" si="119"/>
        <v>42776.395057870366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 s="19">
        <f t="shared" si="117"/>
        <v>28.888888888888889</v>
      </c>
      <c r="Q1920" s="6" t="s">
        <v>8321</v>
      </c>
      <c r="R1920" s="6" t="s">
        <v>8350</v>
      </c>
      <c r="S1920" s="13">
        <f t="shared" si="118"/>
        <v>41828.914942129632</v>
      </c>
      <c r="T1920" s="13">
        <f t="shared" si="119"/>
        <v>41863.914942129632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 s="19">
        <f t="shared" si="117"/>
        <v>29.625</v>
      </c>
      <c r="Q1921" s="6" t="s">
        <v>8321</v>
      </c>
      <c r="R1921" s="6" t="s">
        <v>8350</v>
      </c>
      <c r="S1921" s="13">
        <f t="shared" si="118"/>
        <v>42114.000567129624</v>
      </c>
      <c r="T1921" s="13">
        <f t="shared" si="119"/>
        <v>42144.000567129624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</v>
      </c>
      <c r="P1922" s="19">
        <f t="shared" si="117"/>
        <v>40.980952380952381</v>
      </c>
      <c r="Q1922" s="6" t="s">
        <v>8321</v>
      </c>
      <c r="R1922" s="6" t="s">
        <v>8350</v>
      </c>
      <c r="S1922" s="13">
        <f t="shared" si="118"/>
        <v>42271.000706018516</v>
      </c>
      <c r="T1922" s="13">
        <f t="shared" si="119"/>
        <v>42299.083333333328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ROUND(((E1923/D1923)*100),0)</f>
        <v>137</v>
      </c>
      <c r="P1923" s="19">
        <f t="shared" ref="P1923:P1986" si="121">IF(L1923=0,0,E1923/L1923)</f>
        <v>54</v>
      </c>
      <c r="Q1923" s="6" t="s">
        <v>8327</v>
      </c>
      <c r="R1923" s="6" t="s">
        <v>8331</v>
      </c>
      <c r="S1923" s="13">
        <f t="shared" ref="S1923:S1986" si="122">(((J1923/60)/60)/24)+DATE(1970,1,1)+(3/24)</f>
        <v>41074.346562500003</v>
      </c>
      <c r="T1923" s="13">
        <f t="shared" ref="T1923:T1986" si="123">(((I1923/60)/60)/24)+DATE(1970,1,1)+(3/24)</f>
        <v>41104.346562500003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 s="19">
        <f t="shared" si="121"/>
        <v>36.109375</v>
      </c>
      <c r="Q1924" s="6" t="s">
        <v>8327</v>
      </c>
      <c r="R1924" s="6" t="s">
        <v>8331</v>
      </c>
      <c r="S1924" s="13">
        <f t="shared" si="122"/>
        <v>41590.380868055552</v>
      </c>
      <c r="T1924" s="13">
        <f t="shared" si="123"/>
        <v>41620.380868055552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 s="19">
        <f t="shared" si="121"/>
        <v>23.153846153846153</v>
      </c>
      <c r="Q1925" s="6" t="s">
        <v>8327</v>
      </c>
      <c r="R1925" s="6" t="s">
        <v>8331</v>
      </c>
      <c r="S1925" s="13">
        <f t="shared" si="122"/>
        <v>40772.973749999997</v>
      </c>
      <c r="T1925" s="13">
        <f t="shared" si="123"/>
        <v>40813.332638888889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 s="19">
        <f t="shared" si="121"/>
        <v>104</v>
      </c>
      <c r="Q1926" s="6" t="s">
        <v>8327</v>
      </c>
      <c r="R1926" s="6" t="s">
        <v>8331</v>
      </c>
      <c r="S1926" s="13">
        <f t="shared" si="122"/>
        <v>41626.886053240742</v>
      </c>
      <c r="T1926" s="13">
        <f t="shared" si="123"/>
        <v>41654.939583333333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 s="19">
        <f t="shared" si="121"/>
        <v>31.826923076923077</v>
      </c>
      <c r="Q1927" s="6" t="s">
        <v>8327</v>
      </c>
      <c r="R1927" s="6" t="s">
        <v>8331</v>
      </c>
      <c r="S1927" s="13">
        <f t="shared" si="122"/>
        <v>41536.02648148148</v>
      </c>
      <c r="T1927" s="13">
        <f t="shared" si="123"/>
        <v>41558.125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 s="19">
        <f t="shared" si="121"/>
        <v>27.3896261682243</v>
      </c>
      <c r="Q1928" s="6" t="s">
        <v>8327</v>
      </c>
      <c r="R1928" s="6" t="s">
        <v>8331</v>
      </c>
      <c r="S1928" s="13">
        <f t="shared" si="122"/>
        <v>40457.079351851848</v>
      </c>
      <c r="T1928" s="13">
        <f t="shared" si="123"/>
        <v>40484.143055555556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 s="19">
        <f t="shared" si="121"/>
        <v>56.363636363636367</v>
      </c>
      <c r="Q1929" s="6" t="s">
        <v>8327</v>
      </c>
      <c r="R1929" s="6" t="s">
        <v>8331</v>
      </c>
      <c r="S1929" s="13">
        <f t="shared" si="122"/>
        <v>40960.986562500002</v>
      </c>
      <c r="T1929" s="13">
        <f t="shared" si="123"/>
        <v>40976.332638888889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 s="19">
        <f t="shared" si="121"/>
        <v>77.352941176470594</v>
      </c>
      <c r="Q1930" s="6" t="s">
        <v>8327</v>
      </c>
      <c r="R1930" s="6" t="s">
        <v>8331</v>
      </c>
      <c r="S1930" s="13">
        <f t="shared" si="122"/>
        <v>41371.773078703707</v>
      </c>
      <c r="T1930" s="13">
        <f t="shared" si="123"/>
        <v>41401.773078703707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 s="19">
        <f t="shared" si="121"/>
        <v>42.8</v>
      </c>
      <c r="Q1931" s="6" t="s">
        <v>8327</v>
      </c>
      <c r="R1931" s="6" t="s">
        <v>8331</v>
      </c>
      <c r="S1931" s="13">
        <f t="shared" si="122"/>
        <v>40687.146597222221</v>
      </c>
      <c r="T1931" s="13">
        <f t="shared" si="123"/>
        <v>40729.146597222221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 s="19">
        <f t="shared" si="121"/>
        <v>48.846153846153847</v>
      </c>
      <c r="Q1932" s="6" t="s">
        <v>8327</v>
      </c>
      <c r="R1932" s="6" t="s">
        <v>8331</v>
      </c>
      <c r="S1932" s="13">
        <f t="shared" si="122"/>
        <v>41402.683819444443</v>
      </c>
      <c r="T1932" s="13">
        <f t="shared" si="123"/>
        <v>41462.683819444443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 s="19">
        <f t="shared" si="121"/>
        <v>48.240400000000001</v>
      </c>
      <c r="Q1933" s="6" t="s">
        <v>8327</v>
      </c>
      <c r="R1933" s="6" t="s">
        <v>8331</v>
      </c>
      <c r="S1933" s="13">
        <f t="shared" si="122"/>
        <v>41038.017465277779</v>
      </c>
      <c r="T1933" s="13">
        <f t="shared" si="123"/>
        <v>41051.270833333336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 s="19">
        <f t="shared" si="121"/>
        <v>70.212500000000006</v>
      </c>
      <c r="Q1934" s="6" t="s">
        <v>8327</v>
      </c>
      <c r="R1934" s="6" t="s">
        <v>8331</v>
      </c>
      <c r="S1934" s="13">
        <f t="shared" si="122"/>
        <v>40911.934872685182</v>
      </c>
      <c r="T1934" s="13">
        <f t="shared" si="123"/>
        <v>40932.934872685182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 s="19">
        <f t="shared" si="121"/>
        <v>94.054545454545448</v>
      </c>
      <c r="Q1935" s="6" t="s">
        <v>8327</v>
      </c>
      <c r="R1935" s="6" t="s">
        <v>8331</v>
      </c>
      <c r="S1935" s="13">
        <f t="shared" si="122"/>
        <v>41879.255868055552</v>
      </c>
      <c r="T1935" s="13">
        <f t="shared" si="123"/>
        <v>41909.255868055552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 s="19">
        <f t="shared" si="121"/>
        <v>80.272727272727266</v>
      </c>
      <c r="Q1936" s="6" t="s">
        <v>8327</v>
      </c>
      <c r="R1936" s="6" t="s">
        <v>8331</v>
      </c>
      <c r="S1936" s="13">
        <f t="shared" si="122"/>
        <v>40865.992141203707</v>
      </c>
      <c r="T1936" s="13">
        <f t="shared" si="123"/>
        <v>40902.333333333336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 s="19">
        <f t="shared" si="121"/>
        <v>54.2</v>
      </c>
      <c r="Q1937" s="6" t="s">
        <v>8327</v>
      </c>
      <c r="R1937" s="6" t="s">
        <v>8331</v>
      </c>
      <c r="S1937" s="13">
        <f t="shared" si="122"/>
        <v>41774.057534722226</v>
      </c>
      <c r="T1937" s="13">
        <f t="shared" si="123"/>
        <v>41811.332638888889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 s="19">
        <f t="shared" si="121"/>
        <v>60.26903448275862</v>
      </c>
      <c r="Q1938" s="6" t="s">
        <v>8327</v>
      </c>
      <c r="R1938" s="6" t="s">
        <v>8331</v>
      </c>
      <c r="S1938" s="13">
        <f t="shared" si="122"/>
        <v>40853.014699074076</v>
      </c>
      <c r="T1938" s="13">
        <f t="shared" si="123"/>
        <v>40883.374305555553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 s="19">
        <f t="shared" si="121"/>
        <v>38.740344827586206</v>
      </c>
      <c r="Q1939" s="6" t="s">
        <v>8327</v>
      </c>
      <c r="R1939" s="6" t="s">
        <v>8331</v>
      </c>
      <c r="S1939" s="13">
        <f t="shared" si="122"/>
        <v>41059.243993055556</v>
      </c>
      <c r="T1939" s="13">
        <f t="shared" si="123"/>
        <v>41075.290972222225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 s="19">
        <f t="shared" si="121"/>
        <v>152.54385964912279</v>
      </c>
      <c r="Q1940" s="6" t="s">
        <v>8327</v>
      </c>
      <c r="R1940" s="6" t="s">
        <v>8331</v>
      </c>
      <c r="S1940" s="13">
        <f t="shared" si="122"/>
        <v>41426.384618055556</v>
      </c>
      <c r="T1940" s="13">
        <f t="shared" si="123"/>
        <v>41457.333333333336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 s="19">
        <f t="shared" si="121"/>
        <v>115.3125</v>
      </c>
      <c r="Q1941" s="6" t="s">
        <v>8327</v>
      </c>
      <c r="R1941" s="6" t="s">
        <v>8331</v>
      </c>
      <c r="S1941" s="13">
        <f t="shared" si="122"/>
        <v>41314.110046296293</v>
      </c>
      <c r="T1941" s="13">
        <f t="shared" si="123"/>
        <v>41344.068379629629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 s="19">
        <f t="shared" si="121"/>
        <v>35.838709677419352</v>
      </c>
      <c r="Q1942" s="6" t="s">
        <v>8327</v>
      </c>
      <c r="R1942" s="6" t="s">
        <v>8331</v>
      </c>
      <c r="S1942" s="13">
        <f t="shared" si="122"/>
        <v>40670.632326388892</v>
      </c>
      <c r="T1942" s="13">
        <f t="shared" si="123"/>
        <v>40709.290972222225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 s="19">
        <f t="shared" si="121"/>
        <v>64.570118779438872</v>
      </c>
      <c r="Q1943" s="6" t="s">
        <v>8321</v>
      </c>
      <c r="R1943" s="6" t="s">
        <v>8351</v>
      </c>
      <c r="S1943" s="13">
        <f t="shared" si="122"/>
        <v>41744.415868055556</v>
      </c>
      <c r="T1943" s="13">
        <f t="shared" si="123"/>
        <v>41774.415868055556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 s="19">
        <f t="shared" si="121"/>
        <v>87.436000000000007</v>
      </c>
      <c r="Q1944" s="6" t="s">
        <v>8321</v>
      </c>
      <c r="R1944" s="6" t="s">
        <v>8351</v>
      </c>
      <c r="S1944" s="13">
        <f t="shared" si="122"/>
        <v>40638.953009259261</v>
      </c>
      <c r="T1944" s="13">
        <f t="shared" si="123"/>
        <v>40728.953009259261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 s="19">
        <f t="shared" si="121"/>
        <v>68.815577078288939</v>
      </c>
      <c r="Q1945" s="6" t="s">
        <v>8321</v>
      </c>
      <c r="R1945" s="6" t="s">
        <v>8351</v>
      </c>
      <c r="S1945" s="13">
        <f t="shared" si="122"/>
        <v>42548.394861111112</v>
      </c>
      <c r="T1945" s="13">
        <f t="shared" si="123"/>
        <v>42593.394861111112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 s="19">
        <f t="shared" si="121"/>
        <v>176.200223588597</v>
      </c>
      <c r="Q1946" s="6" t="s">
        <v>8321</v>
      </c>
      <c r="R1946" s="6" t="s">
        <v>8351</v>
      </c>
      <c r="S1946" s="13">
        <f t="shared" si="122"/>
        <v>41730.709374999999</v>
      </c>
      <c r="T1946" s="13">
        <f t="shared" si="123"/>
        <v>41760.709374999999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 s="19">
        <f t="shared" si="121"/>
        <v>511.79117647058825</v>
      </c>
      <c r="Q1947" s="6" t="s">
        <v>8321</v>
      </c>
      <c r="R1947" s="6" t="s">
        <v>8351</v>
      </c>
      <c r="S1947" s="13">
        <f t="shared" si="122"/>
        <v>42157.376828703709</v>
      </c>
      <c r="T1947" s="13">
        <f t="shared" si="123"/>
        <v>42197.376828703709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 s="19">
        <f t="shared" si="121"/>
        <v>160.44285714285715</v>
      </c>
      <c r="Q1948" s="6" t="s">
        <v>8321</v>
      </c>
      <c r="R1948" s="6" t="s">
        <v>8351</v>
      </c>
      <c r="S1948" s="13">
        <f t="shared" si="122"/>
        <v>41689.275011574071</v>
      </c>
      <c r="T1948" s="13">
        <f t="shared" si="123"/>
        <v>41749.233344907407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 s="19">
        <f t="shared" si="121"/>
        <v>35.003043478260871</v>
      </c>
      <c r="Q1949" s="6" t="s">
        <v>8321</v>
      </c>
      <c r="R1949" s="6" t="s">
        <v>8351</v>
      </c>
      <c r="S1949" s="13">
        <f t="shared" si="122"/>
        <v>40103.043055555558</v>
      </c>
      <c r="T1949" s="13">
        <f t="shared" si="123"/>
        <v>40140.374305555553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 s="19">
        <f t="shared" si="121"/>
        <v>188.50671378091872</v>
      </c>
      <c r="Q1950" s="6" t="s">
        <v>8321</v>
      </c>
      <c r="R1950" s="6" t="s">
        <v>8351</v>
      </c>
      <c r="S1950" s="13">
        <f t="shared" si="122"/>
        <v>42473.729270833333</v>
      </c>
      <c r="T1950" s="13">
        <f t="shared" si="123"/>
        <v>42527.834722222222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 s="19">
        <f t="shared" si="121"/>
        <v>56.204984093319197</v>
      </c>
      <c r="Q1951" s="6" t="s">
        <v>8321</v>
      </c>
      <c r="R1951" s="6" t="s">
        <v>8351</v>
      </c>
      <c r="S1951" s="13">
        <f t="shared" si="122"/>
        <v>41800.548043981478</v>
      </c>
      <c r="T1951" s="13">
        <f t="shared" si="123"/>
        <v>41830.548043981478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 s="19">
        <f t="shared" si="121"/>
        <v>51.3054157782516</v>
      </c>
      <c r="Q1952" s="6" t="s">
        <v>8321</v>
      </c>
      <c r="R1952" s="6" t="s">
        <v>8351</v>
      </c>
      <c r="S1952" s="13">
        <f t="shared" si="122"/>
        <v>40624.306400462963</v>
      </c>
      <c r="T1952" s="13">
        <f t="shared" si="123"/>
        <v>40655.306400462963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 s="19">
        <f t="shared" si="121"/>
        <v>127.36450839328538</v>
      </c>
      <c r="Q1953" s="6" t="s">
        <v>8321</v>
      </c>
      <c r="R1953" s="6" t="s">
        <v>8351</v>
      </c>
      <c r="S1953" s="13">
        <f t="shared" si="122"/>
        <v>42651.545567129629</v>
      </c>
      <c r="T1953" s="13">
        <f t="shared" si="123"/>
        <v>42681.587233796294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 s="19">
        <f t="shared" si="121"/>
        <v>101.85532258064516</v>
      </c>
      <c r="Q1954" s="6" t="s">
        <v>8321</v>
      </c>
      <c r="R1954" s="6" t="s">
        <v>8351</v>
      </c>
      <c r="S1954" s="13">
        <f t="shared" si="122"/>
        <v>41526.73165509259</v>
      </c>
      <c r="T1954" s="13">
        <f t="shared" si="123"/>
        <v>41563.73165509259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 s="19">
        <f t="shared" si="121"/>
        <v>230.55782312925169</v>
      </c>
      <c r="Q1955" s="6" t="s">
        <v>8321</v>
      </c>
      <c r="R1955" s="6" t="s">
        <v>8351</v>
      </c>
      <c r="S1955" s="13">
        <f t="shared" si="122"/>
        <v>40941.324826388889</v>
      </c>
      <c r="T1955" s="13">
        <f t="shared" si="123"/>
        <v>40970.25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 s="19">
        <f t="shared" si="121"/>
        <v>842.10602409638557</v>
      </c>
      <c r="Q1956" s="6" t="s">
        <v>8321</v>
      </c>
      <c r="R1956" s="6" t="s">
        <v>8351</v>
      </c>
      <c r="S1956" s="13">
        <f t="shared" si="122"/>
        <v>42394.705740740741</v>
      </c>
      <c r="T1956" s="13">
        <f t="shared" si="123"/>
        <v>42441.333333333328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 s="19">
        <f t="shared" si="121"/>
        <v>577.27593103448271</v>
      </c>
      <c r="Q1957" s="6" t="s">
        <v>8321</v>
      </c>
      <c r="R1957" s="6" t="s">
        <v>8351</v>
      </c>
      <c r="S1957" s="13">
        <f t="shared" si="122"/>
        <v>41020.396770833337</v>
      </c>
      <c r="T1957" s="13">
        <f t="shared" si="123"/>
        <v>41052.916666666664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 s="19">
        <f t="shared" si="121"/>
        <v>483.34246575342468</v>
      </c>
      <c r="Q1958" s="6" t="s">
        <v>8321</v>
      </c>
      <c r="R1958" s="6" t="s">
        <v>8351</v>
      </c>
      <c r="S1958" s="13">
        <f t="shared" si="122"/>
        <v>42068.048668981486</v>
      </c>
      <c r="T1958" s="13">
        <f t="shared" si="123"/>
        <v>42113.007002314815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 s="19">
        <f t="shared" si="121"/>
        <v>76.138500000000008</v>
      </c>
      <c r="Q1959" s="6" t="s">
        <v>8321</v>
      </c>
      <c r="R1959" s="6" t="s">
        <v>8351</v>
      </c>
      <c r="S1959" s="13">
        <f t="shared" si="122"/>
        <v>41179.223530092589</v>
      </c>
      <c r="T1959" s="13">
        <f t="shared" si="123"/>
        <v>41209.223530092589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 s="19">
        <f t="shared" si="121"/>
        <v>74.107684365781708</v>
      </c>
      <c r="Q1960" s="6" t="s">
        <v>8321</v>
      </c>
      <c r="R1960" s="6" t="s">
        <v>8351</v>
      </c>
      <c r="S1960" s="13">
        <f t="shared" si="122"/>
        <v>41327.112974537034</v>
      </c>
      <c r="T1960" s="13">
        <f t="shared" si="123"/>
        <v>41357.07130787037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 s="19">
        <f t="shared" si="121"/>
        <v>36.965660377358489</v>
      </c>
      <c r="Q1961" s="6" t="s">
        <v>8321</v>
      </c>
      <c r="R1961" s="6" t="s">
        <v>8351</v>
      </c>
      <c r="S1961" s="13">
        <f t="shared" si="122"/>
        <v>41871.970601851855</v>
      </c>
      <c r="T1961" s="13">
        <f t="shared" si="123"/>
        <v>41913.125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 s="19">
        <f t="shared" si="121"/>
        <v>2500.969696969697</v>
      </c>
      <c r="Q1962" s="6" t="s">
        <v>8321</v>
      </c>
      <c r="R1962" s="6" t="s">
        <v>8351</v>
      </c>
      <c r="S1962" s="13">
        <f t="shared" si="122"/>
        <v>41964.487743055557</v>
      </c>
      <c r="T1962" s="13">
        <f t="shared" si="123"/>
        <v>41994.487743055557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 s="19">
        <f t="shared" si="121"/>
        <v>67.690214329454989</v>
      </c>
      <c r="Q1963" s="6" t="s">
        <v>8321</v>
      </c>
      <c r="R1963" s="6" t="s">
        <v>8351</v>
      </c>
      <c r="S1963" s="13">
        <f t="shared" si="122"/>
        <v>41148.319641203707</v>
      </c>
      <c r="T1963" s="13">
        <f t="shared" si="123"/>
        <v>41188.290972222225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 s="19">
        <f t="shared" si="121"/>
        <v>63.04738562091503</v>
      </c>
      <c r="Q1964" s="6" t="s">
        <v>8321</v>
      </c>
      <c r="R1964" s="6" t="s">
        <v>8351</v>
      </c>
      <c r="S1964" s="13">
        <f t="shared" si="122"/>
        <v>41742.905509259261</v>
      </c>
      <c r="T1964" s="13">
        <f t="shared" si="123"/>
        <v>41772.905509259261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 s="19">
        <f t="shared" si="121"/>
        <v>117.6</v>
      </c>
      <c r="Q1965" s="6" t="s">
        <v>8321</v>
      </c>
      <c r="R1965" s="6" t="s">
        <v>8351</v>
      </c>
      <c r="S1965" s="13">
        <f t="shared" si="122"/>
        <v>41863.554791666669</v>
      </c>
      <c r="T1965" s="13">
        <f t="shared" si="123"/>
        <v>41898.554791666669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 s="19">
        <f t="shared" si="121"/>
        <v>180.75185011709601</v>
      </c>
      <c r="Q1966" s="6" t="s">
        <v>8321</v>
      </c>
      <c r="R1966" s="6" t="s">
        <v>8351</v>
      </c>
      <c r="S1966" s="13">
        <f t="shared" si="122"/>
        <v>42452.397824074069</v>
      </c>
      <c r="T1966" s="13">
        <f t="shared" si="123"/>
        <v>42482.397824074069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 s="19">
        <f t="shared" si="121"/>
        <v>127.32038834951456</v>
      </c>
      <c r="Q1967" s="6" t="s">
        <v>8321</v>
      </c>
      <c r="R1967" s="6" t="s">
        <v>8351</v>
      </c>
      <c r="S1967" s="13">
        <f t="shared" si="122"/>
        <v>40898.214236111111</v>
      </c>
      <c r="T1967" s="13">
        <f t="shared" si="123"/>
        <v>40920.166666666664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 s="19">
        <f t="shared" si="121"/>
        <v>136.6444745538665</v>
      </c>
      <c r="Q1968" s="6" t="s">
        <v>8321</v>
      </c>
      <c r="R1968" s="6" t="s">
        <v>8351</v>
      </c>
      <c r="S1968" s="13">
        <f t="shared" si="122"/>
        <v>41835.665486111109</v>
      </c>
      <c r="T1968" s="13">
        <f t="shared" si="123"/>
        <v>41865.665486111109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 s="19">
        <f t="shared" si="121"/>
        <v>182.78024691358024</v>
      </c>
      <c r="Q1969" s="6" t="s">
        <v>8321</v>
      </c>
      <c r="R1969" s="6" t="s">
        <v>8351</v>
      </c>
      <c r="S1969" s="13">
        <f t="shared" si="122"/>
        <v>41730.788530092592</v>
      </c>
      <c r="T1969" s="13">
        <f t="shared" si="123"/>
        <v>41760.788530092592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 s="19">
        <f t="shared" si="121"/>
        <v>279.37843137254902</v>
      </c>
      <c r="Q1970" s="6" t="s">
        <v>8321</v>
      </c>
      <c r="R1970" s="6" t="s">
        <v>8351</v>
      </c>
      <c r="S1970" s="13">
        <f t="shared" si="122"/>
        <v>42676.711979166663</v>
      </c>
      <c r="T1970" s="13">
        <f t="shared" si="123"/>
        <v>42707.753645833334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 s="19">
        <f t="shared" si="121"/>
        <v>61.375728669846318</v>
      </c>
      <c r="Q1971" s="6" t="s">
        <v>8321</v>
      </c>
      <c r="R1971" s="6" t="s">
        <v>8351</v>
      </c>
      <c r="S1971" s="13">
        <f t="shared" si="122"/>
        <v>42557.917453703703</v>
      </c>
      <c r="T1971" s="13">
        <f t="shared" si="123"/>
        <v>42587.917453703703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 s="19">
        <f t="shared" si="121"/>
        <v>80.727532097004286</v>
      </c>
      <c r="Q1972" s="6" t="s">
        <v>8321</v>
      </c>
      <c r="R1972" s="6" t="s">
        <v>8351</v>
      </c>
      <c r="S1972" s="13">
        <f t="shared" si="122"/>
        <v>41324.318298611113</v>
      </c>
      <c r="T1972" s="13">
        <f t="shared" si="123"/>
        <v>41384.276631944449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 s="19">
        <f t="shared" si="121"/>
        <v>272.35590732591254</v>
      </c>
      <c r="Q1973" s="6" t="s">
        <v>8321</v>
      </c>
      <c r="R1973" s="6" t="s">
        <v>8351</v>
      </c>
      <c r="S1973" s="13">
        <f t="shared" si="122"/>
        <v>41561.625706018516</v>
      </c>
      <c r="T1973" s="13">
        <f t="shared" si="123"/>
        <v>41593.291666666664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 s="19">
        <f t="shared" si="121"/>
        <v>70.848739495798313</v>
      </c>
      <c r="Q1974" s="6" t="s">
        <v>8321</v>
      </c>
      <c r="R1974" s="6" t="s">
        <v>8351</v>
      </c>
      <c r="S1974" s="13">
        <f t="shared" si="122"/>
        <v>41201.137083333335</v>
      </c>
      <c r="T1974" s="13">
        <f t="shared" si="123"/>
        <v>41231.178749999999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 s="19">
        <f t="shared" si="121"/>
        <v>247.94003412969283</v>
      </c>
      <c r="Q1975" s="6" t="s">
        <v>8321</v>
      </c>
      <c r="R1975" s="6" t="s">
        <v>8351</v>
      </c>
      <c r="S1975" s="13">
        <f t="shared" si="122"/>
        <v>42549.847962962958</v>
      </c>
      <c r="T1975" s="13">
        <f t="shared" si="123"/>
        <v>42588.416666666672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 s="19">
        <f t="shared" si="121"/>
        <v>186.81393034825871</v>
      </c>
      <c r="Q1976" s="6" t="s">
        <v>8321</v>
      </c>
      <c r="R1976" s="6" t="s">
        <v>8351</v>
      </c>
      <c r="S1976" s="13">
        <f t="shared" si="122"/>
        <v>41445.459131944444</v>
      </c>
      <c r="T1976" s="13">
        <f t="shared" si="123"/>
        <v>41505.459131944444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 s="19">
        <f t="shared" si="121"/>
        <v>131.98948616600788</v>
      </c>
      <c r="Q1977" s="6" t="s">
        <v>8321</v>
      </c>
      <c r="R1977" s="6" t="s">
        <v>8351</v>
      </c>
      <c r="S1977" s="13">
        <f t="shared" si="122"/>
        <v>41313.880219907405</v>
      </c>
      <c r="T1977" s="13">
        <f t="shared" si="123"/>
        <v>41343.880219907405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 s="19">
        <f t="shared" si="121"/>
        <v>29.310782241014799</v>
      </c>
      <c r="Q1978" s="6" t="s">
        <v>8321</v>
      </c>
      <c r="R1978" s="6" t="s">
        <v>8351</v>
      </c>
      <c r="S1978" s="13">
        <f t="shared" si="122"/>
        <v>41439.024594907409</v>
      </c>
      <c r="T1978" s="13">
        <f t="shared" si="123"/>
        <v>41469.024594907409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 s="19">
        <f t="shared" si="121"/>
        <v>245.02436053593178</v>
      </c>
      <c r="Q1979" s="6" t="s">
        <v>8321</v>
      </c>
      <c r="R1979" s="6" t="s">
        <v>8351</v>
      </c>
      <c r="S1979" s="13">
        <f t="shared" si="122"/>
        <v>42311.341898148152</v>
      </c>
      <c r="T1979" s="13">
        <f t="shared" si="123"/>
        <v>42357.457638888889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 s="19">
        <f t="shared" si="121"/>
        <v>1323.2540463917526</v>
      </c>
      <c r="Q1980" s="6" t="s">
        <v>8321</v>
      </c>
      <c r="R1980" s="6" t="s">
        <v>8351</v>
      </c>
      <c r="S1980" s="13">
        <f t="shared" si="122"/>
        <v>41039.350601851853</v>
      </c>
      <c r="T1980" s="13">
        <f t="shared" si="123"/>
        <v>41072.416666666664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 s="19">
        <f t="shared" si="121"/>
        <v>282.65966789667897</v>
      </c>
      <c r="Q1981" s="6" t="s">
        <v>8321</v>
      </c>
      <c r="R1981" s="6" t="s">
        <v>8351</v>
      </c>
      <c r="S1981" s="13">
        <f t="shared" si="122"/>
        <v>42290.585023148145</v>
      </c>
      <c r="T1981" s="13">
        <f t="shared" si="123"/>
        <v>42327.332638888889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 s="19">
        <f t="shared" si="121"/>
        <v>91.214401028277635</v>
      </c>
      <c r="Q1982" s="6" t="s">
        <v>8321</v>
      </c>
      <c r="R1982" s="6" t="s">
        <v>8351</v>
      </c>
      <c r="S1982" s="13">
        <f t="shared" si="122"/>
        <v>42423.667384259257</v>
      </c>
      <c r="T1982" s="13">
        <f t="shared" si="123"/>
        <v>42463.625717592593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 s="19">
        <f t="shared" si="121"/>
        <v>31.75</v>
      </c>
      <c r="Q1983" s="6" t="s">
        <v>8340</v>
      </c>
      <c r="R1983" s="6" t="s">
        <v>8352</v>
      </c>
      <c r="S1983" s="13">
        <f t="shared" si="122"/>
        <v>41799.850289351853</v>
      </c>
      <c r="T1983" s="13">
        <f t="shared" si="123"/>
        <v>41829.850289351853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 s="19">
        <f t="shared" si="121"/>
        <v>0</v>
      </c>
      <c r="Q1984" s="6" t="s">
        <v>8340</v>
      </c>
      <c r="R1984" s="6" t="s">
        <v>8352</v>
      </c>
      <c r="S1984" s="13">
        <f t="shared" si="122"/>
        <v>42678.711655092593</v>
      </c>
      <c r="T1984" s="13">
        <f t="shared" si="123"/>
        <v>42708.753321759257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 s="19">
        <f t="shared" si="121"/>
        <v>88.6875</v>
      </c>
      <c r="Q1985" s="6" t="s">
        <v>8340</v>
      </c>
      <c r="R1985" s="6" t="s">
        <v>8352</v>
      </c>
      <c r="S1985" s="13">
        <f t="shared" si="122"/>
        <v>42593.136782407411</v>
      </c>
      <c r="T1985" s="13">
        <f t="shared" si="123"/>
        <v>42615.416666666672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</v>
      </c>
      <c r="P1986" s="19">
        <f t="shared" si="121"/>
        <v>453.14285714285717</v>
      </c>
      <c r="Q1986" s="6" t="s">
        <v>8340</v>
      </c>
      <c r="R1986" s="6" t="s">
        <v>8352</v>
      </c>
      <c r="S1986" s="13">
        <f t="shared" si="122"/>
        <v>41913.915289351848</v>
      </c>
      <c r="T1986" s="13">
        <f t="shared" si="123"/>
        <v>41973.956956018519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ROUND(((E1987/D1987)*100),0)</f>
        <v>3</v>
      </c>
      <c r="P1987" s="19">
        <f t="shared" ref="P1987:P2050" si="125">IF(L1987=0,0,E1987/L1987)</f>
        <v>12.75</v>
      </c>
      <c r="Q1987" s="6" t="s">
        <v>8340</v>
      </c>
      <c r="R1987" s="6" t="s">
        <v>8352</v>
      </c>
      <c r="S1987" s="13">
        <f t="shared" ref="S1987:S2050" si="126">(((J1987/60)/60)/24)+DATE(1970,1,1)+(3/24)</f>
        <v>42555.823738425926</v>
      </c>
      <c r="T1987" s="13">
        <f t="shared" ref="T1987:T2050" si="127">(((I1987/60)/60)/24)+DATE(1970,1,1)+(3/24)</f>
        <v>42585.083333333328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 s="19">
        <f t="shared" si="125"/>
        <v>1</v>
      </c>
      <c r="Q1988" s="6" t="s">
        <v>8340</v>
      </c>
      <c r="R1988" s="6" t="s">
        <v>8352</v>
      </c>
      <c r="S1988" s="13">
        <f t="shared" si="126"/>
        <v>42413.558831018512</v>
      </c>
      <c r="T1988" s="13">
        <f t="shared" si="127"/>
        <v>42443.517164351855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 s="19">
        <f t="shared" si="125"/>
        <v>83.428571428571431</v>
      </c>
      <c r="Q1989" s="6" t="s">
        <v>8340</v>
      </c>
      <c r="R1989" s="6" t="s">
        <v>8352</v>
      </c>
      <c r="S1989" s="13">
        <f t="shared" si="126"/>
        <v>42034.764768518522</v>
      </c>
      <c r="T1989" s="13">
        <f t="shared" si="127"/>
        <v>42064.764768518522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 s="19">
        <f t="shared" si="125"/>
        <v>25</v>
      </c>
      <c r="Q1990" s="6" t="s">
        <v>8340</v>
      </c>
      <c r="R1990" s="6" t="s">
        <v>8352</v>
      </c>
      <c r="S1990" s="13">
        <f t="shared" si="126"/>
        <v>42206.888217592597</v>
      </c>
      <c r="T1990" s="13">
        <f t="shared" si="127"/>
        <v>42236.888217592597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 s="19">
        <f t="shared" si="125"/>
        <v>50</v>
      </c>
      <c r="Q1991" s="6" t="s">
        <v>8340</v>
      </c>
      <c r="R1991" s="6" t="s">
        <v>8352</v>
      </c>
      <c r="S1991" s="13">
        <f t="shared" si="126"/>
        <v>42685.805648148147</v>
      </c>
      <c r="T1991" s="13">
        <f t="shared" si="127"/>
        <v>42715.805648148147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 s="19">
        <f t="shared" si="125"/>
        <v>101.8</v>
      </c>
      <c r="Q1992" s="6" t="s">
        <v>8340</v>
      </c>
      <c r="R1992" s="6" t="s">
        <v>8352</v>
      </c>
      <c r="S1992" s="13">
        <f t="shared" si="126"/>
        <v>42398.320972222224</v>
      </c>
      <c r="T1992" s="13">
        <f t="shared" si="127"/>
        <v>42413.320972222224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 s="19">
        <f t="shared" si="125"/>
        <v>46.666666666666664</v>
      </c>
      <c r="Q1993" s="6" t="s">
        <v>8340</v>
      </c>
      <c r="R1993" s="6" t="s">
        <v>8352</v>
      </c>
      <c r="S1993" s="13">
        <f t="shared" si="126"/>
        <v>42168.01835648148</v>
      </c>
      <c r="T1993" s="13">
        <f t="shared" si="127"/>
        <v>42189.01835648148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 s="19">
        <f t="shared" si="125"/>
        <v>1</v>
      </c>
      <c r="Q1994" s="6" t="s">
        <v>8340</v>
      </c>
      <c r="R1994" s="6" t="s">
        <v>8352</v>
      </c>
      <c r="S1994" s="13">
        <f t="shared" si="126"/>
        <v>42023.268414351856</v>
      </c>
      <c r="T1994" s="13">
        <f t="shared" si="127"/>
        <v>42053.268414351856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 s="19">
        <f t="shared" si="125"/>
        <v>0</v>
      </c>
      <c r="Q1995" s="6" t="s">
        <v>8340</v>
      </c>
      <c r="R1995" s="6" t="s">
        <v>8352</v>
      </c>
      <c r="S1995" s="13">
        <f t="shared" si="126"/>
        <v>42329.71339120371</v>
      </c>
      <c r="T1995" s="13">
        <f t="shared" si="127"/>
        <v>42359.71339120371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 s="19">
        <f t="shared" si="125"/>
        <v>0</v>
      </c>
      <c r="Q1996" s="6" t="s">
        <v>8340</v>
      </c>
      <c r="R1996" s="6" t="s">
        <v>8352</v>
      </c>
      <c r="S1996" s="13">
        <f t="shared" si="126"/>
        <v>42651.131273148145</v>
      </c>
      <c r="T1996" s="13">
        <f t="shared" si="127"/>
        <v>42711.172939814816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 s="19">
        <f t="shared" si="125"/>
        <v>26</v>
      </c>
      <c r="Q1997" s="6" t="s">
        <v>8340</v>
      </c>
      <c r="R1997" s="6" t="s">
        <v>8352</v>
      </c>
      <c r="S1997" s="13">
        <f t="shared" si="126"/>
        <v>42182.027037037042</v>
      </c>
      <c r="T1997" s="13">
        <f t="shared" si="127"/>
        <v>42202.027037037042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 s="19">
        <f t="shared" si="125"/>
        <v>0</v>
      </c>
      <c r="Q1998" s="6" t="s">
        <v>8340</v>
      </c>
      <c r="R1998" s="6" t="s">
        <v>8352</v>
      </c>
      <c r="S1998" s="13">
        <f t="shared" si="126"/>
        <v>41800.944571759261</v>
      </c>
      <c r="T1998" s="13">
        <f t="shared" si="127"/>
        <v>41830.944571759261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 s="19">
        <f t="shared" si="125"/>
        <v>0</v>
      </c>
      <c r="Q1999" s="6" t="s">
        <v>8340</v>
      </c>
      <c r="R1999" s="6" t="s">
        <v>8352</v>
      </c>
      <c r="S1999" s="13">
        <f t="shared" si="126"/>
        <v>41848.055694444447</v>
      </c>
      <c r="T1999" s="13">
        <f t="shared" si="127"/>
        <v>41878.055694444447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 s="19">
        <f t="shared" si="125"/>
        <v>218.33333333333334</v>
      </c>
      <c r="Q2000" s="6" t="s">
        <v>8340</v>
      </c>
      <c r="R2000" s="6" t="s">
        <v>8352</v>
      </c>
      <c r="S2000" s="13">
        <f t="shared" si="126"/>
        <v>41807.243495370371</v>
      </c>
      <c r="T2000" s="13">
        <f t="shared" si="127"/>
        <v>41852.243495370371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 s="19">
        <f t="shared" si="125"/>
        <v>33.714285714285715</v>
      </c>
      <c r="Q2001" s="6" t="s">
        <v>8340</v>
      </c>
      <c r="R2001" s="6" t="s">
        <v>8352</v>
      </c>
      <c r="S2001" s="13">
        <f t="shared" si="126"/>
        <v>41926.607731481483</v>
      </c>
      <c r="T2001" s="13">
        <f t="shared" si="127"/>
        <v>41956.649398148147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 s="19">
        <f t="shared" si="125"/>
        <v>25</v>
      </c>
      <c r="Q2002" s="6" t="s">
        <v>8340</v>
      </c>
      <c r="R2002" s="6" t="s">
        <v>8352</v>
      </c>
      <c r="S2002" s="13">
        <f t="shared" si="126"/>
        <v>42346.076539351852</v>
      </c>
      <c r="T2002" s="13">
        <f t="shared" si="127"/>
        <v>42376.076539351852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 s="19">
        <f t="shared" si="125"/>
        <v>128.38790470372632</v>
      </c>
      <c r="Q2003" s="6" t="s">
        <v>8321</v>
      </c>
      <c r="R2003" s="6" t="s">
        <v>8351</v>
      </c>
      <c r="S2003" s="13">
        <f t="shared" si="126"/>
        <v>42136.334675925929</v>
      </c>
      <c r="T2003" s="13">
        <f t="shared" si="127"/>
        <v>42167.958333333328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 s="19">
        <f t="shared" si="125"/>
        <v>78.834261818181815</v>
      </c>
      <c r="Q2004" s="6" t="s">
        <v>8321</v>
      </c>
      <c r="R2004" s="6" t="s">
        <v>8351</v>
      </c>
      <c r="S2004" s="13">
        <f t="shared" si="126"/>
        <v>42728.83730324074</v>
      </c>
      <c r="T2004" s="13">
        <f t="shared" si="127"/>
        <v>42758.83730324074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 s="19">
        <f t="shared" si="125"/>
        <v>91.764705882352942</v>
      </c>
      <c r="Q2005" s="6" t="s">
        <v>8321</v>
      </c>
      <c r="R2005" s="6" t="s">
        <v>8351</v>
      </c>
      <c r="S2005" s="13">
        <f t="shared" si="126"/>
        <v>40347.250601851854</v>
      </c>
      <c r="T2005" s="13">
        <f t="shared" si="127"/>
        <v>40362.083333333336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 s="19">
        <f t="shared" si="125"/>
        <v>331.10237288135596</v>
      </c>
      <c r="Q2006" s="6" t="s">
        <v>8321</v>
      </c>
      <c r="R2006" s="6" t="s">
        <v>8351</v>
      </c>
      <c r="S2006" s="13">
        <f t="shared" si="126"/>
        <v>41800.729895833334</v>
      </c>
      <c r="T2006" s="13">
        <f t="shared" si="127"/>
        <v>41830.729895833334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 s="19">
        <f t="shared" si="125"/>
        <v>194.26193717277485</v>
      </c>
      <c r="Q2007" s="6" t="s">
        <v>8321</v>
      </c>
      <c r="R2007" s="6" t="s">
        <v>8351</v>
      </c>
      <c r="S2007" s="13">
        <f t="shared" si="126"/>
        <v>41535.937708333331</v>
      </c>
      <c r="T2007" s="13">
        <f t="shared" si="127"/>
        <v>41563.290972222225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 s="19">
        <f t="shared" si="125"/>
        <v>408.97689768976898</v>
      </c>
      <c r="Q2008" s="6" t="s">
        <v>8321</v>
      </c>
      <c r="R2008" s="6" t="s">
        <v>8351</v>
      </c>
      <c r="S2008" s="13">
        <f t="shared" si="126"/>
        <v>41941.625520833331</v>
      </c>
      <c r="T2008" s="13">
        <f t="shared" si="127"/>
        <v>41976.667187500003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 s="19">
        <f t="shared" si="125"/>
        <v>84.459270072992695</v>
      </c>
      <c r="Q2009" s="6" t="s">
        <v>8321</v>
      </c>
      <c r="R2009" s="6" t="s">
        <v>8351</v>
      </c>
      <c r="S2009" s="13">
        <f t="shared" si="126"/>
        <v>40347.962800925925</v>
      </c>
      <c r="T2009" s="13">
        <f t="shared" si="127"/>
        <v>40414.291666666664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 s="19">
        <f t="shared" si="125"/>
        <v>44.853658536585364</v>
      </c>
      <c r="Q2010" s="6" t="s">
        <v>8321</v>
      </c>
      <c r="R2010" s="6" t="s">
        <v>8351</v>
      </c>
      <c r="S2010" s="13">
        <f t="shared" si="126"/>
        <v>40761.729421296295</v>
      </c>
      <c r="T2010" s="13">
        <f t="shared" si="127"/>
        <v>40805.729421296295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 s="19">
        <f t="shared" si="125"/>
        <v>383.3643216080402</v>
      </c>
      <c r="Q2011" s="6" t="s">
        <v>8321</v>
      </c>
      <c r="R2011" s="6" t="s">
        <v>8351</v>
      </c>
      <c r="S2011" s="13">
        <f t="shared" si="126"/>
        <v>42661.448414351849</v>
      </c>
      <c r="T2011" s="13">
        <f t="shared" si="127"/>
        <v>42697.490081018521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 s="19">
        <f t="shared" si="125"/>
        <v>55.276856649395505</v>
      </c>
      <c r="Q2012" s="6" t="s">
        <v>8321</v>
      </c>
      <c r="R2012" s="6" t="s">
        <v>8351</v>
      </c>
      <c r="S2012" s="13">
        <f t="shared" si="126"/>
        <v>42571.121423611112</v>
      </c>
      <c r="T2012" s="13">
        <f t="shared" si="127"/>
        <v>42601.121423611112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 s="19">
        <f t="shared" si="125"/>
        <v>422.02059732234807</v>
      </c>
      <c r="Q2013" s="6" t="s">
        <v>8321</v>
      </c>
      <c r="R2013" s="6" t="s">
        <v>8351</v>
      </c>
      <c r="S2013" s="13">
        <f t="shared" si="126"/>
        <v>42347.483483796299</v>
      </c>
      <c r="T2013" s="13">
        <f t="shared" si="127"/>
        <v>42381.083333333328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 s="19">
        <f t="shared" si="125"/>
        <v>64.180327868852459</v>
      </c>
      <c r="Q2014" s="6" t="s">
        <v>8321</v>
      </c>
      <c r="R2014" s="6" t="s">
        <v>8351</v>
      </c>
      <c r="S2014" s="13">
        <f t="shared" si="126"/>
        <v>42010.947233796294</v>
      </c>
      <c r="T2014" s="13">
        <f t="shared" si="127"/>
        <v>42040.947233796294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 s="19">
        <f t="shared" si="125"/>
        <v>173.57781674704077</v>
      </c>
      <c r="Q2015" s="6" t="s">
        <v>8321</v>
      </c>
      <c r="R2015" s="6" t="s">
        <v>8351</v>
      </c>
      <c r="S2015" s="13">
        <f t="shared" si="126"/>
        <v>42500.085810185185</v>
      </c>
      <c r="T2015" s="13">
        <f t="shared" si="127"/>
        <v>42560.085810185185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 s="19">
        <f t="shared" si="125"/>
        <v>88.601680840609291</v>
      </c>
      <c r="Q2016" s="6" t="s">
        <v>8321</v>
      </c>
      <c r="R2016" s="6" t="s">
        <v>8351</v>
      </c>
      <c r="S2016" s="13">
        <f t="shared" si="126"/>
        <v>41324.339571759258</v>
      </c>
      <c r="T2016" s="13">
        <f t="shared" si="127"/>
        <v>41358.297905092593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 s="19">
        <f t="shared" si="125"/>
        <v>50.222283950617282</v>
      </c>
      <c r="Q2017" s="6" t="s">
        <v>8321</v>
      </c>
      <c r="R2017" s="6" t="s">
        <v>8351</v>
      </c>
      <c r="S2017" s="13">
        <f t="shared" si="126"/>
        <v>40766.001886574071</v>
      </c>
      <c r="T2017" s="13">
        <f t="shared" si="127"/>
        <v>40796.001886574071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 s="19">
        <f t="shared" si="125"/>
        <v>192.38876826722338</v>
      </c>
      <c r="Q2018" s="6" t="s">
        <v>8321</v>
      </c>
      <c r="R2018" s="6" t="s">
        <v>8351</v>
      </c>
      <c r="S2018" s="13">
        <f t="shared" si="126"/>
        <v>41313.00577546296</v>
      </c>
      <c r="T2018" s="13">
        <f t="shared" si="127"/>
        <v>41343.00577546296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 s="19">
        <f t="shared" si="125"/>
        <v>73.416901408450698</v>
      </c>
      <c r="Q2019" s="6" t="s">
        <v>8321</v>
      </c>
      <c r="R2019" s="6" t="s">
        <v>8351</v>
      </c>
      <c r="S2019" s="13">
        <f t="shared" si="126"/>
        <v>40961.182349537034</v>
      </c>
      <c r="T2019" s="13">
        <f t="shared" si="127"/>
        <v>40992.291666666664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 s="19">
        <f t="shared" si="125"/>
        <v>147.68495555555555</v>
      </c>
      <c r="Q2020" s="6" t="s">
        <v>8321</v>
      </c>
      <c r="R2020" s="6" t="s">
        <v>8351</v>
      </c>
      <c r="S2020" s="13">
        <f t="shared" si="126"/>
        <v>42199.490844907406</v>
      </c>
      <c r="T2020" s="13">
        <f t="shared" si="127"/>
        <v>42229.490844907406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 s="19">
        <f t="shared" si="125"/>
        <v>108.96848314606741</v>
      </c>
      <c r="Q2021" s="6" t="s">
        <v>8321</v>
      </c>
      <c r="R2021" s="6" t="s">
        <v>8351</v>
      </c>
      <c r="S2021" s="13">
        <f t="shared" si="126"/>
        <v>42605.83357638889</v>
      </c>
      <c r="T2021" s="13">
        <f t="shared" si="127"/>
        <v>42635.83357638889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 s="19">
        <f t="shared" si="125"/>
        <v>23.647540983606557</v>
      </c>
      <c r="Q2022" s="6" t="s">
        <v>8321</v>
      </c>
      <c r="R2022" s="6" t="s">
        <v>8351</v>
      </c>
      <c r="S2022" s="13">
        <f t="shared" si="126"/>
        <v>41737.222499999996</v>
      </c>
      <c r="T2022" s="13">
        <f t="shared" si="127"/>
        <v>41774.086111111108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 s="19">
        <f t="shared" si="125"/>
        <v>147.94736842105263</v>
      </c>
      <c r="Q2023" s="6" t="s">
        <v>8321</v>
      </c>
      <c r="R2023" s="6" t="s">
        <v>8351</v>
      </c>
      <c r="S2023" s="13">
        <f t="shared" si="126"/>
        <v>41861.195567129631</v>
      </c>
      <c r="T2023" s="13">
        <f t="shared" si="127"/>
        <v>41906.195567129631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 s="19">
        <f t="shared" si="125"/>
        <v>385.03692307692307</v>
      </c>
      <c r="Q2024" s="6" t="s">
        <v>8321</v>
      </c>
      <c r="R2024" s="6" t="s">
        <v>8351</v>
      </c>
      <c r="S2024" s="13">
        <f t="shared" si="126"/>
        <v>42502.694120370375</v>
      </c>
      <c r="T2024" s="13">
        <f t="shared" si="127"/>
        <v>42532.694120370375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 s="19">
        <f t="shared" si="125"/>
        <v>457.39093484419266</v>
      </c>
      <c r="Q2025" s="6" t="s">
        <v>8321</v>
      </c>
      <c r="R2025" s="6" t="s">
        <v>8351</v>
      </c>
      <c r="S2025" s="13">
        <f t="shared" si="126"/>
        <v>42136.545752314814</v>
      </c>
      <c r="T2025" s="13">
        <f t="shared" si="127"/>
        <v>42166.545752314814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 s="19">
        <f t="shared" si="125"/>
        <v>222.99047619047619</v>
      </c>
      <c r="Q2026" s="6" t="s">
        <v>8321</v>
      </c>
      <c r="R2026" s="6" t="s">
        <v>8351</v>
      </c>
      <c r="S2026" s="13">
        <f t="shared" si="126"/>
        <v>41100.091944444444</v>
      </c>
      <c r="T2026" s="13">
        <f t="shared" si="127"/>
        <v>41134.25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 s="19">
        <f t="shared" si="125"/>
        <v>220.74074074074073</v>
      </c>
      <c r="Q2027" s="6" t="s">
        <v>8321</v>
      </c>
      <c r="R2027" s="6" t="s">
        <v>8351</v>
      </c>
      <c r="S2027" s="13">
        <f t="shared" si="126"/>
        <v>42136.309560185182</v>
      </c>
      <c r="T2027" s="13">
        <f t="shared" si="127"/>
        <v>42166.309560185182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 s="19">
        <f t="shared" si="125"/>
        <v>73.503898678414089</v>
      </c>
      <c r="Q2028" s="6" t="s">
        <v>8321</v>
      </c>
      <c r="R2028" s="6" t="s">
        <v>8351</v>
      </c>
      <c r="S2028" s="13">
        <f t="shared" si="126"/>
        <v>41704.860937500001</v>
      </c>
      <c r="T2028" s="13">
        <f t="shared" si="127"/>
        <v>41750.290972222225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 s="19">
        <f t="shared" si="125"/>
        <v>223.09647495361781</v>
      </c>
      <c r="Q2029" s="6" t="s">
        <v>8321</v>
      </c>
      <c r="R2029" s="6" t="s">
        <v>8351</v>
      </c>
      <c r="S2029" s="13">
        <f t="shared" si="126"/>
        <v>42048.938877314817</v>
      </c>
      <c r="T2029" s="13">
        <f t="shared" si="127"/>
        <v>42093.897210648152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 s="19">
        <f t="shared" si="125"/>
        <v>47.911392405063289</v>
      </c>
      <c r="Q2030" s="6" t="s">
        <v>8321</v>
      </c>
      <c r="R2030" s="6" t="s">
        <v>8351</v>
      </c>
      <c r="S2030" s="13">
        <f t="shared" si="126"/>
        <v>40216.044050925928</v>
      </c>
      <c r="T2030" s="13">
        <f t="shared" si="127"/>
        <v>40253.038194444445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 s="19">
        <f t="shared" si="125"/>
        <v>96.063829787234042</v>
      </c>
      <c r="Q2031" s="6" t="s">
        <v>8321</v>
      </c>
      <c r="R2031" s="6" t="s">
        <v>8351</v>
      </c>
      <c r="S2031" s="13">
        <f t="shared" si="126"/>
        <v>41848.146770833337</v>
      </c>
      <c r="T2031" s="13">
        <f t="shared" si="127"/>
        <v>41878.146770833337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 s="19">
        <f t="shared" si="125"/>
        <v>118.6144</v>
      </c>
      <c r="Q2032" s="6" t="s">
        <v>8321</v>
      </c>
      <c r="R2032" s="6" t="s">
        <v>8351</v>
      </c>
      <c r="S2032" s="13">
        <f t="shared" si="126"/>
        <v>41213.121481481481</v>
      </c>
      <c r="T2032" s="13">
        <f t="shared" si="127"/>
        <v>41243.121481481481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 s="19">
        <f t="shared" si="125"/>
        <v>118.45472440944881</v>
      </c>
      <c r="Q2033" s="6" t="s">
        <v>8321</v>
      </c>
      <c r="R2033" s="6" t="s">
        <v>8351</v>
      </c>
      <c r="S2033" s="13">
        <f t="shared" si="126"/>
        <v>41975.454317129625</v>
      </c>
      <c r="T2033" s="13">
        <f t="shared" si="127"/>
        <v>42013.166666666672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 s="19">
        <f t="shared" si="125"/>
        <v>143.21468926553672</v>
      </c>
      <c r="Q2034" s="6" t="s">
        <v>8321</v>
      </c>
      <c r="R2034" s="6" t="s">
        <v>8351</v>
      </c>
      <c r="S2034" s="13">
        <f t="shared" si="126"/>
        <v>42689.690671296295</v>
      </c>
      <c r="T2034" s="13">
        <f t="shared" si="127"/>
        <v>42719.333333333328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 s="19">
        <f t="shared" si="125"/>
        <v>282.71518987341773</v>
      </c>
      <c r="Q2035" s="6" t="s">
        <v>8321</v>
      </c>
      <c r="R2035" s="6" t="s">
        <v>8351</v>
      </c>
      <c r="S2035" s="13">
        <f t="shared" si="126"/>
        <v>41725.207384259258</v>
      </c>
      <c r="T2035" s="13">
        <f t="shared" si="127"/>
        <v>41755.207384259258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 s="19">
        <f t="shared" si="125"/>
        <v>593.93620078740162</v>
      </c>
      <c r="Q2036" s="6" t="s">
        <v>8321</v>
      </c>
      <c r="R2036" s="6" t="s">
        <v>8351</v>
      </c>
      <c r="S2036" s="13">
        <f t="shared" si="126"/>
        <v>42076.255011574074</v>
      </c>
      <c r="T2036" s="13">
        <f t="shared" si="127"/>
        <v>42131.415277777778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 s="19">
        <f t="shared" si="125"/>
        <v>262.15704968944101</v>
      </c>
      <c r="Q2037" s="6" t="s">
        <v>8321</v>
      </c>
      <c r="R2037" s="6" t="s">
        <v>8351</v>
      </c>
      <c r="S2037" s="13">
        <f t="shared" si="126"/>
        <v>42311.750081018516</v>
      </c>
      <c r="T2037" s="13">
        <f t="shared" si="127"/>
        <v>42357.166666666672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 s="19">
        <f t="shared" si="125"/>
        <v>46.580778301886795</v>
      </c>
      <c r="Q2038" s="6" t="s">
        <v>8321</v>
      </c>
      <c r="R2038" s="6" t="s">
        <v>8351</v>
      </c>
      <c r="S2038" s="13">
        <f t="shared" si="126"/>
        <v>41738.989803240744</v>
      </c>
      <c r="T2038" s="13">
        <f t="shared" si="127"/>
        <v>41768.989803240744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 s="19">
        <f t="shared" si="125"/>
        <v>70.041118881118877</v>
      </c>
      <c r="Q2039" s="6" t="s">
        <v>8321</v>
      </c>
      <c r="R2039" s="6" t="s">
        <v>8351</v>
      </c>
      <c r="S2039" s="13">
        <f t="shared" si="126"/>
        <v>41578.335104166668</v>
      </c>
      <c r="T2039" s="13">
        <f t="shared" si="127"/>
        <v>41638.376770833333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 s="19">
        <f t="shared" si="125"/>
        <v>164.90686274509804</v>
      </c>
      <c r="Q2040" s="6" t="s">
        <v>8321</v>
      </c>
      <c r="R2040" s="6" t="s">
        <v>8351</v>
      </c>
      <c r="S2040" s="13">
        <f t="shared" si="126"/>
        <v>41424.39607638889</v>
      </c>
      <c r="T2040" s="13">
        <f t="shared" si="127"/>
        <v>41456.875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 s="19">
        <f t="shared" si="125"/>
        <v>449.26385224274406</v>
      </c>
      <c r="Q2041" s="6" t="s">
        <v>8321</v>
      </c>
      <c r="R2041" s="6" t="s">
        <v>8351</v>
      </c>
      <c r="S2041" s="13">
        <f t="shared" si="126"/>
        <v>42675.563946759255</v>
      </c>
      <c r="T2041" s="13">
        <f t="shared" si="127"/>
        <v>42705.332638888889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 s="19">
        <f t="shared" si="125"/>
        <v>27.472841328413285</v>
      </c>
      <c r="Q2042" s="6" t="s">
        <v>8321</v>
      </c>
      <c r="R2042" s="6" t="s">
        <v>8351</v>
      </c>
      <c r="S2042" s="13">
        <f t="shared" si="126"/>
        <v>41579.052118055559</v>
      </c>
      <c r="T2042" s="13">
        <f t="shared" si="127"/>
        <v>41594.093784722223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 s="19">
        <f t="shared" si="125"/>
        <v>143.97499999999999</v>
      </c>
      <c r="Q2043" s="6" t="s">
        <v>8321</v>
      </c>
      <c r="R2043" s="6" t="s">
        <v>8351</v>
      </c>
      <c r="S2043" s="13">
        <f t="shared" si="126"/>
        <v>42654.650775462964</v>
      </c>
      <c r="T2043" s="13">
        <f t="shared" si="127"/>
        <v>42684.692442129628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 s="19">
        <f t="shared" si="125"/>
        <v>88.23571428571428</v>
      </c>
      <c r="Q2044" s="6" t="s">
        <v>8321</v>
      </c>
      <c r="R2044" s="6" t="s">
        <v>8351</v>
      </c>
      <c r="S2044" s="13">
        <f t="shared" si="126"/>
        <v>42331.833032407405</v>
      </c>
      <c r="T2044" s="13">
        <f t="shared" si="127"/>
        <v>42391.833032407405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 s="19">
        <f t="shared" si="125"/>
        <v>36.326424870466319</v>
      </c>
      <c r="Q2045" s="6" t="s">
        <v>8321</v>
      </c>
      <c r="R2045" s="6" t="s">
        <v>8351</v>
      </c>
      <c r="S2045" s="13">
        <f t="shared" si="126"/>
        <v>42661.301817129628</v>
      </c>
      <c r="T2045" s="13">
        <f t="shared" si="127"/>
        <v>42715.332638888889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 s="19">
        <f t="shared" si="125"/>
        <v>90.177777777777777</v>
      </c>
      <c r="Q2046" s="6" t="s">
        <v>8321</v>
      </c>
      <c r="R2046" s="6" t="s">
        <v>8351</v>
      </c>
      <c r="S2046" s="13">
        <f t="shared" si="126"/>
        <v>42138.809189814812</v>
      </c>
      <c r="T2046" s="13">
        <f t="shared" si="127"/>
        <v>42168.809189814812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 s="19">
        <f t="shared" si="125"/>
        <v>152.62361216730039</v>
      </c>
      <c r="Q2047" s="6" t="s">
        <v>8321</v>
      </c>
      <c r="R2047" s="6" t="s">
        <v>8351</v>
      </c>
      <c r="S2047" s="13">
        <f t="shared" si="126"/>
        <v>41069.213506944441</v>
      </c>
      <c r="T2047" s="13">
        <f t="shared" si="127"/>
        <v>41099.213506944441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 s="19">
        <f t="shared" si="125"/>
        <v>55.806451612903224</v>
      </c>
      <c r="Q2048" s="6" t="s">
        <v>8321</v>
      </c>
      <c r="R2048" s="6" t="s">
        <v>8351</v>
      </c>
      <c r="S2048" s="13">
        <f t="shared" si="126"/>
        <v>41387.296805555554</v>
      </c>
      <c r="T2048" s="13">
        <f t="shared" si="127"/>
        <v>41417.296805555554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 s="19">
        <f t="shared" si="125"/>
        <v>227.85327313769753</v>
      </c>
      <c r="Q2049" s="6" t="s">
        <v>8321</v>
      </c>
      <c r="R2049" s="6" t="s">
        <v>8351</v>
      </c>
      <c r="S2049" s="13">
        <f t="shared" si="126"/>
        <v>42082.028587962966</v>
      </c>
      <c r="T2049" s="13">
        <f t="shared" si="127"/>
        <v>42111.125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</v>
      </c>
      <c r="P2050" s="19">
        <f t="shared" si="125"/>
        <v>91.82989803350327</v>
      </c>
      <c r="Q2050" s="6" t="s">
        <v>8321</v>
      </c>
      <c r="R2050" s="6" t="s">
        <v>8351</v>
      </c>
      <c r="S2050" s="13">
        <f t="shared" si="126"/>
        <v>41387.776516203703</v>
      </c>
      <c r="T2050" s="13">
        <f t="shared" si="127"/>
        <v>41417.776516203703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ROUND(((E2051/D2051)*100),0)</f>
        <v>120</v>
      </c>
      <c r="P2051" s="19">
        <f t="shared" ref="P2051:P2114" si="129">IF(L2051=0,0,E2051/L2051)</f>
        <v>80.991037735849048</v>
      </c>
      <c r="Q2051" s="6" t="s">
        <v>8321</v>
      </c>
      <c r="R2051" s="6" t="s">
        <v>8351</v>
      </c>
      <c r="S2051" s="13">
        <f t="shared" ref="S2051:S2114" si="130">(((J2051/60)/60)/24)+DATE(1970,1,1)+(3/24)</f>
        <v>41575.652349537035</v>
      </c>
      <c r="T2051" s="13">
        <f t="shared" ref="T2051:T2114" si="131">(((I2051/60)/60)/24)+DATE(1970,1,1)+(3/24)</f>
        <v>41611.082638888889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 s="19">
        <f t="shared" si="129"/>
        <v>278.39411764705881</v>
      </c>
      <c r="Q2052" s="6" t="s">
        <v>8321</v>
      </c>
      <c r="R2052" s="6" t="s">
        <v>8351</v>
      </c>
      <c r="S2052" s="13">
        <f t="shared" si="130"/>
        <v>42115.196504629625</v>
      </c>
      <c r="T2052" s="13">
        <f t="shared" si="131"/>
        <v>42155.196504629625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 s="19">
        <f t="shared" si="129"/>
        <v>43.095041322314053</v>
      </c>
      <c r="Q2053" s="6" t="s">
        <v>8321</v>
      </c>
      <c r="R2053" s="6" t="s">
        <v>8351</v>
      </c>
      <c r="S2053" s="13">
        <f t="shared" si="130"/>
        <v>41604.147418981483</v>
      </c>
      <c r="T2053" s="13">
        <f t="shared" si="131"/>
        <v>41634.147418981483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 s="19">
        <f t="shared" si="129"/>
        <v>326.29205175600737</v>
      </c>
      <c r="Q2054" s="6" t="s">
        <v>8321</v>
      </c>
      <c r="R2054" s="6" t="s">
        <v>8351</v>
      </c>
      <c r="S2054" s="13">
        <f t="shared" si="130"/>
        <v>42375.20894675926</v>
      </c>
      <c r="T2054" s="13">
        <f t="shared" si="131"/>
        <v>42420.20894675926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 s="19">
        <f t="shared" si="129"/>
        <v>41.743801652892564</v>
      </c>
      <c r="Q2055" s="6" t="s">
        <v>8321</v>
      </c>
      <c r="R2055" s="6" t="s">
        <v>8351</v>
      </c>
      <c r="S2055" s="13">
        <f t="shared" si="130"/>
        <v>42303.742488425924</v>
      </c>
      <c r="T2055" s="13">
        <f t="shared" si="131"/>
        <v>42333.784155092595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 s="19">
        <f t="shared" si="129"/>
        <v>64.020933977455712</v>
      </c>
      <c r="Q2056" s="6" t="s">
        <v>8321</v>
      </c>
      <c r="R2056" s="6" t="s">
        <v>8351</v>
      </c>
      <c r="S2056" s="13">
        <f t="shared" si="130"/>
        <v>41731.645949074074</v>
      </c>
      <c r="T2056" s="13">
        <f t="shared" si="131"/>
        <v>41761.645949074074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 s="19">
        <f t="shared" si="129"/>
        <v>99.455445544554451</v>
      </c>
      <c r="Q2057" s="6" t="s">
        <v>8321</v>
      </c>
      <c r="R2057" s="6" t="s">
        <v>8351</v>
      </c>
      <c r="S2057" s="13">
        <f t="shared" si="130"/>
        <v>41946.799108796295</v>
      </c>
      <c r="T2057" s="13">
        <f t="shared" si="131"/>
        <v>41976.291666666672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 s="19">
        <f t="shared" si="129"/>
        <v>138.49458483754512</v>
      </c>
      <c r="Q2058" s="6" t="s">
        <v>8321</v>
      </c>
      <c r="R2058" s="6" t="s">
        <v>8351</v>
      </c>
      <c r="S2058" s="13">
        <f t="shared" si="130"/>
        <v>41351.88590277778</v>
      </c>
      <c r="T2058" s="13">
        <f t="shared" si="131"/>
        <v>41381.88590277778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 s="19">
        <f t="shared" si="129"/>
        <v>45.547792792792798</v>
      </c>
      <c r="Q2059" s="6" t="s">
        <v>8321</v>
      </c>
      <c r="R2059" s="6" t="s">
        <v>8351</v>
      </c>
      <c r="S2059" s="13">
        <f t="shared" si="130"/>
        <v>42396.619583333333</v>
      </c>
      <c r="T2059" s="13">
        <f t="shared" si="131"/>
        <v>42426.619583333333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 s="19">
        <f t="shared" si="129"/>
        <v>10.507317073170732</v>
      </c>
      <c r="Q2060" s="6" t="s">
        <v>8321</v>
      </c>
      <c r="R2060" s="6" t="s">
        <v>8351</v>
      </c>
      <c r="S2060" s="13">
        <f t="shared" si="130"/>
        <v>42026.495717592596</v>
      </c>
      <c r="T2060" s="13">
        <f t="shared" si="131"/>
        <v>42065.958333333328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 s="19">
        <f t="shared" si="129"/>
        <v>114.76533333333333</v>
      </c>
      <c r="Q2061" s="6" t="s">
        <v>8321</v>
      </c>
      <c r="R2061" s="6" t="s">
        <v>8351</v>
      </c>
      <c r="S2061" s="13">
        <f t="shared" si="130"/>
        <v>42361.727476851855</v>
      </c>
      <c r="T2061" s="13">
        <f t="shared" si="131"/>
        <v>42401.040972222225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 s="19">
        <f t="shared" si="129"/>
        <v>35.997067448680355</v>
      </c>
      <c r="Q2062" s="6" t="s">
        <v>8321</v>
      </c>
      <c r="R2062" s="6" t="s">
        <v>8351</v>
      </c>
      <c r="S2062" s="13">
        <f t="shared" si="130"/>
        <v>41783.767939814818</v>
      </c>
      <c r="T2062" s="13">
        <f t="shared" si="131"/>
        <v>41843.767939814818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 s="19">
        <f t="shared" si="129"/>
        <v>154.17142857142858</v>
      </c>
      <c r="Q2063" s="6" t="s">
        <v>8321</v>
      </c>
      <c r="R2063" s="6" t="s">
        <v>8351</v>
      </c>
      <c r="S2063" s="13">
        <f t="shared" si="130"/>
        <v>42705.889513888891</v>
      </c>
      <c r="T2063" s="13">
        <f t="shared" si="131"/>
        <v>42735.889513888891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 s="19">
        <f t="shared" si="129"/>
        <v>566.38916256157631</v>
      </c>
      <c r="Q2064" s="6" t="s">
        <v>8321</v>
      </c>
      <c r="R2064" s="6" t="s">
        <v>8351</v>
      </c>
      <c r="S2064" s="13">
        <f t="shared" si="130"/>
        <v>42423.5080787037</v>
      </c>
      <c r="T2064" s="13">
        <f t="shared" si="131"/>
        <v>42453.466412037036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 s="19">
        <f t="shared" si="129"/>
        <v>120.85714285714286</v>
      </c>
      <c r="Q2065" s="6" t="s">
        <v>8321</v>
      </c>
      <c r="R2065" s="6" t="s">
        <v>8351</v>
      </c>
      <c r="S2065" s="13">
        <f t="shared" si="130"/>
        <v>42472.85765046296</v>
      </c>
      <c r="T2065" s="13">
        <f t="shared" si="131"/>
        <v>42505.85765046296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 s="19">
        <f t="shared" si="129"/>
        <v>86.163845492085343</v>
      </c>
      <c r="Q2066" s="6" t="s">
        <v>8321</v>
      </c>
      <c r="R2066" s="6" t="s">
        <v>8351</v>
      </c>
      <c r="S2066" s="13">
        <f t="shared" si="130"/>
        <v>41389.489849537036</v>
      </c>
      <c r="T2066" s="13">
        <f t="shared" si="131"/>
        <v>41425.625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 s="19">
        <f t="shared" si="129"/>
        <v>51.212114395886893</v>
      </c>
      <c r="Q2067" s="6" t="s">
        <v>8321</v>
      </c>
      <c r="R2067" s="6" t="s">
        <v>8351</v>
      </c>
      <c r="S2067" s="13">
        <f t="shared" si="130"/>
        <v>41603.458668981482</v>
      </c>
      <c r="T2067" s="13">
        <f t="shared" si="131"/>
        <v>41633.458668981482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 s="19">
        <f t="shared" si="129"/>
        <v>67.261538461538464</v>
      </c>
      <c r="Q2068" s="6" t="s">
        <v>8321</v>
      </c>
      <c r="R2068" s="6" t="s">
        <v>8351</v>
      </c>
      <c r="S2068" s="13">
        <f t="shared" si="130"/>
        <v>41844.896793981483</v>
      </c>
      <c r="T2068" s="13">
        <f t="shared" si="131"/>
        <v>41874.896793981483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 s="19">
        <f t="shared" si="129"/>
        <v>62.8</v>
      </c>
      <c r="Q2069" s="6" t="s">
        <v>8321</v>
      </c>
      <c r="R2069" s="6" t="s">
        <v>8351</v>
      </c>
      <c r="S2069" s="13">
        <f t="shared" si="130"/>
        <v>42115.978888888887</v>
      </c>
      <c r="T2069" s="13">
        <f t="shared" si="131"/>
        <v>42148.978888888887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 s="19">
        <f t="shared" si="129"/>
        <v>346.13118421052633</v>
      </c>
      <c r="Q2070" s="6" t="s">
        <v>8321</v>
      </c>
      <c r="R2070" s="6" t="s">
        <v>8351</v>
      </c>
      <c r="S2070" s="13">
        <f t="shared" si="130"/>
        <v>42633.966608796298</v>
      </c>
      <c r="T2070" s="13">
        <f t="shared" si="131"/>
        <v>42663.966608796298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 s="19">
        <f t="shared" si="129"/>
        <v>244.11912547528519</v>
      </c>
      <c r="Q2071" s="6" t="s">
        <v>8321</v>
      </c>
      <c r="R2071" s="6" t="s">
        <v>8351</v>
      </c>
      <c r="S2071" s="13">
        <f t="shared" si="130"/>
        <v>42341.097118055557</v>
      </c>
      <c r="T2071" s="13">
        <f t="shared" si="131"/>
        <v>42372.097118055557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 s="19">
        <f t="shared" si="129"/>
        <v>259.25424836601309</v>
      </c>
      <c r="Q2072" s="6" t="s">
        <v>8321</v>
      </c>
      <c r="R2072" s="6" t="s">
        <v>8351</v>
      </c>
      <c r="S2072" s="13">
        <f t="shared" si="130"/>
        <v>42519.7815162037</v>
      </c>
      <c r="T2072" s="13">
        <f t="shared" si="131"/>
        <v>42549.7815162037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 s="19">
        <f t="shared" si="129"/>
        <v>201.96402877697841</v>
      </c>
      <c r="Q2073" s="6" t="s">
        <v>8321</v>
      </c>
      <c r="R2073" s="6" t="s">
        <v>8351</v>
      </c>
      <c r="S2073" s="13">
        <f t="shared" si="130"/>
        <v>42600.403749999998</v>
      </c>
      <c r="T2073" s="13">
        <f t="shared" si="131"/>
        <v>42645.403749999998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 s="19">
        <f t="shared" si="129"/>
        <v>226.20857142857142</v>
      </c>
      <c r="Q2074" s="6" t="s">
        <v>8321</v>
      </c>
      <c r="R2074" s="6" t="s">
        <v>8351</v>
      </c>
      <c r="S2074" s="13">
        <f t="shared" si="130"/>
        <v>42467.706388888888</v>
      </c>
      <c r="T2074" s="13">
        <f t="shared" si="131"/>
        <v>42497.706388888888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 s="19">
        <f t="shared" si="129"/>
        <v>324.69</v>
      </c>
      <c r="Q2075" s="6" t="s">
        <v>8321</v>
      </c>
      <c r="R2075" s="6" t="s">
        <v>8351</v>
      </c>
      <c r="S2075" s="13">
        <f t="shared" si="130"/>
        <v>42087.793032407411</v>
      </c>
      <c r="T2075" s="13">
        <f t="shared" si="131"/>
        <v>42132.793032407411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 s="19">
        <f t="shared" si="129"/>
        <v>205</v>
      </c>
      <c r="Q2076" s="6" t="s">
        <v>8321</v>
      </c>
      <c r="R2076" s="6" t="s">
        <v>8351</v>
      </c>
      <c r="S2076" s="13">
        <f t="shared" si="130"/>
        <v>42466.951180555552</v>
      </c>
      <c r="T2076" s="13">
        <f t="shared" si="131"/>
        <v>42496.951180555552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 s="19">
        <f t="shared" si="129"/>
        <v>20.465926829268295</v>
      </c>
      <c r="Q2077" s="6" t="s">
        <v>8321</v>
      </c>
      <c r="R2077" s="6" t="s">
        <v>8351</v>
      </c>
      <c r="S2077" s="13">
        <f t="shared" si="130"/>
        <v>41450.806574074071</v>
      </c>
      <c r="T2077" s="13">
        <f t="shared" si="131"/>
        <v>41480.806574074071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 s="19">
        <f t="shared" si="129"/>
        <v>116.35303146309367</v>
      </c>
      <c r="Q2078" s="6" t="s">
        <v>8321</v>
      </c>
      <c r="R2078" s="6" t="s">
        <v>8351</v>
      </c>
      <c r="S2078" s="13">
        <f t="shared" si="130"/>
        <v>41804.005659722221</v>
      </c>
      <c r="T2078" s="13">
        <f t="shared" si="131"/>
        <v>41844.005659722221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 s="19">
        <f t="shared" si="129"/>
        <v>307.20212765957444</v>
      </c>
      <c r="Q2079" s="6" t="s">
        <v>8321</v>
      </c>
      <c r="R2079" s="6" t="s">
        <v>8351</v>
      </c>
      <c r="S2079" s="13">
        <f t="shared" si="130"/>
        <v>42103.167546296296</v>
      </c>
      <c r="T2079" s="13">
        <f t="shared" si="131"/>
        <v>42161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 s="19">
        <f t="shared" si="129"/>
        <v>546.6875</v>
      </c>
      <c r="Q2080" s="6" t="s">
        <v>8321</v>
      </c>
      <c r="R2080" s="6" t="s">
        <v>8351</v>
      </c>
      <c r="S2080" s="13">
        <f t="shared" si="130"/>
        <v>42692.896493055552</v>
      </c>
      <c r="T2080" s="13">
        <f t="shared" si="131"/>
        <v>42722.896493055552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 s="19">
        <f t="shared" si="129"/>
        <v>47.474464579901152</v>
      </c>
      <c r="Q2081" s="6" t="s">
        <v>8321</v>
      </c>
      <c r="R2081" s="6" t="s">
        <v>8351</v>
      </c>
      <c r="S2081" s="13">
        <f t="shared" si="130"/>
        <v>42150.83556712963</v>
      </c>
      <c r="T2081" s="13">
        <f t="shared" si="131"/>
        <v>42180.916666666672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 s="19">
        <f t="shared" si="129"/>
        <v>101.56</v>
      </c>
      <c r="Q2082" s="6" t="s">
        <v>8321</v>
      </c>
      <c r="R2082" s="6" t="s">
        <v>8351</v>
      </c>
      <c r="S2082" s="13">
        <f t="shared" si="130"/>
        <v>42290.082175925927</v>
      </c>
      <c r="T2082" s="13">
        <f t="shared" si="131"/>
        <v>42320.123842592591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 s="19">
        <f t="shared" si="129"/>
        <v>72.909090909090907</v>
      </c>
      <c r="Q2083" s="6" t="s">
        <v>8327</v>
      </c>
      <c r="R2083" s="6" t="s">
        <v>8331</v>
      </c>
      <c r="S2083" s="13">
        <f t="shared" si="130"/>
        <v>41004.281886574077</v>
      </c>
      <c r="T2083" s="13">
        <f t="shared" si="131"/>
        <v>41045.332638888889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 s="19">
        <f t="shared" si="129"/>
        <v>43.710526315789473</v>
      </c>
      <c r="Q2084" s="6" t="s">
        <v>8327</v>
      </c>
      <c r="R2084" s="6" t="s">
        <v>8331</v>
      </c>
      <c r="S2084" s="13">
        <f t="shared" si="130"/>
        <v>40811.245324074072</v>
      </c>
      <c r="T2084" s="13">
        <f t="shared" si="131"/>
        <v>40871.286990740737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 s="19">
        <f t="shared" si="129"/>
        <v>34</v>
      </c>
      <c r="Q2085" s="6" t="s">
        <v>8327</v>
      </c>
      <c r="R2085" s="6" t="s">
        <v>8331</v>
      </c>
      <c r="S2085" s="13">
        <f t="shared" si="130"/>
        <v>41034.84716435185</v>
      </c>
      <c r="T2085" s="13">
        <f t="shared" si="131"/>
        <v>41064.84716435185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 s="19">
        <f t="shared" si="129"/>
        <v>70.652173913043484</v>
      </c>
      <c r="Q2086" s="6" t="s">
        <v>8327</v>
      </c>
      <c r="R2086" s="6" t="s">
        <v>8331</v>
      </c>
      <c r="S2086" s="13">
        <f t="shared" si="130"/>
        <v>41731.958124999997</v>
      </c>
      <c r="T2086" s="13">
        <f t="shared" si="131"/>
        <v>41763.415972222225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 s="19">
        <f t="shared" si="129"/>
        <v>89.301204819277103</v>
      </c>
      <c r="Q2087" s="6" t="s">
        <v>8327</v>
      </c>
      <c r="R2087" s="6" t="s">
        <v>8331</v>
      </c>
      <c r="S2087" s="13">
        <f t="shared" si="130"/>
        <v>41075.960497685184</v>
      </c>
      <c r="T2087" s="13">
        <f t="shared" si="131"/>
        <v>41105.960497685184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 s="19">
        <f t="shared" si="129"/>
        <v>115.08571428571429</v>
      </c>
      <c r="Q2088" s="6" t="s">
        <v>8327</v>
      </c>
      <c r="R2088" s="6" t="s">
        <v>8331</v>
      </c>
      <c r="S2088" s="13">
        <f t="shared" si="130"/>
        <v>40860.79550925926</v>
      </c>
      <c r="T2088" s="13">
        <f t="shared" si="131"/>
        <v>40891.332638888889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 s="19">
        <f t="shared" si="129"/>
        <v>62.12</v>
      </c>
      <c r="Q2089" s="6" t="s">
        <v>8327</v>
      </c>
      <c r="R2089" s="6" t="s">
        <v>8331</v>
      </c>
      <c r="S2089" s="13">
        <f t="shared" si="130"/>
        <v>40764.329375000001</v>
      </c>
      <c r="T2089" s="13">
        <f t="shared" si="131"/>
        <v>40794.329375000001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 s="19">
        <f t="shared" si="129"/>
        <v>46.204266666666669</v>
      </c>
      <c r="Q2090" s="6" t="s">
        <v>8327</v>
      </c>
      <c r="R2090" s="6" t="s">
        <v>8331</v>
      </c>
      <c r="S2090" s="13">
        <f t="shared" si="130"/>
        <v>40395.839722222219</v>
      </c>
      <c r="T2090" s="13">
        <f t="shared" si="131"/>
        <v>40432.290972222225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 s="19">
        <f t="shared" si="129"/>
        <v>48.54854838709678</v>
      </c>
      <c r="Q2091" s="6" t="s">
        <v>8327</v>
      </c>
      <c r="R2091" s="6" t="s">
        <v>8331</v>
      </c>
      <c r="S2091" s="13">
        <f t="shared" si="130"/>
        <v>41453.201319444444</v>
      </c>
      <c r="T2091" s="13">
        <f t="shared" si="131"/>
        <v>41488.201319444444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 s="19">
        <f t="shared" si="129"/>
        <v>57.520187499999999</v>
      </c>
      <c r="Q2092" s="6" t="s">
        <v>8327</v>
      </c>
      <c r="R2092" s="6" t="s">
        <v>8331</v>
      </c>
      <c r="S2092" s="13">
        <f t="shared" si="130"/>
        <v>41299.506423611114</v>
      </c>
      <c r="T2092" s="13">
        <f t="shared" si="131"/>
        <v>41329.506423611114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 s="19">
        <f t="shared" si="129"/>
        <v>88.147154471544724</v>
      </c>
      <c r="Q2093" s="6" t="s">
        <v>8327</v>
      </c>
      <c r="R2093" s="6" t="s">
        <v>8331</v>
      </c>
      <c r="S2093" s="13">
        <f t="shared" si="130"/>
        <v>40555.447662037033</v>
      </c>
      <c r="T2093" s="13">
        <f t="shared" si="131"/>
        <v>40603.958333333336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 s="19">
        <f t="shared" si="129"/>
        <v>110.49090909090908</v>
      </c>
      <c r="Q2094" s="6" t="s">
        <v>8327</v>
      </c>
      <c r="R2094" s="6" t="s">
        <v>8331</v>
      </c>
      <c r="S2094" s="13">
        <f t="shared" si="130"/>
        <v>40763.832546296297</v>
      </c>
      <c r="T2094" s="13">
        <f t="shared" si="131"/>
        <v>40823.832546296297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 s="19">
        <f t="shared" si="129"/>
        <v>66.826086956521735</v>
      </c>
      <c r="Q2095" s="6" t="s">
        <v>8327</v>
      </c>
      <c r="R2095" s="6" t="s">
        <v>8331</v>
      </c>
      <c r="S2095" s="13">
        <f t="shared" si="130"/>
        <v>41205.979537037041</v>
      </c>
      <c r="T2095" s="13">
        <f t="shared" si="131"/>
        <v>41266.021203703705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 s="19">
        <f t="shared" si="129"/>
        <v>58.597222222222221</v>
      </c>
      <c r="Q2096" s="6" t="s">
        <v>8327</v>
      </c>
      <c r="R2096" s="6" t="s">
        <v>8331</v>
      </c>
      <c r="S2096" s="13">
        <f t="shared" si="130"/>
        <v>40939.14502314815</v>
      </c>
      <c r="T2096" s="13">
        <f t="shared" si="131"/>
        <v>40973.25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 s="19">
        <f t="shared" si="129"/>
        <v>113.63636363636364</v>
      </c>
      <c r="Q2097" s="6" t="s">
        <v>8327</v>
      </c>
      <c r="R2097" s="6" t="s">
        <v>8331</v>
      </c>
      <c r="S2097" s="13">
        <f t="shared" si="130"/>
        <v>40758.858483796292</v>
      </c>
      <c r="T2097" s="13">
        <f t="shared" si="131"/>
        <v>40818.858483796292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 s="19">
        <f t="shared" si="129"/>
        <v>43.571428571428569</v>
      </c>
      <c r="Q2098" s="6" t="s">
        <v>8327</v>
      </c>
      <c r="R2098" s="6" t="s">
        <v>8331</v>
      </c>
      <c r="S2098" s="13">
        <f t="shared" si="130"/>
        <v>41192.883506944447</v>
      </c>
      <c r="T2098" s="13">
        <f t="shared" si="131"/>
        <v>41208.290972222225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 s="19">
        <f t="shared" si="129"/>
        <v>78.94736842105263</v>
      </c>
      <c r="Q2099" s="6" t="s">
        <v>8327</v>
      </c>
      <c r="R2099" s="6" t="s">
        <v>8331</v>
      </c>
      <c r="S2099" s="13">
        <f t="shared" si="130"/>
        <v>40818.70989583333</v>
      </c>
      <c r="T2099" s="13">
        <f t="shared" si="131"/>
        <v>40878.751562500001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 s="19">
        <f t="shared" si="129"/>
        <v>188.125</v>
      </c>
      <c r="Q2100" s="6" t="s">
        <v>8327</v>
      </c>
      <c r="R2100" s="6" t="s">
        <v>8331</v>
      </c>
      <c r="S2100" s="13">
        <f t="shared" si="130"/>
        <v>40946.23883101852</v>
      </c>
      <c r="T2100" s="13">
        <f t="shared" si="131"/>
        <v>40976.23883101852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 s="19">
        <f t="shared" si="129"/>
        <v>63.031746031746032</v>
      </c>
      <c r="Q2101" s="6" t="s">
        <v>8327</v>
      </c>
      <c r="R2101" s="6" t="s">
        <v>8331</v>
      </c>
      <c r="S2101" s="13">
        <f t="shared" si="130"/>
        <v>42173.871342592596</v>
      </c>
      <c r="T2101" s="13">
        <f t="shared" si="131"/>
        <v>42187.277777777781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 s="19">
        <f t="shared" si="129"/>
        <v>30.37037037037037</v>
      </c>
      <c r="Q2102" s="6" t="s">
        <v>8327</v>
      </c>
      <c r="R2102" s="6" t="s">
        <v>8331</v>
      </c>
      <c r="S2102" s="13">
        <f t="shared" si="130"/>
        <v>41074.959965277776</v>
      </c>
      <c r="T2102" s="13">
        <f t="shared" si="131"/>
        <v>41090.290972222225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 s="19">
        <f t="shared" si="129"/>
        <v>51.477272727272727</v>
      </c>
      <c r="Q2103" s="6" t="s">
        <v>8327</v>
      </c>
      <c r="R2103" s="6" t="s">
        <v>8331</v>
      </c>
      <c r="S2103" s="13">
        <f t="shared" si="130"/>
        <v>40892.274467592593</v>
      </c>
      <c r="T2103" s="13">
        <f t="shared" si="131"/>
        <v>40952.274467592593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 s="19">
        <f t="shared" si="129"/>
        <v>35.789473684210527</v>
      </c>
      <c r="Q2104" s="6" t="s">
        <v>8327</v>
      </c>
      <c r="R2104" s="6" t="s">
        <v>8331</v>
      </c>
      <c r="S2104" s="13">
        <f t="shared" si="130"/>
        <v>40638.993611111109</v>
      </c>
      <c r="T2104" s="13">
        <f t="shared" si="131"/>
        <v>40668.993611111109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 s="19">
        <f t="shared" si="129"/>
        <v>98.817391304347822</v>
      </c>
      <c r="Q2105" s="6" t="s">
        <v>8327</v>
      </c>
      <c r="R2105" s="6" t="s">
        <v>8331</v>
      </c>
      <c r="S2105" s="13">
        <f t="shared" si="130"/>
        <v>41192.879942129628</v>
      </c>
      <c r="T2105" s="13">
        <f t="shared" si="131"/>
        <v>41222.9216087963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 s="19">
        <f t="shared" si="129"/>
        <v>28</v>
      </c>
      <c r="Q2106" s="6" t="s">
        <v>8327</v>
      </c>
      <c r="R2106" s="6" t="s">
        <v>8331</v>
      </c>
      <c r="S2106" s="13">
        <f t="shared" si="130"/>
        <v>41394.199467592596</v>
      </c>
      <c r="T2106" s="13">
        <f t="shared" si="131"/>
        <v>41425.125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 s="19">
        <f t="shared" si="129"/>
        <v>51.313131313131315</v>
      </c>
      <c r="Q2107" s="6" t="s">
        <v>8327</v>
      </c>
      <c r="R2107" s="6" t="s">
        <v>8331</v>
      </c>
      <c r="S2107" s="13">
        <f t="shared" si="130"/>
        <v>41951.913807870369</v>
      </c>
      <c r="T2107" s="13">
        <f t="shared" si="131"/>
        <v>41964.291666666672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 s="19">
        <f t="shared" si="129"/>
        <v>53.522727272727273</v>
      </c>
      <c r="Q2108" s="6" t="s">
        <v>8327</v>
      </c>
      <c r="R2108" s="6" t="s">
        <v>8331</v>
      </c>
      <c r="S2108" s="13">
        <f t="shared" si="130"/>
        <v>41270.33997685185</v>
      </c>
      <c r="T2108" s="13">
        <f t="shared" si="131"/>
        <v>41300.33997685185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 s="19">
        <f t="shared" si="129"/>
        <v>37.149310344827583</v>
      </c>
      <c r="Q2109" s="6" t="s">
        <v>8327</v>
      </c>
      <c r="R2109" s="6" t="s">
        <v>8331</v>
      </c>
      <c r="S2109" s="13">
        <f t="shared" si="130"/>
        <v>41934.83556712963</v>
      </c>
      <c r="T2109" s="13">
        <f t="shared" si="131"/>
        <v>41955.877233796295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 s="19">
        <f t="shared" si="129"/>
        <v>89.895287958115176</v>
      </c>
      <c r="Q2110" s="6" t="s">
        <v>8327</v>
      </c>
      <c r="R2110" s="6" t="s">
        <v>8331</v>
      </c>
      <c r="S2110" s="13">
        <f t="shared" si="130"/>
        <v>41135.300694444442</v>
      </c>
      <c r="T2110" s="13">
        <f t="shared" si="131"/>
        <v>41162.288194444445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 s="19">
        <f t="shared" si="129"/>
        <v>106.52500000000001</v>
      </c>
      <c r="Q2111" s="6" t="s">
        <v>8327</v>
      </c>
      <c r="R2111" s="6" t="s">
        <v>8331</v>
      </c>
      <c r="S2111" s="13">
        <f t="shared" si="130"/>
        <v>42160.833530092597</v>
      </c>
      <c r="T2111" s="13">
        <f t="shared" si="131"/>
        <v>42190.833530092597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 s="19">
        <f t="shared" si="129"/>
        <v>52.815789473684212</v>
      </c>
      <c r="Q2112" s="6" t="s">
        <v>8327</v>
      </c>
      <c r="R2112" s="6" t="s">
        <v>8331</v>
      </c>
      <c r="S2112" s="13">
        <f t="shared" si="130"/>
        <v>41759.795937499999</v>
      </c>
      <c r="T2112" s="13">
        <f t="shared" si="131"/>
        <v>41787.332638888889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 s="19">
        <f t="shared" si="129"/>
        <v>54.615384615384613</v>
      </c>
      <c r="Q2113" s="6" t="s">
        <v>8327</v>
      </c>
      <c r="R2113" s="6" t="s">
        <v>8331</v>
      </c>
      <c r="S2113" s="13">
        <f t="shared" si="130"/>
        <v>40703.322048611109</v>
      </c>
      <c r="T2113" s="13">
        <f t="shared" si="131"/>
        <v>40770.166666666664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 s="19">
        <f t="shared" si="129"/>
        <v>27.272727272727273</v>
      </c>
      <c r="Q2114" s="6" t="s">
        <v>8327</v>
      </c>
      <c r="R2114" s="6" t="s">
        <v>8331</v>
      </c>
      <c r="S2114" s="13">
        <f t="shared" si="130"/>
        <v>41366.053159722222</v>
      </c>
      <c r="T2114" s="13">
        <f t="shared" si="131"/>
        <v>41380.053159722222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ROUND(((E2115/D2115)*100),0)</f>
        <v>105</v>
      </c>
      <c r="P2115" s="19">
        <f t="shared" ref="P2115:P2178" si="133">IF(L2115=0,0,E2115/L2115)</f>
        <v>68.598130841121488</v>
      </c>
      <c r="Q2115" s="6" t="s">
        <v>8327</v>
      </c>
      <c r="R2115" s="6" t="s">
        <v>8331</v>
      </c>
      <c r="S2115" s="13">
        <f t="shared" ref="S2115:S2178" si="134">(((J2115/60)/60)/24)+DATE(1970,1,1)+(3/24)</f>
        <v>41870.99046296296</v>
      </c>
      <c r="T2115" s="13">
        <f t="shared" ref="T2115:T2178" si="135">(((I2115/60)/60)/24)+DATE(1970,1,1)+(3/24)</f>
        <v>41905.99046296296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 s="19">
        <f t="shared" si="133"/>
        <v>35.612244897959187</v>
      </c>
      <c r="Q2116" s="6" t="s">
        <v>8327</v>
      </c>
      <c r="R2116" s="6" t="s">
        <v>8331</v>
      </c>
      <c r="S2116" s="13">
        <f t="shared" si="134"/>
        <v>40458.940625000003</v>
      </c>
      <c r="T2116" s="13">
        <f t="shared" si="135"/>
        <v>40521.332638888889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 s="19">
        <f t="shared" si="133"/>
        <v>94.027777777777771</v>
      </c>
      <c r="Q2117" s="6" t="s">
        <v>8327</v>
      </c>
      <c r="R2117" s="6" t="s">
        <v>8331</v>
      </c>
      <c r="S2117" s="13">
        <f t="shared" si="134"/>
        <v>40564.206030092595</v>
      </c>
      <c r="T2117" s="13">
        <f t="shared" si="135"/>
        <v>40594.206030092595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 s="19">
        <f t="shared" si="133"/>
        <v>526.45652173913038</v>
      </c>
      <c r="Q2118" s="6" t="s">
        <v>8327</v>
      </c>
      <c r="R2118" s="6" t="s">
        <v>8331</v>
      </c>
      <c r="S2118" s="13">
        <f t="shared" si="134"/>
        <v>41136.902812500004</v>
      </c>
      <c r="T2118" s="13">
        <f t="shared" si="135"/>
        <v>41184.902812500004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 s="19">
        <f t="shared" si="133"/>
        <v>50.657142857142858</v>
      </c>
      <c r="Q2119" s="6" t="s">
        <v>8327</v>
      </c>
      <c r="R2119" s="6" t="s">
        <v>8331</v>
      </c>
      <c r="S2119" s="13">
        <f t="shared" si="134"/>
        <v>42290.184594907405</v>
      </c>
      <c r="T2119" s="13">
        <f t="shared" si="135"/>
        <v>42304.332638888889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 s="19">
        <f t="shared" si="133"/>
        <v>79.182941176470578</v>
      </c>
      <c r="Q2120" s="6" t="s">
        <v>8327</v>
      </c>
      <c r="R2120" s="6" t="s">
        <v>8331</v>
      </c>
      <c r="S2120" s="13">
        <f t="shared" si="134"/>
        <v>40718.964537037034</v>
      </c>
      <c r="T2120" s="13">
        <f t="shared" si="135"/>
        <v>40748.964537037034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 s="19">
        <f t="shared" si="133"/>
        <v>91.590909090909093</v>
      </c>
      <c r="Q2121" s="6" t="s">
        <v>8327</v>
      </c>
      <c r="R2121" s="6" t="s">
        <v>8331</v>
      </c>
      <c r="S2121" s="13">
        <f t="shared" si="134"/>
        <v>41107.255150462966</v>
      </c>
      <c r="T2121" s="13">
        <f t="shared" si="135"/>
        <v>41137.255150462966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 s="19">
        <f t="shared" si="133"/>
        <v>116.96275362318841</v>
      </c>
      <c r="Q2122" s="6" t="s">
        <v>8327</v>
      </c>
      <c r="R2122" s="6" t="s">
        <v>8331</v>
      </c>
      <c r="S2122" s="13">
        <f t="shared" si="134"/>
        <v>41592.089537037034</v>
      </c>
      <c r="T2122" s="13">
        <f t="shared" si="135"/>
        <v>41641.089537037034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 s="19">
        <f t="shared" si="133"/>
        <v>28.4</v>
      </c>
      <c r="Q2123" s="6" t="s">
        <v>8335</v>
      </c>
      <c r="R2123" s="6" t="s">
        <v>8336</v>
      </c>
      <c r="S2123" s="13">
        <f t="shared" si="134"/>
        <v>42716.8674537037</v>
      </c>
      <c r="T2123" s="13">
        <f t="shared" si="135"/>
        <v>42746.8674537037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 s="19">
        <f t="shared" si="133"/>
        <v>103.33333333333333</v>
      </c>
      <c r="Q2124" s="6" t="s">
        <v>8335</v>
      </c>
      <c r="R2124" s="6" t="s">
        <v>8336</v>
      </c>
      <c r="S2124" s="13">
        <f t="shared" si="134"/>
        <v>42712.425567129627</v>
      </c>
      <c r="T2124" s="13">
        <f t="shared" si="135"/>
        <v>42742.425567129627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 s="19">
        <f t="shared" si="133"/>
        <v>10</v>
      </c>
      <c r="Q2125" s="6" t="s">
        <v>8335</v>
      </c>
      <c r="R2125" s="6" t="s">
        <v>8336</v>
      </c>
      <c r="S2125" s="13">
        <f t="shared" si="134"/>
        <v>40198.549849537041</v>
      </c>
      <c r="T2125" s="13">
        <f t="shared" si="135"/>
        <v>40252.415972222225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 s="19">
        <f t="shared" si="133"/>
        <v>23</v>
      </c>
      <c r="Q2126" s="6" t="s">
        <v>8335</v>
      </c>
      <c r="R2126" s="6" t="s">
        <v>8336</v>
      </c>
      <c r="S2126" s="13">
        <f t="shared" si="134"/>
        <v>40464.153182870366</v>
      </c>
      <c r="T2126" s="13">
        <f t="shared" si="135"/>
        <v>40512.333333333336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 s="19">
        <f t="shared" si="133"/>
        <v>31.555555555555557</v>
      </c>
      <c r="Q2127" s="6" t="s">
        <v>8335</v>
      </c>
      <c r="R2127" s="6" t="s">
        <v>8336</v>
      </c>
      <c r="S2127" s="13">
        <f t="shared" si="134"/>
        <v>42191.148530092592</v>
      </c>
      <c r="T2127" s="13">
        <f t="shared" si="135"/>
        <v>42221.148530092592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 s="19">
        <f t="shared" si="133"/>
        <v>5</v>
      </c>
      <c r="Q2128" s="6" t="s">
        <v>8335</v>
      </c>
      <c r="R2128" s="6" t="s">
        <v>8336</v>
      </c>
      <c r="S2128" s="13">
        <f t="shared" si="134"/>
        <v>41952.098229166666</v>
      </c>
      <c r="T2128" s="13">
        <f t="shared" si="135"/>
        <v>41982.098229166666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 s="19">
        <f t="shared" si="133"/>
        <v>34.220338983050844</v>
      </c>
      <c r="Q2129" s="6" t="s">
        <v>8335</v>
      </c>
      <c r="R2129" s="6" t="s">
        <v>8336</v>
      </c>
      <c r="S2129" s="13">
        <f t="shared" si="134"/>
        <v>42045.63035879629</v>
      </c>
      <c r="T2129" s="13">
        <f t="shared" si="135"/>
        <v>42075.588692129633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 s="19">
        <f t="shared" si="133"/>
        <v>25</v>
      </c>
      <c r="Q2130" s="6" t="s">
        <v>8335</v>
      </c>
      <c r="R2130" s="6" t="s">
        <v>8336</v>
      </c>
      <c r="S2130" s="13">
        <f t="shared" si="134"/>
        <v>41843.897789351853</v>
      </c>
      <c r="T2130" s="13">
        <f t="shared" si="135"/>
        <v>41903.897789351853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 s="19">
        <f t="shared" si="133"/>
        <v>19.666666666666668</v>
      </c>
      <c r="Q2131" s="6" t="s">
        <v>8335</v>
      </c>
      <c r="R2131" s="6" t="s">
        <v>8336</v>
      </c>
      <c r="S2131" s="13">
        <f t="shared" si="134"/>
        <v>42409.149305555555</v>
      </c>
      <c r="T2131" s="13">
        <f t="shared" si="135"/>
        <v>42439.149305555555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 s="19">
        <f t="shared" si="133"/>
        <v>21.25</v>
      </c>
      <c r="Q2132" s="6" t="s">
        <v>8335</v>
      </c>
      <c r="R2132" s="6" t="s">
        <v>8336</v>
      </c>
      <c r="S2132" s="13">
        <f t="shared" si="134"/>
        <v>41832.211377314816</v>
      </c>
      <c r="T2132" s="13">
        <f t="shared" si="135"/>
        <v>41867.211377314816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 s="19">
        <f t="shared" si="133"/>
        <v>8.3333333333333339</v>
      </c>
      <c r="Q2133" s="6" t="s">
        <v>8335</v>
      </c>
      <c r="R2133" s="6" t="s">
        <v>8336</v>
      </c>
      <c r="S2133" s="13">
        <f t="shared" si="134"/>
        <v>42167.332071759258</v>
      </c>
      <c r="T2133" s="13">
        <f t="shared" si="135"/>
        <v>42197.332071759258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 s="19">
        <f t="shared" si="133"/>
        <v>21.34333333333333</v>
      </c>
      <c r="Q2134" s="6" t="s">
        <v>8335</v>
      </c>
      <c r="R2134" s="6" t="s">
        <v>8336</v>
      </c>
      <c r="S2134" s="13">
        <f t="shared" si="134"/>
        <v>41643.612175925926</v>
      </c>
      <c r="T2134" s="13">
        <f t="shared" si="135"/>
        <v>41673.612175925926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 s="19">
        <f t="shared" si="133"/>
        <v>5.333333333333333</v>
      </c>
      <c r="Q2135" s="6" t="s">
        <v>8335</v>
      </c>
      <c r="R2135" s="6" t="s">
        <v>8336</v>
      </c>
      <c r="S2135" s="13">
        <f t="shared" si="134"/>
        <v>40619.222210648149</v>
      </c>
      <c r="T2135" s="13">
        <f t="shared" si="135"/>
        <v>40657.415972222225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 s="19">
        <f t="shared" si="133"/>
        <v>34.666666666666664</v>
      </c>
      <c r="Q2136" s="6" t="s">
        <v>8335</v>
      </c>
      <c r="R2136" s="6" t="s">
        <v>8336</v>
      </c>
      <c r="S2136" s="13">
        <f t="shared" si="134"/>
        <v>41362.011469907404</v>
      </c>
      <c r="T2136" s="13">
        <f t="shared" si="135"/>
        <v>41392.011469907404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 s="19">
        <f t="shared" si="133"/>
        <v>21.727272727272727</v>
      </c>
      <c r="Q2137" s="6" t="s">
        <v>8335</v>
      </c>
      <c r="R2137" s="6" t="s">
        <v>8336</v>
      </c>
      <c r="S2137" s="13">
        <f t="shared" si="134"/>
        <v>41157.088344907403</v>
      </c>
      <c r="T2137" s="13">
        <f t="shared" si="135"/>
        <v>41187.088344907403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 s="19">
        <f t="shared" si="133"/>
        <v>11.922499999999999</v>
      </c>
      <c r="Q2138" s="6" t="s">
        <v>8335</v>
      </c>
      <c r="R2138" s="6" t="s">
        <v>8336</v>
      </c>
      <c r="S2138" s="13">
        <f t="shared" si="134"/>
        <v>41536.634097222224</v>
      </c>
      <c r="T2138" s="13">
        <f t="shared" si="135"/>
        <v>41566.634097222224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 s="19">
        <f t="shared" si="133"/>
        <v>26.59737827715356</v>
      </c>
      <c r="Q2139" s="6" t="s">
        <v>8335</v>
      </c>
      <c r="R2139" s="6" t="s">
        <v>8336</v>
      </c>
      <c r="S2139" s="13">
        <f t="shared" si="134"/>
        <v>41948.896168981482</v>
      </c>
      <c r="T2139" s="13">
        <f t="shared" si="135"/>
        <v>41978.896168981482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 s="19">
        <f t="shared" si="133"/>
        <v>10.666666666666666</v>
      </c>
      <c r="Q2140" s="6" t="s">
        <v>8335</v>
      </c>
      <c r="R2140" s="6" t="s">
        <v>8336</v>
      </c>
      <c r="S2140" s="13">
        <f t="shared" si="134"/>
        <v>41557.138182870374</v>
      </c>
      <c r="T2140" s="13">
        <f t="shared" si="135"/>
        <v>41587.179849537039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 s="19">
        <f t="shared" si="133"/>
        <v>29.035714285714285</v>
      </c>
      <c r="Q2141" s="6" t="s">
        <v>8335</v>
      </c>
      <c r="R2141" s="6" t="s">
        <v>8336</v>
      </c>
      <c r="S2141" s="13">
        <f t="shared" si="134"/>
        <v>42647.875092592592</v>
      </c>
      <c r="T2141" s="13">
        <f t="shared" si="135"/>
        <v>42677.875092592592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 s="19">
        <f t="shared" si="133"/>
        <v>50.909090909090907</v>
      </c>
      <c r="Q2142" s="6" t="s">
        <v>8335</v>
      </c>
      <c r="R2142" s="6" t="s">
        <v>8336</v>
      </c>
      <c r="S2142" s="13">
        <f t="shared" si="134"/>
        <v>41255.958611111113</v>
      </c>
      <c r="T2142" s="13">
        <f t="shared" si="135"/>
        <v>41285.958611111113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 s="19">
        <f t="shared" si="133"/>
        <v>0</v>
      </c>
      <c r="Q2143" s="6" t="s">
        <v>8335</v>
      </c>
      <c r="R2143" s="6" t="s">
        <v>8336</v>
      </c>
      <c r="S2143" s="13">
        <f t="shared" si="134"/>
        <v>41927.360636574071</v>
      </c>
      <c r="T2143" s="13">
        <f t="shared" si="135"/>
        <v>41957.402303240742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 s="19">
        <f t="shared" si="133"/>
        <v>50.083333333333336</v>
      </c>
      <c r="Q2144" s="6" t="s">
        <v>8335</v>
      </c>
      <c r="R2144" s="6" t="s">
        <v>8336</v>
      </c>
      <c r="S2144" s="13">
        <f t="shared" si="134"/>
        <v>42340.826504629629</v>
      </c>
      <c r="T2144" s="13">
        <f t="shared" si="135"/>
        <v>42368.826504629629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 s="19">
        <f t="shared" si="133"/>
        <v>45</v>
      </c>
      <c r="Q2145" s="6" t="s">
        <v>8335</v>
      </c>
      <c r="R2145" s="6" t="s">
        <v>8336</v>
      </c>
      <c r="S2145" s="13">
        <f t="shared" si="134"/>
        <v>40333.011712962965</v>
      </c>
      <c r="T2145" s="13">
        <f t="shared" si="135"/>
        <v>40380.916666666664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 s="19">
        <f t="shared" si="133"/>
        <v>25.291666666666668</v>
      </c>
      <c r="Q2146" s="6" t="s">
        <v>8335</v>
      </c>
      <c r="R2146" s="6" t="s">
        <v>8336</v>
      </c>
      <c r="S2146" s="13">
        <f t="shared" si="134"/>
        <v>41499.671759259261</v>
      </c>
      <c r="T2146" s="13">
        <f t="shared" si="135"/>
        <v>41531.671759259261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 s="19">
        <f t="shared" si="133"/>
        <v>51.292134831460672</v>
      </c>
      <c r="Q2147" s="6" t="s">
        <v>8335</v>
      </c>
      <c r="R2147" s="6" t="s">
        <v>8336</v>
      </c>
      <c r="S2147" s="13">
        <f t="shared" si="134"/>
        <v>41575.362430555557</v>
      </c>
      <c r="T2147" s="13">
        <f t="shared" si="135"/>
        <v>41605.404097222221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 s="19">
        <f t="shared" si="133"/>
        <v>1</v>
      </c>
      <c r="Q2148" s="6" t="s">
        <v>8335</v>
      </c>
      <c r="R2148" s="6" t="s">
        <v>8336</v>
      </c>
      <c r="S2148" s="13">
        <f t="shared" si="134"/>
        <v>42397.804513888885</v>
      </c>
      <c r="T2148" s="13">
        <f t="shared" si="135"/>
        <v>42411.804513888885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 s="19">
        <f t="shared" si="133"/>
        <v>49.381818181818183</v>
      </c>
      <c r="Q2149" s="6" t="s">
        <v>8335</v>
      </c>
      <c r="R2149" s="6" t="s">
        <v>8336</v>
      </c>
      <c r="S2149" s="13">
        <f t="shared" si="134"/>
        <v>41927.420694444445</v>
      </c>
      <c r="T2149" s="13">
        <f t="shared" si="135"/>
        <v>41959.462361111116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 s="19">
        <f t="shared" si="133"/>
        <v>1</v>
      </c>
      <c r="Q2150" s="6" t="s">
        <v>8335</v>
      </c>
      <c r="R2150" s="6" t="s">
        <v>8336</v>
      </c>
      <c r="S2150" s="13">
        <f t="shared" si="134"/>
        <v>42066.858587962968</v>
      </c>
      <c r="T2150" s="13">
        <f t="shared" si="135"/>
        <v>42096.816921296297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 s="19">
        <f t="shared" si="133"/>
        <v>0</v>
      </c>
      <c r="Q2151" s="6" t="s">
        <v>8335</v>
      </c>
      <c r="R2151" s="6" t="s">
        <v>8336</v>
      </c>
      <c r="S2151" s="13">
        <f t="shared" si="134"/>
        <v>40355.149953703702</v>
      </c>
      <c r="T2151" s="13">
        <f t="shared" si="135"/>
        <v>40390.125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 s="19">
        <f t="shared" si="133"/>
        <v>101.25</v>
      </c>
      <c r="Q2152" s="6" t="s">
        <v>8335</v>
      </c>
      <c r="R2152" s="6" t="s">
        <v>8336</v>
      </c>
      <c r="S2152" s="13">
        <f t="shared" si="134"/>
        <v>42534.409710648149</v>
      </c>
      <c r="T2152" s="13">
        <f t="shared" si="135"/>
        <v>42564.409710648149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 s="19">
        <f t="shared" si="133"/>
        <v>19.666666666666668</v>
      </c>
      <c r="Q2153" s="6" t="s">
        <v>8335</v>
      </c>
      <c r="R2153" s="6" t="s">
        <v>8336</v>
      </c>
      <c r="S2153" s="13">
        <f t="shared" si="134"/>
        <v>42520.972384259265</v>
      </c>
      <c r="T2153" s="13">
        <f t="shared" si="135"/>
        <v>42550.972384259265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 s="19">
        <f t="shared" si="133"/>
        <v>12.5</v>
      </c>
      <c r="Q2154" s="6" t="s">
        <v>8335</v>
      </c>
      <c r="R2154" s="6" t="s">
        <v>8336</v>
      </c>
      <c r="S2154" s="13">
        <f t="shared" si="134"/>
        <v>41683.957280092596</v>
      </c>
      <c r="T2154" s="13">
        <f t="shared" si="135"/>
        <v>41713.915613425925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 s="19">
        <f t="shared" si="133"/>
        <v>8.5</v>
      </c>
      <c r="Q2155" s="6" t="s">
        <v>8335</v>
      </c>
      <c r="R2155" s="6" t="s">
        <v>8336</v>
      </c>
      <c r="S2155" s="13">
        <f t="shared" si="134"/>
        <v>41975.036087962959</v>
      </c>
      <c r="T2155" s="13">
        <f t="shared" si="135"/>
        <v>42014.457638888889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 s="19">
        <f t="shared" si="133"/>
        <v>1</v>
      </c>
      <c r="Q2156" s="6" t="s">
        <v>8335</v>
      </c>
      <c r="R2156" s="6" t="s">
        <v>8336</v>
      </c>
      <c r="S2156" s="13">
        <f t="shared" si="134"/>
        <v>41647.757256944446</v>
      </c>
      <c r="T2156" s="13">
        <f t="shared" si="135"/>
        <v>41667.757256944446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 s="19">
        <f t="shared" si="133"/>
        <v>23</v>
      </c>
      <c r="Q2157" s="6" t="s">
        <v>8335</v>
      </c>
      <c r="R2157" s="6" t="s">
        <v>8336</v>
      </c>
      <c r="S2157" s="13">
        <f t="shared" si="134"/>
        <v>42430.872511574074</v>
      </c>
      <c r="T2157" s="13">
        <f t="shared" si="135"/>
        <v>42460.83084490741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 s="19">
        <f t="shared" si="133"/>
        <v>17.987951807228917</v>
      </c>
      <c r="Q2158" s="6" t="s">
        <v>8335</v>
      </c>
      <c r="R2158" s="6" t="s">
        <v>8336</v>
      </c>
      <c r="S2158" s="13">
        <f t="shared" si="134"/>
        <v>41488.97923611111</v>
      </c>
      <c r="T2158" s="13">
        <f t="shared" si="135"/>
        <v>41533.97923611111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 s="19">
        <f t="shared" si="133"/>
        <v>370.94736842105266</v>
      </c>
      <c r="Q2159" s="6" t="s">
        <v>8335</v>
      </c>
      <c r="R2159" s="6" t="s">
        <v>8336</v>
      </c>
      <c r="S2159" s="13">
        <f t="shared" si="134"/>
        <v>42695.10628472222</v>
      </c>
      <c r="T2159" s="13">
        <f t="shared" si="135"/>
        <v>42727.457638888889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 s="19">
        <f t="shared" si="133"/>
        <v>63.569485530546629</v>
      </c>
      <c r="Q2160" s="6" t="s">
        <v>8335</v>
      </c>
      <c r="R2160" s="6" t="s">
        <v>8336</v>
      </c>
      <c r="S2160" s="13">
        <f t="shared" si="134"/>
        <v>41264.978865740741</v>
      </c>
      <c r="T2160" s="13">
        <f t="shared" si="135"/>
        <v>41309.978865740741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 s="19">
        <f t="shared" si="133"/>
        <v>13</v>
      </c>
      <c r="Q2161" s="6" t="s">
        <v>8335</v>
      </c>
      <c r="R2161" s="6" t="s">
        <v>8336</v>
      </c>
      <c r="S2161" s="13">
        <f t="shared" si="134"/>
        <v>40710.856180555551</v>
      </c>
      <c r="T2161" s="13">
        <f t="shared" si="135"/>
        <v>40740.856180555551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 s="19">
        <f t="shared" si="133"/>
        <v>5.3125</v>
      </c>
      <c r="Q2162" s="6" t="s">
        <v>8335</v>
      </c>
      <c r="R2162" s="6" t="s">
        <v>8336</v>
      </c>
      <c r="S2162" s="13">
        <f t="shared" si="134"/>
        <v>41018.836863425924</v>
      </c>
      <c r="T2162" s="13">
        <f t="shared" si="135"/>
        <v>41048.836863425924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 s="19">
        <f t="shared" si="133"/>
        <v>35.615384615384613</v>
      </c>
      <c r="Q2163" s="6" t="s">
        <v>8327</v>
      </c>
      <c r="R2163" s="6" t="s">
        <v>8328</v>
      </c>
      <c r="S2163" s="13">
        <f t="shared" si="134"/>
        <v>42240.977534722217</v>
      </c>
      <c r="T2163" s="13">
        <f t="shared" si="135"/>
        <v>42270.977534722217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 s="19">
        <f t="shared" si="133"/>
        <v>87.103448275862064</v>
      </c>
      <c r="Q2164" s="6" t="s">
        <v>8327</v>
      </c>
      <c r="R2164" s="6" t="s">
        <v>8328</v>
      </c>
      <c r="S2164" s="13">
        <f t="shared" si="134"/>
        <v>41813.891099537039</v>
      </c>
      <c r="T2164" s="13">
        <f t="shared" si="135"/>
        <v>41844.891099537039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 s="19">
        <f t="shared" si="133"/>
        <v>75.11363636363636</v>
      </c>
      <c r="Q2165" s="6" t="s">
        <v>8327</v>
      </c>
      <c r="R2165" s="6" t="s">
        <v>8328</v>
      </c>
      <c r="S2165" s="13">
        <f t="shared" si="134"/>
        <v>42112.024537037039</v>
      </c>
      <c r="T2165" s="13">
        <f t="shared" si="135"/>
        <v>42163.284722222219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 s="19">
        <f t="shared" si="133"/>
        <v>68.01204819277109</v>
      </c>
      <c r="Q2166" s="6" t="s">
        <v>8327</v>
      </c>
      <c r="R2166" s="6" t="s">
        <v>8328</v>
      </c>
      <c r="S2166" s="13">
        <f t="shared" si="134"/>
        <v>42515.84275462963</v>
      </c>
      <c r="T2166" s="13">
        <f t="shared" si="135"/>
        <v>42546.290972222225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 s="19">
        <f t="shared" si="133"/>
        <v>29.623931623931625</v>
      </c>
      <c r="Q2167" s="6" t="s">
        <v>8327</v>
      </c>
      <c r="R2167" s="6" t="s">
        <v>8328</v>
      </c>
      <c r="S2167" s="13">
        <f t="shared" si="134"/>
        <v>42438.792071759264</v>
      </c>
      <c r="T2167" s="13">
        <f t="shared" si="135"/>
        <v>42468.750405092593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 s="19">
        <f t="shared" si="133"/>
        <v>91.625</v>
      </c>
      <c r="Q2168" s="6" t="s">
        <v>8327</v>
      </c>
      <c r="R2168" s="6" t="s">
        <v>8328</v>
      </c>
      <c r="S2168" s="13">
        <f t="shared" si="134"/>
        <v>41933.963171296295</v>
      </c>
      <c r="T2168" s="13">
        <f t="shared" si="135"/>
        <v>41979.004837962959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 s="19">
        <f t="shared" si="133"/>
        <v>22.5</v>
      </c>
      <c r="Q2169" s="6" t="s">
        <v>8327</v>
      </c>
      <c r="R2169" s="6" t="s">
        <v>8328</v>
      </c>
      <c r="S2169" s="13">
        <f t="shared" si="134"/>
        <v>41153.191400462965</v>
      </c>
      <c r="T2169" s="13">
        <f t="shared" si="135"/>
        <v>41167.191400462965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 s="19">
        <f t="shared" si="133"/>
        <v>64.366735294117646</v>
      </c>
      <c r="Q2170" s="6" t="s">
        <v>8327</v>
      </c>
      <c r="R2170" s="6" t="s">
        <v>8328</v>
      </c>
      <c r="S2170" s="13">
        <f t="shared" si="134"/>
        <v>42745.725243055553</v>
      </c>
      <c r="T2170" s="13">
        <f t="shared" si="135"/>
        <v>42776.333333333328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 s="19">
        <f t="shared" si="133"/>
        <v>21.857142857142858</v>
      </c>
      <c r="Q2171" s="6" t="s">
        <v>8327</v>
      </c>
      <c r="R2171" s="6" t="s">
        <v>8328</v>
      </c>
      <c r="S2171" s="13">
        <f t="shared" si="134"/>
        <v>42793.825821759259</v>
      </c>
      <c r="T2171" s="13">
        <f t="shared" si="135"/>
        <v>42796.825821759259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 s="19">
        <f t="shared" si="133"/>
        <v>33.315789473684212</v>
      </c>
      <c r="Q2172" s="6" t="s">
        <v>8327</v>
      </c>
      <c r="R2172" s="6" t="s">
        <v>8328</v>
      </c>
      <c r="S2172" s="13">
        <f t="shared" si="134"/>
        <v>42198.875254629631</v>
      </c>
      <c r="T2172" s="13">
        <f t="shared" si="135"/>
        <v>42238.875254629631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 s="19">
        <f t="shared" si="133"/>
        <v>90.276595744680847</v>
      </c>
      <c r="Q2173" s="6" t="s">
        <v>8327</v>
      </c>
      <c r="R2173" s="6" t="s">
        <v>8328</v>
      </c>
      <c r="S2173" s="13">
        <f t="shared" si="134"/>
        <v>42142.08211805555</v>
      </c>
      <c r="T2173" s="13">
        <f t="shared" si="135"/>
        <v>42177.333333333328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 s="19">
        <f t="shared" si="133"/>
        <v>76.92307692307692</v>
      </c>
      <c r="Q2174" s="6" t="s">
        <v>8327</v>
      </c>
      <c r="R2174" s="6" t="s">
        <v>8328</v>
      </c>
      <c r="S2174" s="13">
        <f t="shared" si="134"/>
        <v>42082.705092592587</v>
      </c>
      <c r="T2174" s="13">
        <f t="shared" si="135"/>
        <v>42112.705092592587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 s="19">
        <f t="shared" si="133"/>
        <v>59.233333333333334</v>
      </c>
      <c r="Q2175" s="6" t="s">
        <v>8327</v>
      </c>
      <c r="R2175" s="6" t="s">
        <v>8328</v>
      </c>
      <c r="S2175" s="13">
        <f t="shared" si="134"/>
        <v>41495.817627314813</v>
      </c>
      <c r="T2175" s="13">
        <f t="shared" si="135"/>
        <v>41527.290972222225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 s="19">
        <f t="shared" si="133"/>
        <v>65.38095238095238</v>
      </c>
      <c r="Q2176" s="6" t="s">
        <v>8327</v>
      </c>
      <c r="R2176" s="6" t="s">
        <v>8328</v>
      </c>
      <c r="S2176" s="13">
        <f t="shared" si="134"/>
        <v>42465.667905092589</v>
      </c>
      <c r="T2176" s="13">
        <f t="shared" si="135"/>
        <v>42495.667905092589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 s="19">
        <f t="shared" si="133"/>
        <v>67.307692307692307</v>
      </c>
      <c r="Q2177" s="6" t="s">
        <v>8327</v>
      </c>
      <c r="R2177" s="6" t="s">
        <v>8328</v>
      </c>
      <c r="S2177" s="13">
        <f t="shared" si="134"/>
        <v>42565.134097222224</v>
      </c>
      <c r="T2177" s="13">
        <f t="shared" si="135"/>
        <v>42572.134097222224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</v>
      </c>
      <c r="P2178" s="19">
        <f t="shared" si="133"/>
        <v>88.74647887323944</v>
      </c>
      <c r="Q2178" s="6" t="s">
        <v>8327</v>
      </c>
      <c r="R2178" s="6" t="s">
        <v>8328</v>
      </c>
      <c r="S2178" s="13">
        <f t="shared" si="134"/>
        <v>42096.758206018523</v>
      </c>
      <c r="T2178" s="13">
        <f t="shared" si="135"/>
        <v>42126.758206018523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ROUND(((E2179/D2179)*100),0)</f>
        <v>100</v>
      </c>
      <c r="P2179" s="19">
        <f t="shared" ref="P2179:P2242" si="137">IF(L2179=0,0,E2179/L2179)</f>
        <v>65.868421052631575</v>
      </c>
      <c r="Q2179" s="6" t="s">
        <v>8327</v>
      </c>
      <c r="R2179" s="6" t="s">
        <v>8328</v>
      </c>
      <c r="S2179" s="13">
        <f t="shared" ref="S2179:S2242" si="138">(((J2179/60)/60)/24)+DATE(1970,1,1)+(3/24)</f>
        <v>42502.375775462962</v>
      </c>
      <c r="T2179" s="13">
        <f t="shared" ref="T2179:T2242" si="139">(((I2179/60)/60)/24)+DATE(1970,1,1)+(3/24)</f>
        <v>42527.375775462962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 s="19">
        <f t="shared" si="137"/>
        <v>40.349243306169967</v>
      </c>
      <c r="Q2180" s="6" t="s">
        <v>8327</v>
      </c>
      <c r="R2180" s="6" t="s">
        <v>8328</v>
      </c>
      <c r="S2180" s="13">
        <f t="shared" si="138"/>
        <v>42723.76153935185</v>
      </c>
      <c r="T2180" s="13">
        <f t="shared" si="139"/>
        <v>42753.76153935185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 s="19">
        <f t="shared" si="137"/>
        <v>76.857142857142861</v>
      </c>
      <c r="Q2181" s="6" t="s">
        <v>8327</v>
      </c>
      <c r="R2181" s="6" t="s">
        <v>8328</v>
      </c>
      <c r="S2181" s="13">
        <f t="shared" si="138"/>
        <v>42075.296203703707</v>
      </c>
      <c r="T2181" s="13">
        <f t="shared" si="139"/>
        <v>42105.296203703707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 s="19">
        <f t="shared" si="137"/>
        <v>68.707820512820518</v>
      </c>
      <c r="Q2182" s="6" t="s">
        <v>8327</v>
      </c>
      <c r="R2182" s="6" t="s">
        <v>8328</v>
      </c>
      <c r="S2182" s="13">
        <f t="shared" si="138"/>
        <v>42279.794768518521</v>
      </c>
      <c r="T2182" s="13">
        <f t="shared" si="139"/>
        <v>42321.836435185185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 s="19">
        <f t="shared" si="137"/>
        <v>57.773584905660378</v>
      </c>
      <c r="Q2183" s="6" t="s">
        <v>8335</v>
      </c>
      <c r="R2183" s="6" t="s">
        <v>8353</v>
      </c>
      <c r="S2183" s="13">
        <f t="shared" si="138"/>
        <v>42773.130243055552</v>
      </c>
      <c r="T2183" s="13">
        <f t="shared" si="139"/>
        <v>42787.130243055552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 s="19">
        <f t="shared" si="137"/>
        <v>44.171348314606739</v>
      </c>
      <c r="Q2184" s="6" t="s">
        <v>8335</v>
      </c>
      <c r="R2184" s="6" t="s">
        <v>8353</v>
      </c>
      <c r="S2184" s="13">
        <f t="shared" si="138"/>
        <v>41880.025752314818</v>
      </c>
      <c r="T2184" s="13">
        <f t="shared" si="139"/>
        <v>41915.025752314818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 s="19">
        <f t="shared" si="137"/>
        <v>31.566308243727597</v>
      </c>
      <c r="Q2185" s="6" t="s">
        <v>8335</v>
      </c>
      <c r="R2185" s="6" t="s">
        <v>8353</v>
      </c>
      <c r="S2185" s="13">
        <f t="shared" si="138"/>
        <v>42745.490474537044</v>
      </c>
      <c r="T2185" s="13">
        <f t="shared" si="139"/>
        <v>42775.333333333328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 s="19">
        <f t="shared" si="137"/>
        <v>107.04511278195488</v>
      </c>
      <c r="Q2186" s="6" t="s">
        <v>8335</v>
      </c>
      <c r="R2186" s="6" t="s">
        <v>8353</v>
      </c>
      <c r="S2186" s="13">
        <f t="shared" si="138"/>
        <v>42380.815289351856</v>
      </c>
      <c r="T2186" s="13">
        <f t="shared" si="139"/>
        <v>42394.791666666672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 s="19">
        <f t="shared" si="137"/>
        <v>149.03451043338683</v>
      </c>
      <c r="Q2187" s="6" t="s">
        <v>8335</v>
      </c>
      <c r="R2187" s="6" t="s">
        <v>8353</v>
      </c>
      <c r="S2187" s="13">
        <f t="shared" si="138"/>
        <v>41319.474988425929</v>
      </c>
      <c r="T2187" s="13">
        <f t="shared" si="139"/>
        <v>41359.474988425929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 s="19">
        <f t="shared" si="137"/>
        <v>55.956632653061227</v>
      </c>
      <c r="Q2188" s="6" t="s">
        <v>8335</v>
      </c>
      <c r="R2188" s="6" t="s">
        <v>8353</v>
      </c>
      <c r="S2188" s="13">
        <f t="shared" si="138"/>
        <v>42583.740081018521</v>
      </c>
      <c r="T2188" s="13">
        <f t="shared" si="139"/>
        <v>42620.208333333328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 s="19">
        <f t="shared" si="137"/>
        <v>56.970381807973048</v>
      </c>
      <c r="Q2189" s="6" t="s">
        <v>8335</v>
      </c>
      <c r="R2189" s="6" t="s">
        <v>8353</v>
      </c>
      <c r="S2189" s="13">
        <f t="shared" si="138"/>
        <v>42068.334097222221</v>
      </c>
      <c r="T2189" s="13">
        <f t="shared" si="139"/>
        <v>42097.290972222225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 s="19">
        <f t="shared" si="137"/>
        <v>44.056420233463037</v>
      </c>
      <c r="Q2190" s="6" t="s">
        <v>8335</v>
      </c>
      <c r="R2190" s="6" t="s">
        <v>8353</v>
      </c>
      <c r="S2190" s="13">
        <f t="shared" si="138"/>
        <v>42633.711122685185</v>
      </c>
      <c r="T2190" s="13">
        <f t="shared" si="139"/>
        <v>42668.833333333328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 s="19">
        <f t="shared" si="137"/>
        <v>68.625</v>
      </c>
      <c r="Q2191" s="6" t="s">
        <v>8335</v>
      </c>
      <c r="R2191" s="6" t="s">
        <v>8353</v>
      </c>
      <c r="S2191" s="13">
        <f t="shared" si="138"/>
        <v>42467.913194444445</v>
      </c>
      <c r="T2191" s="13">
        <f t="shared" si="139"/>
        <v>42482.041666666672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 s="19">
        <f t="shared" si="137"/>
        <v>65.318435754189949</v>
      </c>
      <c r="Q2192" s="6" t="s">
        <v>8335</v>
      </c>
      <c r="R2192" s="6" t="s">
        <v>8353</v>
      </c>
      <c r="S2192" s="13">
        <f t="shared" si="138"/>
        <v>42417.750046296293</v>
      </c>
      <c r="T2192" s="13">
        <f t="shared" si="139"/>
        <v>42452.415972222225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 s="19">
        <f t="shared" si="137"/>
        <v>35.92</v>
      </c>
      <c r="Q2193" s="6" t="s">
        <v>8335</v>
      </c>
      <c r="R2193" s="6" t="s">
        <v>8353</v>
      </c>
      <c r="S2193" s="13">
        <f t="shared" si="138"/>
        <v>42768.958645833336</v>
      </c>
      <c r="T2193" s="13">
        <f t="shared" si="139"/>
        <v>42780.958645833336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 s="19">
        <f t="shared" si="137"/>
        <v>40.070667078443485</v>
      </c>
      <c r="Q2194" s="6" t="s">
        <v>8335</v>
      </c>
      <c r="R2194" s="6" t="s">
        <v>8353</v>
      </c>
      <c r="S2194" s="13">
        <f t="shared" si="138"/>
        <v>42691.9762037037</v>
      </c>
      <c r="T2194" s="13">
        <f t="shared" si="139"/>
        <v>42720.083333333328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 s="19">
        <f t="shared" si="137"/>
        <v>75.647714604236342</v>
      </c>
      <c r="Q2195" s="6" t="s">
        <v>8335</v>
      </c>
      <c r="R2195" s="6" t="s">
        <v>8353</v>
      </c>
      <c r="S2195" s="13">
        <f t="shared" si="138"/>
        <v>42664.530925925923</v>
      </c>
      <c r="T2195" s="13">
        <f t="shared" si="139"/>
        <v>42695.332638888889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 s="19">
        <f t="shared" si="137"/>
        <v>61.203872437357631</v>
      </c>
      <c r="Q2196" s="6" t="s">
        <v>8335</v>
      </c>
      <c r="R2196" s="6" t="s">
        <v>8353</v>
      </c>
      <c r="S2196" s="13">
        <f t="shared" si="138"/>
        <v>42425.882986111115</v>
      </c>
      <c r="T2196" s="13">
        <f t="shared" si="139"/>
        <v>42455.841319444444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 s="19">
        <f t="shared" si="137"/>
        <v>48.130434782608695</v>
      </c>
      <c r="Q2197" s="6" t="s">
        <v>8335</v>
      </c>
      <c r="R2197" s="6" t="s">
        <v>8353</v>
      </c>
      <c r="S2197" s="13">
        <f t="shared" si="138"/>
        <v>42197.896990740745</v>
      </c>
      <c r="T2197" s="13">
        <f t="shared" si="139"/>
        <v>42227.896990740745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 s="19">
        <f t="shared" si="137"/>
        <v>68.106837606837601</v>
      </c>
      <c r="Q2198" s="6" t="s">
        <v>8335</v>
      </c>
      <c r="R2198" s="6" t="s">
        <v>8353</v>
      </c>
      <c r="S2198" s="13">
        <f t="shared" si="138"/>
        <v>42675.612291666665</v>
      </c>
      <c r="T2198" s="13">
        <f t="shared" si="139"/>
        <v>42706.416666666672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 s="19">
        <f t="shared" si="137"/>
        <v>65.891300230946882</v>
      </c>
      <c r="Q2199" s="6" t="s">
        <v>8335</v>
      </c>
      <c r="R2199" s="6" t="s">
        <v>8353</v>
      </c>
      <c r="S2199" s="13">
        <f t="shared" si="138"/>
        <v>42033.709016203706</v>
      </c>
      <c r="T2199" s="13">
        <f t="shared" si="139"/>
        <v>42063.709016203706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 s="19">
        <f t="shared" si="137"/>
        <v>81.654377880184327</v>
      </c>
      <c r="Q2200" s="6" t="s">
        <v>8335</v>
      </c>
      <c r="R2200" s="6" t="s">
        <v>8353</v>
      </c>
      <c r="S2200" s="13">
        <f t="shared" si="138"/>
        <v>42292.638888888891</v>
      </c>
      <c r="T2200" s="13">
        <f t="shared" si="139"/>
        <v>42322.680555555555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 s="19">
        <f t="shared" si="137"/>
        <v>52.701195219123505</v>
      </c>
      <c r="Q2201" s="6" t="s">
        <v>8335</v>
      </c>
      <c r="R2201" s="6" t="s">
        <v>8353</v>
      </c>
      <c r="S2201" s="13">
        <f t="shared" si="138"/>
        <v>42262.541643518518</v>
      </c>
      <c r="T2201" s="13">
        <f t="shared" si="139"/>
        <v>42292.541643518518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 s="19">
        <f t="shared" si="137"/>
        <v>41.228136882129277</v>
      </c>
      <c r="Q2202" s="6" t="s">
        <v>8335</v>
      </c>
      <c r="R2202" s="6" t="s">
        <v>8353</v>
      </c>
      <c r="S2202" s="13">
        <f t="shared" si="138"/>
        <v>42163.750787037032</v>
      </c>
      <c r="T2202" s="13">
        <f t="shared" si="139"/>
        <v>42191.25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 s="19">
        <f t="shared" si="137"/>
        <v>15.035357142857142</v>
      </c>
      <c r="Q2203" s="6" t="s">
        <v>8327</v>
      </c>
      <c r="R2203" s="6" t="s">
        <v>8332</v>
      </c>
      <c r="S2203" s="13">
        <f t="shared" si="138"/>
        <v>41276.971817129634</v>
      </c>
      <c r="T2203" s="13">
        <f t="shared" si="139"/>
        <v>41290.971817129634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 s="19">
        <f t="shared" si="137"/>
        <v>39.066920943134534</v>
      </c>
      <c r="Q2204" s="6" t="s">
        <v>8327</v>
      </c>
      <c r="R2204" s="6" t="s">
        <v>8332</v>
      </c>
      <c r="S2204" s="13">
        <f t="shared" si="138"/>
        <v>41184.974166666667</v>
      </c>
      <c r="T2204" s="13">
        <f t="shared" si="139"/>
        <v>41214.974166666667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 s="19">
        <f t="shared" si="137"/>
        <v>43.82</v>
      </c>
      <c r="Q2205" s="6" t="s">
        <v>8327</v>
      </c>
      <c r="R2205" s="6" t="s">
        <v>8332</v>
      </c>
      <c r="S2205" s="13">
        <f t="shared" si="138"/>
        <v>42241.98474537037</v>
      </c>
      <c r="T2205" s="13">
        <f t="shared" si="139"/>
        <v>42271.98474537037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 s="19">
        <f t="shared" si="137"/>
        <v>27.301369863013697</v>
      </c>
      <c r="Q2206" s="6" t="s">
        <v>8327</v>
      </c>
      <c r="R2206" s="6" t="s">
        <v>8332</v>
      </c>
      <c r="S2206" s="13">
        <f t="shared" si="138"/>
        <v>41312.436562499999</v>
      </c>
      <c r="T2206" s="13">
        <f t="shared" si="139"/>
        <v>41342.436562499999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 s="19">
        <f t="shared" si="137"/>
        <v>42.222222222222221</v>
      </c>
      <c r="Q2207" s="6" t="s">
        <v>8327</v>
      </c>
      <c r="R2207" s="6" t="s">
        <v>8332</v>
      </c>
      <c r="S2207" s="13">
        <f t="shared" si="138"/>
        <v>41031.94663194444</v>
      </c>
      <c r="T2207" s="13">
        <f t="shared" si="139"/>
        <v>41061.94663194444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 s="19">
        <f t="shared" si="137"/>
        <v>33.235294117647058</v>
      </c>
      <c r="Q2208" s="6" t="s">
        <v>8327</v>
      </c>
      <c r="R2208" s="6" t="s">
        <v>8332</v>
      </c>
      <c r="S2208" s="13">
        <f t="shared" si="138"/>
        <v>40997.382222222222</v>
      </c>
      <c r="T2208" s="13">
        <f t="shared" si="139"/>
        <v>41015.382222222222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 s="19">
        <f t="shared" si="137"/>
        <v>285.71428571428572</v>
      </c>
      <c r="Q2209" s="6" t="s">
        <v>8327</v>
      </c>
      <c r="R2209" s="6" t="s">
        <v>8332</v>
      </c>
      <c r="S2209" s="13">
        <f t="shared" si="138"/>
        <v>41564.319131944445</v>
      </c>
      <c r="T2209" s="13">
        <f t="shared" si="139"/>
        <v>41594.360798611109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 s="19">
        <f t="shared" si="137"/>
        <v>42.333333333333336</v>
      </c>
      <c r="Q2210" s="6" t="s">
        <v>8327</v>
      </c>
      <c r="R2210" s="6" t="s">
        <v>8332</v>
      </c>
      <c r="S2210" s="13">
        <f t="shared" si="138"/>
        <v>40947.007245370369</v>
      </c>
      <c r="T2210" s="13">
        <f t="shared" si="139"/>
        <v>41006.291666666664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 s="19">
        <f t="shared" si="137"/>
        <v>50.266666666666666</v>
      </c>
      <c r="Q2211" s="6" t="s">
        <v>8327</v>
      </c>
      <c r="R2211" s="6" t="s">
        <v>8332</v>
      </c>
      <c r="S2211" s="13">
        <f t="shared" si="138"/>
        <v>41732.604675925926</v>
      </c>
      <c r="T2211" s="13">
        <f t="shared" si="139"/>
        <v>41744.083333333336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 s="19">
        <f t="shared" si="137"/>
        <v>61.902777777777779</v>
      </c>
      <c r="Q2212" s="6" t="s">
        <v>8327</v>
      </c>
      <c r="R2212" s="6" t="s">
        <v>8332</v>
      </c>
      <c r="S2212" s="13">
        <f t="shared" si="138"/>
        <v>40956.191087962965</v>
      </c>
      <c r="T2212" s="13">
        <f t="shared" si="139"/>
        <v>41013.85833333333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 s="19">
        <f t="shared" si="137"/>
        <v>40.75</v>
      </c>
      <c r="Q2213" s="6" t="s">
        <v>8327</v>
      </c>
      <c r="R2213" s="6" t="s">
        <v>8332</v>
      </c>
      <c r="S2213" s="13">
        <f t="shared" si="138"/>
        <v>41716.910011574073</v>
      </c>
      <c r="T2213" s="13">
        <f t="shared" si="139"/>
        <v>41739.415972222225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 s="19">
        <f t="shared" si="137"/>
        <v>55.796747967479675</v>
      </c>
      <c r="Q2214" s="6" t="s">
        <v>8327</v>
      </c>
      <c r="R2214" s="6" t="s">
        <v>8332</v>
      </c>
      <c r="S2214" s="13">
        <f t="shared" si="138"/>
        <v>41548.872418981482</v>
      </c>
      <c r="T2214" s="13">
        <f t="shared" si="139"/>
        <v>41582.166666666664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 s="19">
        <f t="shared" si="137"/>
        <v>10</v>
      </c>
      <c r="Q2215" s="6" t="s">
        <v>8327</v>
      </c>
      <c r="R2215" s="6" t="s">
        <v>8332</v>
      </c>
      <c r="S2215" s="13">
        <f t="shared" si="138"/>
        <v>42109.951145833329</v>
      </c>
      <c r="T2215" s="13">
        <f t="shared" si="139"/>
        <v>42139.951145833329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 s="19">
        <f t="shared" si="137"/>
        <v>73.125416666666666</v>
      </c>
      <c r="Q2216" s="6" t="s">
        <v>8327</v>
      </c>
      <c r="R2216" s="6" t="s">
        <v>8332</v>
      </c>
      <c r="S2216" s="13">
        <f t="shared" si="138"/>
        <v>41646.917222222226</v>
      </c>
      <c r="T2216" s="13">
        <f t="shared" si="139"/>
        <v>41676.917222222226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 s="19">
        <f t="shared" si="137"/>
        <v>26.060606060606062</v>
      </c>
      <c r="Q2217" s="6" t="s">
        <v>8327</v>
      </c>
      <c r="R2217" s="6" t="s">
        <v>8332</v>
      </c>
      <c r="S2217" s="13">
        <f t="shared" si="138"/>
        <v>40958.842268518521</v>
      </c>
      <c r="T2217" s="13">
        <f t="shared" si="139"/>
        <v>40981.415972222225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 s="19">
        <f t="shared" si="137"/>
        <v>22.642857142857142</v>
      </c>
      <c r="Q2218" s="6" t="s">
        <v>8327</v>
      </c>
      <c r="R2218" s="6" t="s">
        <v>8332</v>
      </c>
      <c r="S2218" s="13">
        <f t="shared" si="138"/>
        <v>42194.876678240747</v>
      </c>
      <c r="T2218" s="13">
        <f t="shared" si="139"/>
        <v>42208.876678240747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 s="19">
        <f t="shared" si="137"/>
        <v>47.222222222222221</v>
      </c>
      <c r="Q2219" s="6" t="s">
        <v>8327</v>
      </c>
      <c r="R2219" s="6" t="s">
        <v>8332</v>
      </c>
      <c r="S2219" s="13">
        <f t="shared" si="138"/>
        <v>42299.901770833334</v>
      </c>
      <c r="T2219" s="13">
        <f t="shared" si="139"/>
        <v>42310.458333333328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 s="19">
        <f t="shared" si="137"/>
        <v>32.324473684210524</v>
      </c>
      <c r="Q2220" s="6" t="s">
        <v>8327</v>
      </c>
      <c r="R2220" s="6" t="s">
        <v>8332</v>
      </c>
      <c r="S2220" s="13">
        <f t="shared" si="138"/>
        <v>41127.937303240738</v>
      </c>
      <c r="T2220" s="13">
        <f t="shared" si="139"/>
        <v>41150.125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 s="19">
        <f t="shared" si="137"/>
        <v>53.421052631578945</v>
      </c>
      <c r="Q2221" s="6" t="s">
        <v>8327</v>
      </c>
      <c r="R2221" s="6" t="s">
        <v>8332</v>
      </c>
      <c r="S2221" s="13">
        <f t="shared" si="138"/>
        <v>42205.843888888892</v>
      </c>
      <c r="T2221" s="13">
        <f t="shared" si="139"/>
        <v>42235.843888888892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 s="19">
        <f t="shared" si="137"/>
        <v>51.304347826086953</v>
      </c>
      <c r="Q2222" s="6" t="s">
        <v>8327</v>
      </c>
      <c r="R2222" s="6" t="s">
        <v>8332</v>
      </c>
      <c r="S2222" s="13">
        <f t="shared" si="138"/>
        <v>41452.185601851852</v>
      </c>
      <c r="T2222" s="13">
        <f t="shared" si="139"/>
        <v>41482.185601851852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 s="19">
        <f t="shared" si="137"/>
        <v>37.197247706422019</v>
      </c>
      <c r="Q2223" s="6" t="s">
        <v>8335</v>
      </c>
      <c r="R2223" s="6" t="s">
        <v>8353</v>
      </c>
      <c r="S2223" s="13">
        <f t="shared" si="138"/>
        <v>42452.791770833333</v>
      </c>
      <c r="T2223" s="13">
        <f t="shared" si="139"/>
        <v>42483.125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 s="19">
        <f t="shared" si="137"/>
        <v>27.1</v>
      </c>
      <c r="Q2224" s="6" t="s">
        <v>8335</v>
      </c>
      <c r="R2224" s="6" t="s">
        <v>8353</v>
      </c>
      <c r="S2224" s="13">
        <f t="shared" si="138"/>
        <v>40906.912581018521</v>
      </c>
      <c r="T2224" s="13">
        <f t="shared" si="139"/>
        <v>40936.912581018521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 s="19">
        <f t="shared" si="137"/>
        <v>206.31</v>
      </c>
      <c r="Q2225" s="6" t="s">
        <v>8335</v>
      </c>
      <c r="R2225" s="6" t="s">
        <v>8353</v>
      </c>
      <c r="S2225" s="13">
        <f t="shared" si="138"/>
        <v>42152.765833333338</v>
      </c>
      <c r="T2225" s="13">
        <f t="shared" si="139"/>
        <v>42182.765833333338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 s="19">
        <f t="shared" si="137"/>
        <v>82.145270270270274</v>
      </c>
      <c r="Q2226" s="6" t="s">
        <v>8335</v>
      </c>
      <c r="R2226" s="6" t="s">
        <v>8353</v>
      </c>
      <c r="S2226" s="13">
        <f t="shared" si="138"/>
        <v>42644.792534722219</v>
      </c>
      <c r="T2226" s="13">
        <f t="shared" si="139"/>
        <v>42672.916666666672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 s="19">
        <f t="shared" si="137"/>
        <v>164.79651993355483</v>
      </c>
      <c r="Q2227" s="6" t="s">
        <v>8335</v>
      </c>
      <c r="R2227" s="6" t="s">
        <v>8353</v>
      </c>
      <c r="S2227" s="13">
        <f t="shared" si="138"/>
        <v>41873.91684027778</v>
      </c>
      <c r="T2227" s="13">
        <f t="shared" si="139"/>
        <v>41903.91684027778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 s="19">
        <f t="shared" si="137"/>
        <v>60.820280373831778</v>
      </c>
      <c r="Q2228" s="6" t="s">
        <v>8335</v>
      </c>
      <c r="R2228" s="6" t="s">
        <v>8353</v>
      </c>
      <c r="S2228" s="13">
        <f t="shared" si="138"/>
        <v>42381.92386574074</v>
      </c>
      <c r="T2228" s="13">
        <f t="shared" si="139"/>
        <v>42412.332638888889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 s="19">
        <f t="shared" si="137"/>
        <v>67.970099667774093</v>
      </c>
      <c r="Q2229" s="6" t="s">
        <v>8335</v>
      </c>
      <c r="R2229" s="6" t="s">
        <v>8353</v>
      </c>
      <c r="S2229" s="13">
        <f t="shared" si="138"/>
        <v>41561.932349537034</v>
      </c>
      <c r="T2229" s="13">
        <f t="shared" si="139"/>
        <v>41591.974016203705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 s="19">
        <f t="shared" si="137"/>
        <v>81.561805555555551</v>
      </c>
      <c r="Q2230" s="6" t="s">
        <v>8335</v>
      </c>
      <c r="R2230" s="6" t="s">
        <v>8353</v>
      </c>
      <c r="S2230" s="13">
        <f t="shared" si="138"/>
        <v>42202.403194444443</v>
      </c>
      <c r="T2230" s="13">
        <f t="shared" si="139"/>
        <v>42232.403194444443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 s="19">
        <f t="shared" si="137"/>
        <v>25.42547309833024</v>
      </c>
      <c r="Q2231" s="6" t="s">
        <v>8335</v>
      </c>
      <c r="R2231" s="6" t="s">
        <v>8353</v>
      </c>
      <c r="S2231" s="13">
        <f t="shared" si="138"/>
        <v>41484.789247685185</v>
      </c>
      <c r="T2231" s="13">
        <f t="shared" si="139"/>
        <v>41520.291666666664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 s="19">
        <f t="shared" si="137"/>
        <v>21.497991967871485</v>
      </c>
      <c r="Q2232" s="6" t="s">
        <v>8335</v>
      </c>
      <c r="R2232" s="6" t="s">
        <v>8353</v>
      </c>
      <c r="S2232" s="13">
        <f t="shared" si="138"/>
        <v>41725.006099537037</v>
      </c>
      <c r="T2232" s="13">
        <f t="shared" si="139"/>
        <v>41755.006099537037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 s="19">
        <f t="shared" si="137"/>
        <v>27.226630727762803</v>
      </c>
      <c r="Q2233" s="6" t="s">
        <v>8335</v>
      </c>
      <c r="R2233" s="6" t="s">
        <v>8353</v>
      </c>
      <c r="S2233" s="13">
        <f t="shared" si="138"/>
        <v>41424.035891203705</v>
      </c>
      <c r="T2233" s="13">
        <f t="shared" si="139"/>
        <v>41450.333333333336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 s="19">
        <f t="shared" si="137"/>
        <v>25.091093117408906</v>
      </c>
      <c r="Q2234" s="6" t="s">
        <v>8335</v>
      </c>
      <c r="R2234" s="6" t="s">
        <v>8353</v>
      </c>
      <c r="S2234" s="13">
        <f t="shared" si="138"/>
        <v>41806.919074074074</v>
      </c>
      <c r="T2234" s="13">
        <f t="shared" si="139"/>
        <v>41839.25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 s="19">
        <f t="shared" si="137"/>
        <v>21.230179028132991</v>
      </c>
      <c r="Q2235" s="6" t="s">
        <v>8335</v>
      </c>
      <c r="R2235" s="6" t="s">
        <v>8353</v>
      </c>
      <c r="S2235" s="13">
        <f t="shared" si="138"/>
        <v>42331.503923611104</v>
      </c>
      <c r="T2235" s="13">
        <f t="shared" si="139"/>
        <v>42352.125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 s="19">
        <f t="shared" si="137"/>
        <v>41.607142857142854</v>
      </c>
      <c r="Q2236" s="6" t="s">
        <v>8335</v>
      </c>
      <c r="R2236" s="6" t="s">
        <v>8353</v>
      </c>
      <c r="S2236" s="13">
        <f t="shared" si="138"/>
        <v>42710.949618055558</v>
      </c>
      <c r="T2236" s="13">
        <f t="shared" si="139"/>
        <v>42740.949618055558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 s="19">
        <f t="shared" si="137"/>
        <v>135.58503401360545</v>
      </c>
      <c r="Q2237" s="6" t="s">
        <v>8335</v>
      </c>
      <c r="R2237" s="6" t="s">
        <v>8353</v>
      </c>
      <c r="S2237" s="13">
        <f t="shared" si="138"/>
        <v>42062.147118055553</v>
      </c>
      <c r="T2237" s="13">
        <f t="shared" si="139"/>
        <v>42092.105451388896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 s="19">
        <f t="shared" si="137"/>
        <v>22.116176470588236</v>
      </c>
      <c r="Q2238" s="6" t="s">
        <v>8335</v>
      </c>
      <c r="R2238" s="6" t="s">
        <v>8353</v>
      </c>
      <c r="S2238" s="13">
        <f t="shared" si="138"/>
        <v>42371.742164351846</v>
      </c>
      <c r="T2238" s="13">
        <f t="shared" si="139"/>
        <v>42401.742164351846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 s="19">
        <f t="shared" si="137"/>
        <v>64.625635808748726</v>
      </c>
      <c r="Q2239" s="6" t="s">
        <v>8335</v>
      </c>
      <c r="R2239" s="6" t="s">
        <v>8353</v>
      </c>
      <c r="S2239" s="13">
        <f t="shared" si="138"/>
        <v>41915.128275462965</v>
      </c>
      <c r="T2239" s="13">
        <f t="shared" si="139"/>
        <v>41955.457638888889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 s="19">
        <f t="shared" si="137"/>
        <v>69.569620253164558</v>
      </c>
      <c r="Q2240" s="6" t="s">
        <v>8335</v>
      </c>
      <c r="R2240" s="6" t="s">
        <v>8353</v>
      </c>
      <c r="S2240" s="13">
        <f t="shared" si="138"/>
        <v>42774.746712962966</v>
      </c>
      <c r="T2240" s="13">
        <f t="shared" si="139"/>
        <v>42804.746712962966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 s="19">
        <f t="shared" si="137"/>
        <v>75.133028169014082</v>
      </c>
      <c r="Q2241" s="6" t="s">
        <v>8335</v>
      </c>
      <c r="R2241" s="6" t="s">
        <v>8353</v>
      </c>
      <c r="S2241" s="13">
        <f t="shared" si="138"/>
        <v>41573.083495370374</v>
      </c>
      <c r="T2241" s="13">
        <f t="shared" si="139"/>
        <v>41609.293055555558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271</v>
      </c>
      <c r="P2242" s="19">
        <f t="shared" si="137"/>
        <v>140.97916666666666</v>
      </c>
      <c r="Q2242" s="6" t="s">
        <v>8335</v>
      </c>
      <c r="R2242" s="6" t="s">
        <v>8353</v>
      </c>
      <c r="S2242" s="13">
        <f t="shared" si="138"/>
        <v>42452.950740740736</v>
      </c>
      <c r="T2242" s="13">
        <f t="shared" si="139"/>
        <v>42482.950740740736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ROUND(((E2243/D2243)*100),0)</f>
        <v>806</v>
      </c>
      <c r="P2243" s="19">
        <f t="shared" ref="P2243:P2306" si="141">IF(L2243=0,0,E2243/L2243)</f>
        <v>49.472392638036808</v>
      </c>
      <c r="Q2243" s="6" t="s">
        <v>8335</v>
      </c>
      <c r="R2243" s="6" t="s">
        <v>8353</v>
      </c>
      <c r="S2243" s="13">
        <f t="shared" ref="S2243:S2306" si="142">(((J2243/60)/60)/24)+DATE(1970,1,1)+(3/24)</f>
        <v>42766.952546296292</v>
      </c>
      <c r="T2243" s="13">
        <f t="shared" ref="T2243:T2306" si="143">(((I2243/60)/60)/24)+DATE(1970,1,1)+(3/24)</f>
        <v>42796.952546296292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 s="19">
        <f t="shared" si="141"/>
        <v>53.865251485148519</v>
      </c>
      <c r="Q2244" s="6" t="s">
        <v>8335</v>
      </c>
      <c r="R2244" s="6" t="s">
        <v>8353</v>
      </c>
      <c r="S2244" s="13">
        <f t="shared" si="142"/>
        <v>41569.700613425928</v>
      </c>
      <c r="T2244" s="13">
        <f t="shared" si="143"/>
        <v>41605.251388888886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 s="19">
        <f t="shared" si="141"/>
        <v>4.5712530712530715</v>
      </c>
      <c r="Q2245" s="6" t="s">
        <v>8335</v>
      </c>
      <c r="R2245" s="6" t="s">
        <v>8353</v>
      </c>
      <c r="S2245" s="13">
        <f t="shared" si="142"/>
        <v>42800.876041666663</v>
      </c>
      <c r="T2245" s="13">
        <f t="shared" si="143"/>
        <v>42807.25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 s="19">
        <f t="shared" si="141"/>
        <v>65.00344827586207</v>
      </c>
      <c r="Q2246" s="6" t="s">
        <v>8335</v>
      </c>
      <c r="R2246" s="6" t="s">
        <v>8353</v>
      </c>
      <c r="S2246" s="13">
        <f t="shared" si="142"/>
        <v>42647.943819444445</v>
      </c>
      <c r="T2246" s="13">
        <f t="shared" si="143"/>
        <v>42659.979166666672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 s="19">
        <f t="shared" si="141"/>
        <v>53.475252525252522</v>
      </c>
      <c r="Q2247" s="6" t="s">
        <v>8335</v>
      </c>
      <c r="R2247" s="6" t="s">
        <v>8353</v>
      </c>
      <c r="S2247" s="13">
        <f t="shared" si="142"/>
        <v>41660.833530092597</v>
      </c>
      <c r="T2247" s="13">
        <f t="shared" si="143"/>
        <v>41691.875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 s="19">
        <f t="shared" si="141"/>
        <v>43.912280701754383</v>
      </c>
      <c r="Q2248" s="6" t="s">
        <v>8335</v>
      </c>
      <c r="R2248" s="6" t="s">
        <v>8353</v>
      </c>
      <c r="S2248" s="13">
        <f t="shared" si="142"/>
        <v>42221.91678240741</v>
      </c>
      <c r="T2248" s="13">
        <f t="shared" si="143"/>
        <v>42251.91678240741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 s="19">
        <f t="shared" si="141"/>
        <v>50.852631578947367</v>
      </c>
      <c r="Q2249" s="6" t="s">
        <v>8335</v>
      </c>
      <c r="R2249" s="6" t="s">
        <v>8353</v>
      </c>
      <c r="S2249" s="13">
        <f t="shared" si="142"/>
        <v>42200.791261574079</v>
      </c>
      <c r="T2249" s="13">
        <f t="shared" si="143"/>
        <v>42214.791261574079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 s="19">
        <f t="shared" si="141"/>
        <v>58.6328125</v>
      </c>
      <c r="Q2250" s="6" t="s">
        <v>8335</v>
      </c>
      <c r="R2250" s="6" t="s">
        <v>8353</v>
      </c>
      <c r="S2250" s="13">
        <f t="shared" si="142"/>
        <v>42689.000902777778</v>
      </c>
      <c r="T2250" s="13">
        <f t="shared" si="143"/>
        <v>42719.000902777778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 s="19">
        <f t="shared" si="141"/>
        <v>32.81666666666667</v>
      </c>
      <c r="Q2251" s="6" t="s">
        <v>8335</v>
      </c>
      <c r="R2251" s="6" t="s">
        <v>8353</v>
      </c>
      <c r="S2251" s="13">
        <f t="shared" si="142"/>
        <v>41336.828298611108</v>
      </c>
      <c r="T2251" s="13">
        <f t="shared" si="143"/>
        <v>41366.786631944444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 s="19">
        <f t="shared" si="141"/>
        <v>426.93169877408059</v>
      </c>
      <c r="Q2252" s="6" t="s">
        <v>8335</v>
      </c>
      <c r="R2252" s="6" t="s">
        <v>8353</v>
      </c>
      <c r="S2252" s="13">
        <f t="shared" si="142"/>
        <v>42677.130474537036</v>
      </c>
      <c r="T2252" s="13">
        <f t="shared" si="143"/>
        <v>42707.1721412037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 s="19">
        <f t="shared" si="141"/>
        <v>23.808729166666669</v>
      </c>
      <c r="Q2253" s="6" t="s">
        <v>8335</v>
      </c>
      <c r="R2253" s="6" t="s">
        <v>8353</v>
      </c>
      <c r="S2253" s="13">
        <f t="shared" si="142"/>
        <v>41846.47079861111</v>
      </c>
      <c r="T2253" s="13">
        <f t="shared" si="143"/>
        <v>41867.47079861111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 s="19">
        <f t="shared" si="141"/>
        <v>98.413654618473899</v>
      </c>
      <c r="Q2254" s="6" t="s">
        <v>8335</v>
      </c>
      <c r="R2254" s="6" t="s">
        <v>8353</v>
      </c>
      <c r="S2254" s="13">
        <f t="shared" si="142"/>
        <v>42573.452986111108</v>
      </c>
      <c r="T2254" s="13">
        <f t="shared" si="143"/>
        <v>42588.452986111108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 s="19">
        <f t="shared" si="141"/>
        <v>107.32142857142857</v>
      </c>
      <c r="Q2255" s="6" t="s">
        <v>8335</v>
      </c>
      <c r="R2255" s="6" t="s">
        <v>8353</v>
      </c>
      <c r="S2255" s="13">
        <f t="shared" si="142"/>
        <v>42296.756331018521</v>
      </c>
      <c r="T2255" s="13">
        <f t="shared" si="143"/>
        <v>42326.797997685186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 s="19">
        <f t="shared" si="141"/>
        <v>11.67005076142132</v>
      </c>
      <c r="Q2256" s="6" t="s">
        <v>8335</v>
      </c>
      <c r="R2256" s="6" t="s">
        <v>8353</v>
      </c>
      <c r="S2256" s="13">
        <f t="shared" si="142"/>
        <v>42752.772777777776</v>
      </c>
      <c r="T2256" s="13">
        <f t="shared" si="143"/>
        <v>42759.772777777776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 s="19">
        <f t="shared" si="141"/>
        <v>41.782287822878232</v>
      </c>
      <c r="Q2257" s="6" t="s">
        <v>8335</v>
      </c>
      <c r="R2257" s="6" t="s">
        <v>8353</v>
      </c>
      <c r="S2257" s="13">
        <f t="shared" si="142"/>
        <v>42468.076979166668</v>
      </c>
      <c r="T2257" s="13">
        <f t="shared" si="143"/>
        <v>42498.076979166668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 s="19">
        <f t="shared" si="141"/>
        <v>21.38</v>
      </c>
      <c r="Q2258" s="6" t="s">
        <v>8335</v>
      </c>
      <c r="R2258" s="6" t="s">
        <v>8353</v>
      </c>
      <c r="S2258" s="13">
        <f t="shared" si="142"/>
        <v>42682.576921296291</v>
      </c>
      <c r="T2258" s="13">
        <f t="shared" si="143"/>
        <v>42696.576921296291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 s="19">
        <f t="shared" si="141"/>
        <v>94.103550295857985</v>
      </c>
      <c r="Q2259" s="6" t="s">
        <v>8335</v>
      </c>
      <c r="R2259" s="6" t="s">
        <v>8353</v>
      </c>
      <c r="S2259" s="13">
        <f t="shared" si="142"/>
        <v>42506.061678240745</v>
      </c>
      <c r="T2259" s="13">
        <f t="shared" si="143"/>
        <v>42541.083333333328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 s="19">
        <f t="shared" si="141"/>
        <v>15.721951219512196</v>
      </c>
      <c r="Q2260" s="6" t="s">
        <v>8335</v>
      </c>
      <c r="R2260" s="6" t="s">
        <v>8353</v>
      </c>
      <c r="S2260" s="13">
        <f t="shared" si="142"/>
        <v>42136.87600694444</v>
      </c>
      <c r="T2260" s="13">
        <f t="shared" si="143"/>
        <v>42166.87600694444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 s="19">
        <f t="shared" si="141"/>
        <v>90.635922330097088</v>
      </c>
      <c r="Q2261" s="6" t="s">
        <v>8335</v>
      </c>
      <c r="R2261" s="6" t="s">
        <v>8353</v>
      </c>
      <c r="S2261" s="13">
        <f t="shared" si="142"/>
        <v>42702.929814814815</v>
      </c>
      <c r="T2261" s="13">
        <f t="shared" si="143"/>
        <v>42712.929814814815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 s="19">
        <f t="shared" si="141"/>
        <v>97.297619047619051</v>
      </c>
      <c r="Q2262" s="6" t="s">
        <v>8335</v>
      </c>
      <c r="R2262" s="6" t="s">
        <v>8353</v>
      </c>
      <c r="S2262" s="13">
        <f t="shared" si="142"/>
        <v>41695.141782407409</v>
      </c>
      <c r="T2262" s="13">
        <f t="shared" si="143"/>
        <v>41725.100115740745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 s="19">
        <f t="shared" si="141"/>
        <v>37.11904761904762</v>
      </c>
      <c r="Q2263" s="6" t="s">
        <v>8335</v>
      </c>
      <c r="R2263" s="6" t="s">
        <v>8353</v>
      </c>
      <c r="S2263" s="13">
        <f t="shared" si="142"/>
        <v>42759.849768518514</v>
      </c>
      <c r="T2263" s="13">
        <f t="shared" si="143"/>
        <v>42780.849768518514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 s="19">
        <f t="shared" si="141"/>
        <v>28.104972375690608</v>
      </c>
      <c r="Q2264" s="6" t="s">
        <v>8335</v>
      </c>
      <c r="R2264" s="6" t="s">
        <v>8353</v>
      </c>
      <c r="S2264" s="13">
        <f t="shared" si="142"/>
        <v>41926.710162037038</v>
      </c>
      <c r="T2264" s="13">
        <f t="shared" si="143"/>
        <v>41961.125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 s="19">
        <f t="shared" si="141"/>
        <v>144.43333333333334</v>
      </c>
      <c r="Q2265" s="6" t="s">
        <v>8335</v>
      </c>
      <c r="R2265" s="6" t="s">
        <v>8353</v>
      </c>
      <c r="S2265" s="13">
        <f t="shared" si="142"/>
        <v>42014.957326388889</v>
      </c>
      <c r="T2265" s="13">
        <f t="shared" si="143"/>
        <v>42035.957326388889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 s="19">
        <f t="shared" si="141"/>
        <v>24.274157303370785</v>
      </c>
      <c r="Q2266" s="6" t="s">
        <v>8335</v>
      </c>
      <c r="R2266" s="6" t="s">
        <v>8353</v>
      </c>
      <c r="S2266" s="13">
        <f t="shared" si="142"/>
        <v>42496.707337962958</v>
      </c>
      <c r="T2266" s="13">
        <f t="shared" si="143"/>
        <v>42513.25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 s="19">
        <f t="shared" si="141"/>
        <v>35.117647058823529</v>
      </c>
      <c r="Q2267" s="6" t="s">
        <v>8335</v>
      </c>
      <c r="R2267" s="6" t="s">
        <v>8353</v>
      </c>
      <c r="S2267" s="13">
        <f t="shared" si="142"/>
        <v>42689.978090277778</v>
      </c>
      <c r="T2267" s="13">
        <f t="shared" si="143"/>
        <v>42696.978090277778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 s="19">
        <f t="shared" si="141"/>
        <v>24.762886597938145</v>
      </c>
      <c r="Q2268" s="6" t="s">
        <v>8335</v>
      </c>
      <c r="R2268" s="6" t="s">
        <v>8353</v>
      </c>
      <c r="S2268" s="13">
        <f t="shared" si="142"/>
        <v>42469.999907407408</v>
      </c>
      <c r="T2268" s="13">
        <f t="shared" si="143"/>
        <v>42487.208333333328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 s="19">
        <f t="shared" si="141"/>
        <v>188.37871287128712</v>
      </c>
      <c r="Q2269" s="6" t="s">
        <v>8335</v>
      </c>
      <c r="R2269" s="6" t="s">
        <v>8353</v>
      </c>
      <c r="S2269" s="13">
        <f t="shared" si="142"/>
        <v>41968.954826388886</v>
      </c>
      <c r="T2269" s="13">
        <f t="shared" si="143"/>
        <v>41994.166666666672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 s="19">
        <f t="shared" si="141"/>
        <v>148.08247422680412</v>
      </c>
      <c r="Q2270" s="6" t="s">
        <v>8335</v>
      </c>
      <c r="R2270" s="6" t="s">
        <v>8353</v>
      </c>
      <c r="S2270" s="13">
        <f t="shared" si="142"/>
        <v>42776.207349537035</v>
      </c>
      <c r="T2270" s="13">
        <f t="shared" si="143"/>
        <v>42806.207349537035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 s="19">
        <f t="shared" si="141"/>
        <v>49.934589800443462</v>
      </c>
      <c r="Q2271" s="6" t="s">
        <v>8335</v>
      </c>
      <c r="R2271" s="6" t="s">
        <v>8353</v>
      </c>
      <c r="S2271" s="13">
        <f t="shared" si="142"/>
        <v>42776.829432870371</v>
      </c>
      <c r="T2271" s="13">
        <f t="shared" si="143"/>
        <v>42801.333333333328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 s="19">
        <f t="shared" si="141"/>
        <v>107.82155688622754</v>
      </c>
      <c r="Q2272" s="6" t="s">
        <v>8335</v>
      </c>
      <c r="R2272" s="6" t="s">
        <v>8353</v>
      </c>
      <c r="S2272" s="13">
        <f t="shared" si="142"/>
        <v>42725.994363425925</v>
      </c>
      <c r="T2272" s="13">
        <f t="shared" si="143"/>
        <v>42746.040972222225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 s="19">
        <f t="shared" si="141"/>
        <v>42.63403614457831</v>
      </c>
      <c r="Q2273" s="6" t="s">
        <v>8335</v>
      </c>
      <c r="R2273" s="6" t="s">
        <v>8353</v>
      </c>
      <c r="S2273" s="13">
        <f t="shared" si="142"/>
        <v>42684.125046296293</v>
      </c>
      <c r="T2273" s="13">
        <f t="shared" si="143"/>
        <v>42714.125046296293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 s="19">
        <f t="shared" si="141"/>
        <v>14.370762711864407</v>
      </c>
      <c r="Q2274" s="6" t="s">
        <v>8335</v>
      </c>
      <c r="R2274" s="6" t="s">
        <v>8353</v>
      </c>
      <c r="S2274" s="13">
        <f t="shared" si="142"/>
        <v>42315.824490740735</v>
      </c>
      <c r="T2274" s="13">
        <f t="shared" si="143"/>
        <v>42345.824490740735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 s="19">
        <f t="shared" si="141"/>
        <v>37.476190476190474</v>
      </c>
      <c r="Q2275" s="6" t="s">
        <v>8335</v>
      </c>
      <c r="R2275" s="6" t="s">
        <v>8353</v>
      </c>
      <c r="S2275" s="13">
        <f t="shared" si="142"/>
        <v>42781.674097222218</v>
      </c>
      <c r="T2275" s="13">
        <f t="shared" si="143"/>
        <v>42806.632430555561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 s="19">
        <f t="shared" si="141"/>
        <v>30.202020202020201</v>
      </c>
      <c r="Q2276" s="6" t="s">
        <v>8335</v>
      </c>
      <c r="R2276" s="6" t="s">
        <v>8353</v>
      </c>
      <c r="S2276" s="13">
        <f t="shared" si="142"/>
        <v>41663.625659722224</v>
      </c>
      <c r="T2276" s="13">
        <f t="shared" si="143"/>
        <v>41693.625659722224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 s="19">
        <f t="shared" si="141"/>
        <v>33.550632911392405</v>
      </c>
      <c r="Q2277" s="6" t="s">
        <v>8335</v>
      </c>
      <c r="R2277" s="6" t="s">
        <v>8353</v>
      </c>
      <c r="S2277" s="13">
        <f t="shared" si="142"/>
        <v>41965.741655092599</v>
      </c>
      <c r="T2277" s="13">
        <f t="shared" si="143"/>
        <v>41995.741655092599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 s="19">
        <f t="shared" si="141"/>
        <v>64.74666666666667</v>
      </c>
      <c r="Q2278" s="6" t="s">
        <v>8335</v>
      </c>
      <c r="R2278" s="6" t="s">
        <v>8353</v>
      </c>
      <c r="S2278" s="13">
        <f t="shared" si="142"/>
        <v>41614.776493055557</v>
      </c>
      <c r="T2278" s="13">
        <f t="shared" si="143"/>
        <v>41644.776493055557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 s="19">
        <f t="shared" si="141"/>
        <v>57.932367149758456</v>
      </c>
      <c r="Q2279" s="6" t="s">
        <v>8335</v>
      </c>
      <c r="R2279" s="6" t="s">
        <v>8353</v>
      </c>
      <c r="S2279" s="13">
        <f t="shared" si="142"/>
        <v>40936.803506944445</v>
      </c>
      <c r="T2279" s="13">
        <f t="shared" si="143"/>
        <v>40966.803506944445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 s="19">
        <f t="shared" si="141"/>
        <v>53.078431372549019</v>
      </c>
      <c r="Q2280" s="6" t="s">
        <v>8335</v>
      </c>
      <c r="R2280" s="6" t="s">
        <v>8353</v>
      </c>
      <c r="S2280" s="13">
        <f t="shared" si="142"/>
        <v>42338.834108796291</v>
      </c>
      <c r="T2280" s="13">
        <f t="shared" si="143"/>
        <v>42373.082638888889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 s="19">
        <f t="shared" si="141"/>
        <v>48.0625</v>
      </c>
      <c r="Q2281" s="6" t="s">
        <v>8335</v>
      </c>
      <c r="R2281" s="6" t="s">
        <v>8353</v>
      </c>
      <c r="S2281" s="13">
        <f t="shared" si="142"/>
        <v>42020.931701388887</v>
      </c>
      <c r="T2281" s="13">
        <f t="shared" si="143"/>
        <v>42039.291666666672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 s="19">
        <f t="shared" si="141"/>
        <v>82.396874999999994</v>
      </c>
      <c r="Q2282" s="6" t="s">
        <v>8335</v>
      </c>
      <c r="R2282" s="6" t="s">
        <v>8353</v>
      </c>
      <c r="S2282" s="13">
        <f t="shared" si="142"/>
        <v>42234.749895833331</v>
      </c>
      <c r="T2282" s="13">
        <f t="shared" si="143"/>
        <v>42264.749895833331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 s="19">
        <f t="shared" si="141"/>
        <v>50.454545454545453</v>
      </c>
      <c r="Q2283" s="6" t="s">
        <v>8327</v>
      </c>
      <c r="R2283" s="6" t="s">
        <v>8328</v>
      </c>
      <c r="S2283" s="13">
        <f t="shared" si="142"/>
        <v>40687.410844907405</v>
      </c>
      <c r="T2283" s="13">
        <f t="shared" si="143"/>
        <v>40749.409722222219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 s="19">
        <f t="shared" si="141"/>
        <v>115.83333333333333</v>
      </c>
      <c r="Q2284" s="6" t="s">
        <v>8327</v>
      </c>
      <c r="R2284" s="6" t="s">
        <v>8328</v>
      </c>
      <c r="S2284" s="13">
        <f t="shared" si="142"/>
        <v>42323.29960648148</v>
      </c>
      <c r="T2284" s="13">
        <f t="shared" si="143"/>
        <v>42383.29960648148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 s="19">
        <f t="shared" si="141"/>
        <v>63.03458333333333</v>
      </c>
      <c r="Q2285" s="6" t="s">
        <v>8327</v>
      </c>
      <c r="R2285" s="6" t="s">
        <v>8328</v>
      </c>
      <c r="S2285" s="13">
        <f t="shared" si="142"/>
        <v>40978.250046296293</v>
      </c>
      <c r="T2285" s="13">
        <f t="shared" si="143"/>
        <v>41038.208379629628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 s="19">
        <f t="shared" si="141"/>
        <v>108.02152542372882</v>
      </c>
      <c r="Q2286" s="6" t="s">
        <v>8327</v>
      </c>
      <c r="R2286" s="6" t="s">
        <v>8328</v>
      </c>
      <c r="S2286" s="13">
        <f t="shared" si="142"/>
        <v>40585.921817129631</v>
      </c>
      <c r="T2286" s="13">
        <f t="shared" si="143"/>
        <v>40614.291666666664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 s="19">
        <f t="shared" si="141"/>
        <v>46.088607594936711</v>
      </c>
      <c r="Q2287" s="6" t="s">
        <v>8327</v>
      </c>
      <c r="R2287" s="6" t="s">
        <v>8328</v>
      </c>
      <c r="S2287" s="13">
        <f t="shared" si="142"/>
        <v>41059.310682870368</v>
      </c>
      <c r="T2287" s="13">
        <f t="shared" si="143"/>
        <v>41089.310682870368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 s="19">
        <f t="shared" si="141"/>
        <v>107.21428571428571</v>
      </c>
      <c r="Q2288" s="6" t="s">
        <v>8327</v>
      </c>
      <c r="R2288" s="6" t="s">
        <v>8328</v>
      </c>
      <c r="S2288" s="13">
        <f t="shared" si="142"/>
        <v>41495.088587962964</v>
      </c>
      <c r="T2288" s="13">
        <f t="shared" si="143"/>
        <v>41523.290972222225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 s="19">
        <f t="shared" si="141"/>
        <v>50.9338679245283</v>
      </c>
      <c r="Q2289" s="6" t="s">
        <v>8327</v>
      </c>
      <c r="R2289" s="6" t="s">
        <v>8328</v>
      </c>
      <c r="S2289" s="13">
        <f t="shared" si="142"/>
        <v>41792.792361111111</v>
      </c>
      <c r="T2289" s="13">
        <f t="shared" si="143"/>
        <v>41813.792361111111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 s="19">
        <f t="shared" si="141"/>
        <v>40.04</v>
      </c>
      <c r="Q2290" s="6" t="s">
        <v>8327</v>
      </c>
      <c r="R2290" s="6" t="s">
        <v>8328</v>
      </c>
      <c r="S2290" s="13">
        <f t="shared" si="142"/>
        <v>41067.952418981484</v>
      </c>
      <c r="T2290" s="13">
        <f t="shared" si="143"/>
        <v>41086.875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 s="19">
        <f t="shared" si="141"/>
        <v>64.44</v>
      </c>
      <c r="Q2291" s="6" t="s">
        <v>8327</v>
      </c>
      <c r="R2291" s="6" t="s">
        <v>8328</v>
      </c>
      <c r="S2291" s="13">
        <f t="shared" si="142"/>
        <v>41572.123379629629</v>
      </c>
      <c r="T2291" s="13">
        <f t="shared" si="143"/>
        <v>41615.098611111112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 s="19">
        <f t="shared" si="141"/>
        <v>53.827586206896555</v>
      </c>
      <c r="Q2292" s="6" t="s">
        <v>8327</v>
      </c>
      <c r="R2292" s="6" t="s">
        <v>8328</v>
      </c>
      <c r="S2292" s="13">
        <f t="shared" si="142"/>
        <v>40070.378819444442</v>
      </c>
      <c r="T2292" s="13">
        <f t="shared" si="143"/>
        <v>40148.833333333336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 s="19">
        <f t="shared" si="141"/>
        <v>100.46511627906976</v>
      </c>
      <c r="Q2293" s="6" t="s">
        <v>8327</v>
      </c>
      <c r="R2293" s="6" t="s">
        <v>8328</v>
      </c>
      <c r="S2293" s="13">
        <f t="shared" si="142"/>
        <v>40988.102060185185</v>
      </c>
      <c r="T2293" s="13">
        <f t="shared" si="143"/>
        <v>41022.291666666664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 s="19">
        <f t="shared" si="141"/>
        <v>46.630652173913049</v>
      </c>
      <c r="Q2294" s="6" t="s">
        <v>8327</v>
      </c>
      <c r="R2294" s="6" t="s">
        <v>8328</v>
      </c>
      <c r="S2294" s="13">
        <f t="shared" si="142"/>
        <v>40987.822638888887</v>
      </c>
      <c r="T2294" s="13">
        <f t="shared" si="143"/>
        <v>41017.822638888887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 s="19">
        <f t="shared" si="141"/>
        <v>34.074074074074076</v>
      </c>
      <c r="Q2295" s="6" t="s">
        <v>8327</v>
      </c>
      <c r="R2295" s="6" t="s">
        <v>8328</v>
      </c>
      <c r="S2295" s="13">
        <f t="shared" si="142"/>
        <v>41151.833321759259</v>
      </c>
      <c r="T2295" s="13">
        <f t="shared" si="143"/>
        <v>41177.290972222225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 s="19">
        <f t="shared" si="141"/>
        <v>65.214642857142863</v>
      </c>
      <c r="Q2296" s="6" t="s">
        <v>8327</v>
      </c>
      <c r="R2296" s="6" t="s">
        <v>8328</v>
      </c>
      <c r="S2296" s="13">
        <f t="shared" si="142"/>
        <v>41264.84814814815</v>
      </c>
      <c r="T2296" s="13">
        <f t="shared" si="143"/>
        <v>41294.84814814815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 s="19">
        <f t="shared" si="141"/>
        <v>44.205882352941174</v>
      </c>
      <c r="Q2297" s="6" t="s">
        <v>8327</v>
      </c>
      <c r="R2297" s="6" t="s">
        <v>8328</v>
      </c>
      <c r="S2297" s="13">
        <f t="shared" si="142"/>
        <v>41271.079351851848</v>
      </c>
      <c r="T2297" s="13">
        <f t="shared" si="143"/>
        <v>41301.079351851848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 s="19">
        <f t="shared" si="141"/>
        <v>71.965517241379317</v>
      </c>
      <c r="Q2298" s="6" t="s">
        <v>8327</v>
      </c>
      <c r="R2298" s="6" t="s">
        <v>8328</v>
      </c>
      <c r="S2298" s="13">
        <f t="shared" si="142"/>
        <v>40927.856782407405</v>
      </c>
      <c r="T2298" s="13">
        <f t="shared" si="143"/>
        <v>40962.856782407405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 s="19">
        <f t="shared" si="141"/>
        <v>52.94736842105263</v>
      </c>
      <c r="Q2299" s="6" t="s">
        <v>8327</v>
      </c>
      <c r="R2299" s="6" t="s">
        <v>8328</v>
      </c>
      <c r="S2299" s="13">
        <f t="shared" si="142"/>
        <v>40948.167233796295</v>
      </c>
      <c r="T2299" s="13">
        <f t="shared" si="143"/>
        <v>40982.290972222225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 s="19">
        <f t="shared" si="141"/>
        <v>109.45138888888889</v>
      </c>
      <c r="Q2300" s="6" t="s">
        <v>8327</v>
      </c>
      <c r="R2300" s="6" t="s">
        <v>8328</v>
      </c>
      <c r="S2300" s="13">
        <f t="shared" si="142"/>
        <v>41694.96565972222</v>
      </c>
      <c r="T2300" s="13">
        <f t="shared" si="143"/>
        <v>41724.923993055556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 s="19">
        <f t="shared" si="141"/>
        <v>75.035714285714292</v>
      </c>
      <c r="Q2301" s="6" t="s">
        <v>8327</v>
      </c>
      <c r="R2301" s="6" t="s">
        <v>8328</v>
      </c>
      <c r="S2301" s="13">
        <f t="shared" si="142"/>
        <v>40565.157511574071</v>
      </c>
      <c r="T2301" s="13">
        <f t="shared" si="143"/>
        <v>40580.157511574071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 s="19">
        <f t="shared" si="141"/>
        <v>115.71428571428571</v>
      </c>
      <c r="Q2302" s="6" t="s">
        <v>8327</v>
      </c>
      <c r="R2302" s="6" t="s">
        <v>8328</v>
      </c>
      <c r="S2302" s="13">
        <f t="shared" si="142"/>
        <v>41074.852037037039</v>
      </c>
      <c r="T2302" s="13">
        <f t="shared" si="143"/>
        <v>41088.852037037039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 s="19">
        <f t="shared" si="141"/>
        <v>31.659810426540286</v>
      </c>
      <c r="Q2303" s="6" t="s">
        <v>8327</v>
      </c>
      <c r="R2303" s="6" t="s">
        <v>8331</v>
      </c>
      <c r="S2303" s="13">
        <f t="shared" si="142"/>
        <v>41416.271944444445</v>
      </c>
      <c r="T2303" s="13">
        <f t="shared" si="143"/>
        <v>41446.271944444445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 s="19">
        <f t="shared" si="141"/>
        <v>46.176470588235297</v>
      </c>
      <c r="Q2304" s="6" t="s">
        <v>8327</v>
      </c>
      <c r="R2304" s="6" t="s">
        <v>8331</v>
      </c>
      <c r="S2304" s="13">
        <f t="shared" si="142"/>
        <v>41605.993449074071</v>
      </c>
      <c r="T2304" s="13">
        <f t="shared" si="143"/>
        <v>41639.416666666664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 s="19">
        <f t="shared" si="141"/>
        <v>68.481650485436887</v>
      </c>
      <c r="Q2305" s="6" t="s">
        <v>8327</v>
      </c>
      <c r="R2305" s="6" t="s">
        <v>8331</v>
      </c>
      <c r="S2305" s="13">
        <f t="shared" si="142"/>
        <v>40850.236064814817</v>
      </c>
      <c r="T2305" s="13">
        <f t="shared" si="143"/>
        <v>40890.277731481481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101</v>
      </c>
      <c r="P2306" s="19">
        <f t="shared" si="141"/>
        <v>53.469203539823013</v>
      </c>
      <c r="Q2306" s="6" t="s">
        <v>8327</v>
      </c>
      <c r="R2306" s="6" t="s">
        <v>8331</v>
      </c>
      <c r="S2306" s="13">
        <f t="shared" si="142"/>
        <v>40502.940868055557</v>
      </c>
      <c r="T2306" s="13">
        <f t="shared" si="143"/>
        <v>40544.332638888889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ROUND(((E2307/D2307)*100),0)</f>
        <v>101</v>
      </c>
      <c r="P2307" s="19">
        <f t="shared" ref="P2307:P2370" si="145">IF(L2307=0,0,E2307/L2307)</f>
        <v>109.10778443113773</v>
      </c>
      <c r="Q2307" s="6" t="s">
        <v>8327</v>
      </c>
      <c r="R2307" s="6" t="s">
        <v>8331</v>
      </c>
      <c r="S2307" s="13">
        <f t="shared" ref="S2307:S2370" si="146">(((J2307/60)/60)/24)+DATE(1970,1,1)+(3/24)</f>
        <v>41834.820277777777</v>
      </c>
      <c r="T2307" s="13">
        <f t="shared" ref="T2307:T2370" si="147">(((I2307/60)/60)/24)+DATE(1970,1,1)+(3/24)</f>
        <v>41859.875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 s="19">
        <f t="shared" si="145"/>
        <v>51.185616438356163</v>
      </c>
      <c r="Q2308" s="6" t="s">
        <v>8327</v>
      </c>
      <c r="R2308" s="6" t="s">
        <v>8331</v>
      </c>
      <c r="S2308" s="13">
        <f t="shared" si="146"/>
        <v>40948.29315972222</v>
      </c>
      <c r="T2308" s="13">
        <f t="shared" si="147"/>
        <v>40978.29315972222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 s="19">
        <f t="shared" si="145"/>
        <v>27.936800000000002</v>
      </c>
      <c r="Q2309" s="6" t="s">
        <v>8327</v>
      </c>
      <c r="R2309" s="6" t="s">
        <v>8331</v>
      </c>
      <c r="S2309" s="13">
        <f t="shared" si="146"/>
        <v>41004.927465277775</v>
      </c>
      <c r="T2309" s="13">
        <f t="shared" si="147"/>
        <v>41034.927407407406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 s="19">
        <f t="shared" si="145"/>
        <v>82.496921824104234</v>
      </c>
      <c r="Q2310" s="6" t="s">
        <v>8327</v>
      </c>
      <c r="R2310" s="6" t="s">
        <v>8331</v>
      </c>
      <c r="S2310" s="13">
        <f t="shared" si="146"/>
        <v>41852.087916666671</v>
      </c>
      <c r="T2310" s="13">
        <f t="shared" si="147"/>
        <v>41880.166666666664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 s="19">
        <f t="shared" si="145"/>
        <v>59.817476635514019</v>
      </c>
      <c r="Q2311" s="6" t="s">
        <v>8327</v>
      </c>
      <c r="R2311" s="6" t="s">
        <v>8331</v>
      </c>
      <c r="S2311" s="13">
        <f t="shared" si="146"/>
        <v>41308.112696759257</v>
      </c>
      <c r="T2311" s="13">
        <f t="shared" si="147"/>
        <v>41343.112696759257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 s="19">
        <f t="shared" si="145"/>
        <v>64.816470588235291</v>
      </c>
      <c r="Q2312" s="6" t="s">
        <v>8327</v>
      </c>
      <c r="R2312" s="6" t="s">
        <v>8331</v>
      </c>
      <c r="S2312" s="13">
        <f t="shared" si="146"/>
        <v>41324.91915509259</v>
      </c>
      <c r="T2312" s="13">
        <f t="shared" si="147"/>
        <v>41354.877488425926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 s="19">
        <f t="shared" si="145"/>
        <v>90.09615384615384</v>
      </c>
      <c r="Q2313" s="6" t="s">
        <v>8327</v>
      </c>
      <c r="R2313" s="6" t="s">
        <v>8331</v>
      </c>
      <c r="S2313" s="13">
        <f t="shared" si="146"/>
        <v>41736.129502314812</v>
      </c>
      <c r="T2313" s="13">
        <f t="shared" si="147"/>
        <v>41766.129502314812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 s="19">
        <f t="shared" si="145"/>
        <v>40.962025316455694</v>
      </c>
      <c r="Q2314" s="6" t="s">
        <v>8327</v>
      </c>
      <c r="R2314" s="6" t="s">
        <v>8331</v>
      </c>
      <c r="S2314" s="13">
        <f t="shared" si="146"/>
        <v>41716.757847222223</v>
      </c>
      <c r="T2314" s="13">
        <f t="shared" si="147"/>
        <v>41748.083333333336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 s="19">
        <f t="shared" si="145"/>
        <v>56.000127388535034</v>
      </c>
      <c r="Q2315" s="6" t="s">
        <v>8327</v>
      </c>
      <c r="R2315" s="6" t="s">
        <v>8331</v>
      </c>
      <c r="S2315" s="13">
        <f t="shared" si="146"/>
        <v>41003.083634259259</v>
      </c>
      <c r="T2315" s="13">
        <f t="shared" si="147"/>
        <v>41033.083634259259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 s="19">
        <f t="shared" si="145"/>
        <v>37.672800000000002</v>
      </c>
      <c r="Q2316" s="6" t="s">
        <v>8327</v>
      </c>
      <c r="R2316" s="6" t="s">
        <v>8331</v>
      </c>
      <c r="S2316" s="13">
        <f t="shared" si="146"/>
        <v>41037.676585648151</v>
      </c>
      <c r="T2316" s="13">
        <f t="shared" si="147"/>
        <v>41067.676585648151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 s="19">
        <f t="shared" si="145"/>
        <v>40.078125</v>
      </c>
      <c r="Q2317" s="6" t="s">
        <v>8327</v>
      </c>
      <c r="R2317" s="6" t="s">
        <v>8331</v>
      </c>
      <c r="S2317" s="13">
        <f t="shared" si="146"/>
        <v>41004.85119212963</v>
      </c>
      <c r="T2317" s="13">
        <f t="shared" si="147"/>
        <v>41034.85119212963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 s="19">
        <f t="shared" si="145"/>
        <v>78.031999999999996</v>
      </c>
      <c r="Q2318" s="6" t="s">
        <v>8327</v>
      </c>
      <c r="R2318" s="6" t="s">
        <v>8331</v>
      </c>
      <c r="S2318" s="13">
        <f t="shared" si="146"/>
        <v>40079.850115740745</v>
      </c>
      <c r="T2318" s="13">
        <f t="shared" si="147"/>
        <v>40156.89166666667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 s="19">
        <f t="shared" si="145"/>
        <v>18.90909090909091</v>
      </c>
      <c r="Q2319" s="6" t="s">
        <v>8327</v>
      </c>
      <c r="R2319" s="6" t="s">
        <v>8331</v>
      </c>
      <c r="S2319" s="13">
        <f t="shared" si="146"/>
        <v>40192.667233796295</v>
      </c>
      <c r="T2319" s="13">
        <f t="shared" si="147"/>
        <v>40224.333333333336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 s="19">
        <f t="shared" si="145"/>
        <v>37.134969325153371</v>
      </c>
      <c r="Q2320" s="6" t="s">
        <v>8327</v>
      </c>
      <c r="R2320" s="6" t="s">
        <v>8331</v>
      </c>
      <c r="S2320" s="13">
        <f t="shared" si="146"/>
        <v>40050.768680555557</v>
      </c>
      <c r="T2320" s="13">
        <f t="shared" si="147"/>
        <v>40082.290972222225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 s="19">
        <f t="shared" si="145"/>
        <v>41.961038961038959</v>
      </c>
      <c r="Q2321" s="6" t="s">
        <v>8327</v>
      </c>
      <c r="R2321" s="6" t="s">
        <v>8331</v>
      </c>
      <c r="S2321" s="13">
        <f t="shared" si="146"/>
        <v>41593.207002314812</v>
      </c>
      <c r="T2321" s="13">
        <f t="shared" si="147"/>
        <v>41623.207002314812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 s="19">
        <f t="shared" si="145"/>
        <v>61.044943820224717</v>
      </c>
      <c r="Q2322" s="6" t="s">
        <v>8327</v>
      </c>
      <c r="R2322" s="6" t="s">
        <v>8331</v>
      </c>
      <c r="S2322" s="13">
        <f t="shared" si="146"/>
        <v>41696.942129629628</v>
      </c>
      <c r="T2322" s="13">
        <f t="shared" si="147"/>
        <v>41731.900462962964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 s="19">
        <f t="shared" si="145"/>
        <v>64.53125</v>
      </c>
      <c r="Q2323" s="6" t="s">
        <v>8338</v>
      </c>
      <c r="R2323" s="6" t="s">
        <v>8354</v>
      </c>
      <c r="S2323" s="13">
        <f t="shared" si="146"/>
        <v>42799.385428240741</v>
      </c>
      <c r="T2323" s="13">
        <f t="shared" si="147"/>
        <v>42829.34376157407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 s="19">
        <f t="shared" si="145"/>
        <v>21.25</v>
      </c>
      <c r="Q2324" s="6" t="s">
        <v>8338</v>
      </c>
      <c r="R2324" s="6" t="s">
        <v>8354</v>
      </c>
      <c r="S2324" s="13">
        <f t="shared" si="146"/>
        <v>42805.020474537043</v>
      </c>
      <c r="T2324" s="13">
        <f t="shared" si="147"/>
        <v>42834.978807870371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 s="19">
        <f t="shared" si="145"/>
        <v>30</v>
      </c>
      <c r="Q2325" s="6" t="s">
        <v>8338</v>
      </c>
      <c r="R2325" s="6" t="s">
        <v>8354</v>
      </c>
      <c r="S2325" s="13">
        <f t="shared" si="146"/>
        <v>42807.880173611105</v>
      </c>
      <c r="T2325" s="13">
        <f t="shared" si="147"/>
        <v>42814.880173611105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 s="19">
        <f t="shared" si="145"/>
        <v>25.491803278688526</v>
      </c>
      <c r="Q2326" s="6" t="s">
        <v>8338</v>
      </c>
      <c r="R2326" s="6" t="s">
        <v>8354</v>
      </c>
      <c r="S2326" s="13">
        <f t="shared" si="146"/>
        <v>42791.010243055556</v>
      </c>
      <c r="T2326" s="13">
        <f t="shared" si="147"/>
        <v>42820.968576388885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 s="19">
        <f t="shared" si="145"/>
        <v>11.428571428571429</v>
      </c>
      <c r="Q2327" s="6" t="s">
        <v>8338</v>
      </c>
      <c r="R2327" s="6" t="s">
        <v>8354</v>
      </c>
      <c r="S2327" s="13">
        <f t="shared" si="146"/>
        <v>42794.147349537037</v>
      </c>
      <c r="T2327" s="13">
        <f t="shared" si="147"/>
        <v>42824.105682870373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 s="19">
        <f t="shared" si="145"/>
        <v>108</v>
      </c>
      <c r="Q2328" s="6" t="s">
        <v>8338</v>
      </c>
      <c r="R2328" s="6" t="s">
        <v>8354</v>
      </c>
      <c r="S2328" s="13">
        <f t="shared" si="146"/>
        <v>42804.159120370372</v>
      </c>
      <c r="T2328" s="13">
        <f t="shared" si="147"/>
        <v>42855.833333333328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 s="19">
        <f t="shared" si="145"/>
        <v>54.883162444113267</v>
      </c>
      <c r="Q2329" s="6" t="s">
        <v>8338</v>
      </c>
      <c r="R2329" s="6" t="s">
        <v>8354</v>
      </c>
      <c r="S2329" s="13">
        <f t="shared" si="146"/>
        <v>41843.042129629634</v>
      </c>
      <c r="T2329" s="13">
        <f t="shared" si="147"/>
        <v>41878.042129629634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 s="19">
        <f t="shared" si="145"/>
        <v>47.383612662942269</v>
      </c>
      <c r="Q2330" s="6" t="s">
        <v>8338</v>
      </c>
      <c r="R2330" s="6" t="s">
        <v>8354</v>
      </c>
      <c r="S2330" s="13">
        <f t="shared" si="146"/>
        <v>42139.906678240746</v>
      </c>
      <c r="T2330" s="13">
        <f t="shared" si="147"/>
        <v>42169.906678240746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 s="19">
        <f t="shared" si="145"/>
        <v>211.84</v>
      </c>
      <c r="Q2331" s="6" t="s">
        <v>8338</v>
      </c>
      <c r="R2331" s="6" t="s">
        <v>8354</v>
      </c>
      <c r="S2331" s="13">
        <f t="shared" si="146"/>
        <v>41807.749374999999</v>
      </c>
      <c r="T2331" s="13">
        <f t="shared" si="147"/>
        <v>41837.749374999999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 s="19">
        <f t="shared" si="145"/>
        <v>219.92638036809817</v>
      </c>
      <c r="Q2332" s="6" t="s">
        <v>8338</v>
      </c>
      <c r="R2332" s="6" t="s">
        <v>8354</v>
      </c>
      <c r="S2332" s="13">
        <f t="shared" si="146"/>
        <v>42333.02480324074</v>
      </c>
      <c r="T2332" s="13">
        <f t="shared" si="147"/>
        <v>42363.125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 s="19">
        <f t="shared" si="145"/>
        <v>40.795406360424032</v>
      </c>
      <c r="Q2333" s="6" t="s">
        <v>8338</v>
      </c>
      <c r="R2333" s="6" t="s">
        <v>8354</v>
      </c>
      <c r="S2333" s="13">
        <f t="shared" si="146"/>
        <v>41839.130671296298</v>
      </c>
      <c r="T2333" s="13">
        <f t="shared" si="147"/>
        <v>41869.130671296298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 s="19">
        <f t="shared" si="145"/>
        <v>75.502840909090907</v>
      </c>
      <c r="Q2334" s="6" t="s">
        <v>8338</v>
      </c>
      <c r="R2334" s="6" t="s">
        <v>8354</v>
      </c>
      <c r="S2334" s="13">
        <f t="shared" si="146"/>
        <v>42011.753136574072</v>
      </c>
      <c r="T2334" s="13">
        <f t="shared" si="147"/>
        <v>42041.753136574072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 s="19">
        <f t="shared" si="145"/>
        <v>13.542553191489361</v>
      </c>
      <c r="Q2335" s="6" t="s">
        <v>8338</v>
      </c>
      <c r="R2335" s="6" t="s">
        <v>8354</v>
      </c>
      <c r="S2335" s="13">
        <f t="shared" si="146"/>
        <v>41767.775347222225</v>
      </c>
      <c r="T2335" s="13">
        <f t="shared" si="147"/>
        <v>41788.868055555555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 s="19">
        <f t="shared" si="145"/>
        <v>60.865671641791046</v>
      </c>
      <c r="Q2336" s="6" t="s">
        <v>8338</v>
      </c>
      <c r="R2336" s="6" t="s">
        <v>8354</v>
      </c>
      <c r="S2336" s="13">
        <f t="shared" si="146"/>
        <v>41918.795115740737</v>
      </c>
      <c r="T2336" s="13">
        <f t="shared" si="147"/>
        <v>41948.856944444444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 s="19">
        <f t="shared" si="145"/>
        <v>115.69230769230769</v>
      </c>
      <c r="Q2337" s="6" t="s">
        <v>8338</v>
      </c>
      <c r="R2337" s="6" t="s">
        <v>8354</v>
      </c>
      <c r="S2337" s="13">
        <f t="shared" si="146"/>
        <v>41771.697256944448</v>
      </c>
      <c r="T2337" s="13">
        <f t="shared" si="147"/>
        <v>41801.697256944448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 s="19">
        <f t="shared" si="145"/>
        <v>48.104623556581984</v>
      </c>
      <c r="Q2338" s="6" t="s">
        <v>8338</v>
      </c>
      <c r="R2338" s="6" t="s">
        <v>8354</v>
      </c>
      <c r="S2338" s="13">
        <f t="shared" si="146"/>
        <v>41667.049710648149</v>
      </c>
      <c r="T2338" s="13">
        <f t="shared" si="147"/>
        <v>41707.049710648149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 s="19">
        <f t="shared" si="145"/>
        <v>74.184357541899445</v>
      </c>
      <c r="Q2339" s="6" t="s">
        <v>8338</v>
      </c>
      <c r="R2339" s="6" t="s">
        <v>8354</v>
      </c>
      <c r="S2339" s="13">
        <f t="shared" si="146"/>
        <v>41786.765543981484</v>
      </c>
      <c r="T2339" s="13">
        <f t="shared" si="147"/>
        <v>41816.765543981484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 s="19">
        <f t="shared" si="145"/>
        <v>123.34552845528455</v>
      </c>
      <c r="Q2340" s="6" t="s">
        <v>8338</v>
      </c>
      <c r="R2340" s="6" t="s">
        <v>8354</v>
      </c>
      <c r="S2340" s="13">
        <f t="shared" si="146"/>
        <v>41790.021805555552</v>
      </c>
      <c r="T2340" s="13">
        <f t="shared" si="147"/>
        <v>41820.021805555552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 s="19">
        <f t="shared" si="145"/>
        <v>66.623188405797094</v>
      </c>
      <c r="Q2341" s="6" t="s">
        <v>8338</v>
      </c>
      <c r="R2341" s="6" t="s">
        <v>8354</v>
      </c>
      <c r="S2341" s="13">
        <f t="shared" si="146"/>
        <v>42692.92487268518</v>
      </c>
      <c r="T2341" s="13">
        <f t="shared" si="147"/>
        <v>42723.457638888889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 s="19">
        <f t="shared" si="145"/>
        <v>104.99007444168734</v>
      </c>
      <c r="Q2342" s="6" t="s">
        <v>8338</v>
      </c>
      <c r="R2342" s="6" t="s">
        <v>8354</v>
      </c>
      <c r="S2342" s="13">
        <f t="shared" si="146"/>
        <v>42643.767800925925</v>
      </c>
      <c r="T2342" s="13">
        <f t="shared" si="147"/>
        <v>42673.767800925925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8307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 s="19">
        <f t="shared" si="145"/>
        <v>0</v>
      </c>
      <c r="Q2343" s="6" t="s">
        <v>8321</v>
      </c>
      <c r="R2343" s="6" t="s">
        <v>8322</v>
      </c>
      <c r="S2343" s="13">
        <f t="shared" si="146"/>
        <v>42167.938703703709</v>
      </c>
      <c r="T2343" s="13">
        <f t="shared" si="147"/>
        <v>42197.938703703709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8307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 s="19">
        <f t="shared" si="145"/>
        <v>0</v>
      </c>
      <c r="Q2344" s="6" t="s">
        <v>8321</v>
      </c>
      <c r="R2344" s="6" t="s">
        <v>8322</v>
      </c>
      <c r="S2344" s="13">
        <f t="shared" si="146"/>
        <v>41897.827199074076</v>
      </c>
      <c r="T2344" s="13">
        <f t="shared" si="147"/>
        <v>41918.333333333336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8307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 s="19">
        <f t="shared" si="145"/>
        <v>300</v>
      </c>
      <c r="Q2345" s="6" t="s">
        <v>8321</v>
      </c>
      <c r="R2345" s="6" t="s">
        <v>8322</v>
      </c>
      <c r="S2345" s="13">
        <f t="shared" si="146"/>
        <v>42327.950289351851</v>
      </c>
      <c r="T2345" s="13">
        <f t="shared" si="147"/>
        <v>42377.94930555555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8307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 s="19">
        <f t="shared" si="145"/>
        <v>1</v>
      </c>
      <c r="Q2346" s="6" t="s">
        <v>8321</v>
      </c>
      <c r="R2346" s="6" t="s">
        <v>8322</v>
      </c>
      <c r="S2346" s="13">
        <f t="shared" si="146"/>
        <v>42515.852650462963</v>
      </c>
      <c r="T2346" s="13">
        <f t="shared" si="147"/>
        <v>42545.852650462963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8307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 s="19">
        <f t="shared" si="145"/>
        <v>0</v>
      </c>
      <c r="Q2347" s="6" t="s">
        <v>8321</v>
      </c>
      <c r="R2347" s="6" t="s">
        <v>8322</v>
      </c>
      <c r="S2347" s="13">
        <f t="shared" si="146"/>
        <v>42060.126805555556</v>
      </c>
      <c r="T2347" s="13">
        <f t="shared" si="147"/>
        <v>42095.110416666663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8307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 s="19">
        <f t="shared" si="145"/>
        <v>13</v>
      </c>
      <c r="Q2348" s="6" t="s">
        <v>8321</v>
      </c>
      <c r="R2348" s="6" t="s">
        <v>8322</v>
      </c>
      <c r="S2348" s="13">
        <f t="shared" si="146"/>
        <v>42615.92396990741</v>
      </c>
      <c r="T2348" s="13">
        <f t="shared" si="147"/>
        <v>42660.92396990741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8307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 s="19">
        <f t="shared" si="145"/>
        <v>15</v>
      </c>
      <c r="Q2349" s="6" t="s">
        <v>8321</v>
      </c>
      <c r="R2349" s="6" t="s">
        <v>8322</v>
      </c>
      <c r="S2349" s="13">
        <f t="shared" si="146"/>
        <v>42577.732361111113</v>
      </c>
      <c r="T2349" s="13">
        <f t="shared" si="147"/>
        <v>42607.732361111113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8307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 s="19">
        <f t="shared" si="145"/>
        <v>54</v>
      </c>
      <c r="Q2350" s="6" t="s">
        <v>8321</v>
      </c>
      <c r="R2350" s="6" t="s">
        <v>8322</v>
      </c>
      <c r="S2350" s="13">
        <f t="shared" si="146"/>
        <v>42361.057152777779</v>
      </c>
      <c r="T2350" s="13">
        <f t="shared" si="147"/>
        <v>42421.057152777779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8307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 s="19">
        <f t="shared" si="145"/>
        <v>0</v>
      </c>
      <c r="Q2351" s="6" t="s">
        <v>8321</v>
      </c>
      <c r="R2351" s="6" t="s">
        <v>8322</v>
      </c>
      <c r="S2351" s="13">
        <f t="shared" si="146"/>
        <v>42198.900787037041</v>
      </c>
      <c r="T2351" s="13">
        <f t="shared" si="147"/>
        <v>42227.900787037041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8307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 s="19">
        <f t="shared" si="145"/>
        <v>0</v>
      </c>
      <c r="Q2352" s="6" t="s">
        <v>8321</v>
      </c>
      <c r="R2352" s="6" t="s">
        <v>8322</v>
      </c>
      <c r="S2352" s="13">
        <f t="shared" si="146"/>
        <v>42708.967245370368</v>
      </c>
      <c r="T2352" s="13">
        <f t="shared" si="147"/>
        <v>42738.967245370368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8307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 s="19">
        <f t="shared" si="145"/>
        <v>15.428571428571429</v>
      </c>
      <c r="Q2353" s="6" t="s">
        <v>8321</v>
      </c>
      <c r="R2353" s="6" t="s">
        <v>8322</v>
      </c>
      <c r="S2353" s="13">
        <f t="shared" si="146"/>
        <v>42094.226145833338</v>
      </c>
      <c r="T2353" s="13">
        <f t="shared" si="147"/>
        <v>42124.226145833338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8307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 s="19">
        <f t="shared" si="145"/>
        <v>0</v>
      </c>
      <c r="Q2354" s="6" t="s">
        <v>8321</v>
      </c>
      <c r="R2354" s="6" t="s">
        <v>8322</v>
      </c>
      <c r="S2354" s="13">
        <f t="shared" si="146"/>
        <v>42101.758703703701</v>
      </c>
      <c r="T2354" s="13">
        <f t="shared" si="147"/>
        <v>42161.758703703701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8307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 s="19">
        <f t="shared" si="145"/>
        <v>0</v>
      </c>
      <c r="Q2355" s="6" t="s">
        <v>8321</v>
      </c>
      <c r="R2355" s="6" t="s">
        <v>8322</v>
      </c>
      <c r="S2355" s="13">
        <f t="shared" si="146"/>
        <v>42103.801180555558</v>
      </c>
      <c r="T2355" s="13">
        <f t="shared" si="147"/>
        <v>42115.801180555558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8307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 s="19">
        <f t="shared" si="145"/>
        <v>25</v>
      </c>
      <c r="Q2356" s="6" t="s">
        <v>8321</v>
      </c>
      <c r="R2356" s="6" t="s">
        <v>8322</v>
      </c>
      <c r="S2356" s="13">
        <f t="shared" si="146"/>
        <v>41954.847916666666</v>
      </c>
      <c r="T2356" s="13">
        <f t="shared" si="147"/>
        <v>42014.847916666666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8307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 s="19">
        <f t="shared" si="145"/>
        <v>27.5</v>
      </c>
      <c r="Q2357" s="6" t="s">
        <v>8321</v>
      </c>
      <c r="R2357" s="6" t="s">
        <v>8322</v>
      </c>
      <c r="S2357" s="13">
        <f t="shared" si="146"/>
        <v>42097.043240740735</v>
      </c>
      <c r="T2357" s="13">
        <f t="shared" si="147"/>
        <v>42127.043240740735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8307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 s="19">
        <f t="shared" si="145"/>
        <v>0</v>
      </c>
      <c r="Q2358" s="6" t="s">
        <v>8321</v>
      </c>
      <c r="R2358" s="6" t="s">
        <v>8322</v>
      </c>
      <c r="S2358" s="13">
        <f t="shared" si="146"/>
        <v>42130.90861111111</v>
      </c>
      <c r="T2358" s="13">
        <f t="shared" si="147"/>
        <v>42160.90861111111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8307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 s="19">
        <f t="shared" si="145"/>
        <v>0</v>
      </c>
      <c r="Q2359" s="6" t="s">
        <v>8321</v>
      </c>
      <c r="R2359" s="6" t="s">
        <v>8322</v>
      </c>
      <c r="S2359" s="13">
        <f t="shared" si="146"/>
        <v>42264.745115740734</v>
      </c>
      <c r="T2359" s="13">
        <f t="shared" si="147"/>
        <v>42294.745115740734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8307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 s="19">
        <f t="shared" si="145"/>
        <v>0</v>
      </c>
      <c r="Q2360" s="6" t="s">
        <v>8321</v>
      </c>
      <c r="R2360" s="6" t="s">
        <v>8322</v>
      </c>
      <c r="S2360" s="13">
        <f t="shared" si="146"/>
        <v>41979.055972222224</v>
      </c>
      <c r="T2360" s="13">
        <f t="shared" si="147"/>
        <v>42035.152083333334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8307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 s="19">
        <f t="shared" si="145"/>
        <v>367</v>
      </c>
      <c r="Q2361" s="6" t="s">
        <v>8321</v>
      </c>
      <c r="R2361" s="6" t="s">
        <v>8322</v>
      </c>
      <c r="S2361" s="13">
        <f t="shared" si="146"/>
        <v>42159.774583333332</v>
      </c>
      <c r="T2361" s="13">
        <f t="shared" si="147"/>
        <v>42219.774583333332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8307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 s="19">
        <f t="shared" si="145"/>
        <v>2</v>
      </c>
      <c r="Q2362" s="6" t="s">
        <v>8321</v>
      </c>
      <c r="R2362" s="6" t="s">
        <v>8322</v>
      </c>
      <c r="S2362" s="13">
        <f t="shared" si="146"/>
        <v>42377.83194444445</v>
      </c>
      <c r="T2362" s="13">
        <f t="shared" si="147"/>
        <v>42407.83194444445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8307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 s="19">
        <f t="shared" si="145"/>
        <v>0</v>
      </c>
      <c r="Q2363" s="6" t="s">
        <v>8321</v>
      </c>
      <c r="R2363" s="6" t="s">
        <v>8322</v>
      </c>
      <c r="S2363" s="13">
        <f t="shared" si="146"/>
        <v>42466.983888888892</v>
      </c>
      <c r="T2363" s="13">
        <f t="shared" si="147"/>
        <v>42491.041666666672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8307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 s="19">
        <f t="shared" si="145"/>
        <v>60</v>
      </c>
      <c r="Q2364" s="6" t="s">
        <v>8321</v>
      </c>
      <c r="R2364" s="6" t="s">
        <v>8322</v>
      </c>
      <c r="S2364" s="13">
        <f t="shared" si="146"/>
        <v>41954.813310185185</v>
      </c>
      <c r="T2364" s="13">
        <f t="shared" si="147"/>
        <v>41984.813310185185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8307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 s="19">
        <f t="shared" si="145"/>
        <v>0</v>
      </c>
      <c r="Q2365" s="6" t="s">
        <v>8321</v>
      </c>
      <c r="R2365" s="6" t="s">
        <v>8322</v>
      </c>
      <c r="S2365" s="13">
        <f t="shared" si="146"/>
        <v>42322.136574074073</v>
      </c>
      <c r="T2365" s="13">
        <f t="shared" si="147"/>
        <v>42367.136574074073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8307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 s="19">
        <f t="shared" si="145"/>
        <v>0</v>
      </c>
      <c r="Q2366" s="6" t="s">
        <v>8321</v>
      </c>
      <c r="R2366" s="6" t="s">
        <v>8322</v>
      </c>
      <c r="S2366" s="13">
        <f t="shared" si="146"/>
        <v>42249.059675925921</v>
      </c>
      <c r="T2366" s="13">
        <f t="shared" si="147"/>
        <v>42304.059675925921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8307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 s="19">
        <f t="shared" si="145"/>
        <v>0</v>
      </c>
      <c r="Q2367" s="6" t="s">
        <v>8321</v>
      </c>
      <c r="R2367" s="6" t="s">
        <v>8322</v>
      </c>
      <c r="S2367" s="13">
        <f t="shared" si="146"/>
        <v>42346.861400462964</v>
      </c>
      <c r="T2367" s="13">
        <f t="shared" si="147"/>
        <v>42387.083333333328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8307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 s="19">
        <f t="shared" si="145"/>
        <v>97.407407407407405</v>
      </c>
      <c r="Q2368" s="6" t="s">
        <v>8321</v>
      </c>
      <c r="R2368" s="6" t="s">
        <v>8322</v>
      </c>
      <c r="S2368" s="13">
        <f t="shared" si="146"/>
        <v>42268.656631944439</v>
      </c>
      <c r="T2368" s="13">
        <f t="shared" si="147"/>
        <v>42298.656631944439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8307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 s="19">
        <f t="shared" si="145"/>
        <v>47.857142857142854</v>
      </c>
      <c r="Q2369" s="6" t="s">
        <v>8321</v>
      </c>
      <c r="R2369" s="6" t="s">
        <v>8322</v>
      </c>
      <c r="S2369" s="13">
        <f t="shared" si="146"/>
        <v>42426.095092592594</v>
      </c>
      <c r="T2369" s="13">
        <f t="shared" si="147"/>
        <v>42486.053425925929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8307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</v>
      </c>
      <c r="P2370" s="19">
        <f t="shared" si="145"/>
        <v>50</v>
      </c>
      <c r="Q2370" s="6" t="s">
        <v>8321</v>
      </c>
      <c r="R2370" s="6" t="s">
        <v>8322</v>
      </c>
      <c r="S2370" s="13">
        <f t="shared" si="146"/>
        <v>42063.846817129626</v>
      </c>
      <c r="T2370" s="13">
        <f t="shared" si="147"/>
        <v>42108.805150462969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8307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ROUND(((E2371/D2371)*100),0)</f>
        <v>0</v>
      </c>
      <c r="P2371" s="19">
        <f t="shared" ref="P2371:P2434" si="149">IF(L2371=0,0,E2371/L2371)</f>
        <v>0</v>
      </c>
      <c r="Q2371" s="6" t="s">
        <v>8321</v>
      </c>
      <c r="R2371" s="6" t="s">
        <v>8322</v>
      </c>
      <c r="S2371" s="13">
        <f t="shared" ref="S2371:S2434" si="150">(((J2371/60)/60)/24)+DATE(1970,1,1)+(3/24)</f>
        <v>42380.937627314815</v>
      </c>
      <c r="T2371" s="13">
        <f t="shared" ref="T2371:T2434" si="151">(((I2371/60)/60)/24)+DATE(1970,1,1)+(3/24)</f>
        <v>42410.937627314815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8307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 s="19">
        <f t="shared" si="149"/>
        <v>20.5</v>
      </c>
      <c r="Q2372" s="6" t="s">
        <v>8321</v>
      </c>
      <c r="R2372" s="6" t="s">
        <v>8322</v>
      </c>
      <c r="S2372" s="13">
        <f t="shared" si="150"/>
        <v>41961.31413194444</v>
      </c>
      <c r="T2372" s="13">
        <f t="shared" si="151"/>
        <v>41991.31413194444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8307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 s="19">
        <f t="shared" si="149"/>
        <v>0</v>
      </c>
      <c r="Q2373" s="6" t="s">
        <v>8321</v>
      </c>
      <c r="R2373" s="6" t="s">
        <v>8322</v>
      </c>
      <c r="S2373" s="13">
        <f t="shared" si="150"/>
        <v>42150.902731481481</v>
      </c>
      <c r="T2373" s="13">
        <f t="shared" si="151"/>
        <v>42180.902731481481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8307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 s="19">
        <f t="shared" si="149"/>
        <v>30</v>
      </c>
      <c r="Q2374" s="6" t="s">
        <v>8321</v>
      </c>
      <c r="R2374" s="6" t="s">
        <v>8322</v>
      </c>
      <c r="S2374" s="13">
        <f t="shared" si="150"/>
        <v>42088.194108796291</v>
      </c>
      <c r="T2374" s="13">
        <f t="shared" si="151"/>
        <v>42118.194108796291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8307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 s="19">
        <f t="shared" si="149"/>
        <v>50</v>
      </c>
      <c r="Q2375" s="6" t="s">
        <v>8321</v>
      </c>
      <c r="R2375" s="6" t="s">
        <v>8322</v>
      </c>
      <c r="S2375" s="13">
        <f t="shared" si="150"/>
        <v>42215.787314814821</v>
      </c>
      <c r="T2375" s="13">
        <f t="shared" si="151"/>
        <v>42245.787314814821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8307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 s="19">
        <f t="shared" si="149"/>
        <v>10</v>
      </c>
      <c r="Q2376" s="6" t="s">
        <v>8321</v>
      </c>
      <c r="R2376" s="6" t="s">
        <v>8322</v>
      </c>
      <c r="S2376" s="13">
        <f t="shared" si="150"/>
        <v>42017.968287037031</v>
      </c>
      <c r="T2376" s="13">
        <f t="shared" si="151"/>
        <v>42047.968287037031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8307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 s="19">
        <f t="shared" si="149"/>
        <v>0</v>
      </c>
      <c r="Q2377" s="6" t="s">
        <v>8321</v>
      </c>
      <c r="R2377" s="6" t="s">
        <v>8322</v>
      </c>
      <c r="S2377" s="13">
        <f t="shared" si="150"/>
        <v>42592.961076388892</v>
      </c>
      <c r="T2377" s="13">
        <f t="shared" si="151"/>
        <v>42622.961076388892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8307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 s="19">
        <f t="shared" si="149"/>
        <v>81.582499999999996</v>
      </c>
      <c r="Q2378" s="6" t="s">
        <v>8321</v>
      </c>
      <c r="R2378" s="6" t="s">
        <v>8322</v>
      </c>
      <c r="S2378" s="13">
        <f t="shared" si="150"/>
        <v>42319.050532407404</v>
      </c>
      <c r="T2378" s="13">
        <f t="shared" si="151"/>
        <v>42349.050532407404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8307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 s="19">
        <f t="shared" si="149"/>
        <v>0</v>
      </c>
      <c r="Q2379" s="6" t="s">
        <v>8321</v>
      </c>
      <c r="R2379" s="6" t="s">
        <v>8322</v>
      </c>
      <c r="S2379" s="13">
        <f t="shared" si="150"/>
        <v>42669.995173611111</v>
      </c>
      <c r="T2379" s="13">
        <f t="shared" si="151"/>
        <v>42700.036840277782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8307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 s="19">
        <f t="shared" si="149"/>
        <v>0</v>
      </c>
      <c r="Q2380" s="6" t="s">
        <v>8321</v>
      </c>
      <c r="R2380" s="6" t="s">
        <v>8322</v>
      </c>
      <c r="S2380" s="13">
        <f t="shared" si="150"/>
        <v>42213.138078703705</v>
      </c>
      <c r="T2380" s="13">
        <f t="shared" si="151"/>
        <v>42242.138078703705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8307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 s="19">
        <f t="shared" si="149"/>
        <v>0</v>
      </c>
      <c r="Q2381" s="6" t="s">
        <v>8321</v>
      </c>
      <c r="R2381" s="6" t="s">
        <v>8322</v>
      </c>
      <c r="S2381" s="13">
        <f t="shared" si="150"/>
        <v>42237.141388888893</v>
      </c>
      <c r="T2381" s="13">
        <f t="shared" si="151"/>
        <v>42282.141388888893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8307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 s="19">
        <f t="shared" si="149"/>
        <v>18.333333333333332</v>
      </c>
      <c r="Q2382" s="6" t="s">
        <v>8321</v>
      </c>
      <c r="R2382" s="6" t="s">
        <v>8322</v>
      </c>
      <c r="S2382" s="13">
        <f t="shared" si="150"/>
        <v>42248.918310185181</v>
      </c>
      <c r="T2382" s="13">
        <f t="shared" si="151"/>
        <v>42278.918310185181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8307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 s="19">
        <f t="shared" si="149"/>
        <v>224.42857142857142</v>
      </c>
      <c r="Q2383" s="6" t="s">
        <v>8321</v>
      </c>
      <c r="R2383" s="6" t="s">
        <v>8322</v>
      </c>
      <c r="S2383" s="13">
        <f t="shared" si="150"/>
        <v>42075.060740740737</v>
      </c>
      <c r="T2383" s="13">
        <f t="shared" si="151"/>
        <v>42105.060740740737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8307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 s="19">
        <f t="shared" si="149"/>
        <v>37.5</v>
      </c>
      <c r="Q2384" s="6" t="s">
        <v>8321</v>
      </c>
      <c r="R2384" s="6" t="s">
        <v>8322</v>
      </c>
      <c r="S2384" s="13">
        <f t="shared" si="150"/>
        <v>42195.312534722223</v>
      </c>
      <c r="T2384" s="13">
        <f t="shared" si="151"/>
        <v>42220.312534722223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8307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 s="19">
        <f t="shared" si="149"/>
        <v>145</v>
      </c>
      <c r="Q2385" s="6" t="s">
        <v>8321</v>
      </c>
      <c r="R2385" s="6" t="s">
        <v>8322</v>
      </c>
      <c r="S2385" s="13">
        <f t="shared" si="150"/>
        <v>42027.181793981479</v>
      </c>
      <c r="T2385" s="13">
        <f t="shared" si="151"/>
        <v>42057.181793981479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8307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 s="19">
        <f t="shared" si="149"/>
        <v>1</v>
      </c>
      <c r="Q2386" s="6" t="s">
        <v>8321</v>
      </c>
      <c r="R2386" s="6" t="s">
        <v>8322</v>
      </c>
      <c r="S2386" s="13">
        <f t="shared" si="150"/>
        <v>41927.192627314813</v>
      </c>
      <c r="T2386" s="13">
        <f t="shared" si="151"/>
        <v>41957.234293981484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8307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 s="19">
        <f t="shared" si="149"/>
        <v>112.57142857142857</v>
      </c>
      <c r="Q2387" s="6" t="s">
        <v>8321</v>
      </c>
      <c r="R2387" s="6" t="s">
        <v>8322</v>
      </c>
      <c r="S2387" s="13">
        <f t="shared" si="150"/>
        <v>42191.82675925926</v>
      </c>
      <c r="T2387" s="13">
        <f t="shared" si="151"/>
        <v>42221.82675925926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8307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 s="19">
        <f t="shared" si="149"/>
        <v>0</v>
      </c>
      <c r="Q2388" s="6" t="s">
        <v>8321</v>
      </c>
      <c r="R2388" s="6" t="s">
        <v>8322</v>
      </c>
      <c r="S2388" s="13">
        <f t="shared" si="150"/>
        <v>41954.963240740741</v>
      </c>
      <c r="T2388" s="13">
        <f t="shared" si="151"/>
        <v>42014.963240740741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8307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 s="19">
        <f t="shared" si="149"/>
        <v>342</v>
      </c>
      <c r="Q2389" s="6" t="s">
        <v>8321</v>
      </c>
      <c r="R2389" s="6" t="s">
        <v>8322</v>
      </c>
      <c r="S2389" s="13">
        <f t="shared" si="150"/>
        <v>42528.751620370371</v>
      </c>
      <c r="T2389" s="13">
        <f t="shared" si="151"/>
        <v>42573.751620370371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8307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 s="19">
        <f t="shared" si="149"/>
        <v>57.875</v>
      </c>
      <c r="Q2390" s="6" t="s">
        <v>8321</v>
      </c>
      <c r="R2390" s="6" t="s">
        <v>8322</v>
      </c>
      <c r="S2390" s="13">
        <f t="shared" si="150"/>
        <v>41989.978692129633</v>
      </c>
      <c r="T2390" s="13">
        <f t="shared" si="151"/>
        <v>42019.936805555553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8307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 s="19">
        <f t="shared" si="149"/>
        <v>30</v>
      </c>
      <c r="Q2391" s="6" t="s">
        <v>8321</v>
      </c>
      <c r="R2391" s="6" t="s">
        <v>8322</v>
      </c>
      <c r="S2391" s="13">
        <f t="shared" si="150"/>
        <v>42179.778379629628</v>
      </c>
      <c r="T2391" s="13">
        <f t="shared" si="151"/>
        <v>42211.040972222225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8307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 s="19">
        <f t="shared" si="149"/>
        <v>0</v>
      </c>
      <c r="Q2392" s="6" t="s">
        <v>8321</v>
      </c>
      <c r="R2392" s="6" t="s">
        <v>8322</v>
      </c>
      <c r="S2392" s="13">
        <f t="shared" si="150"/>
        <v>41968.387314814812</v>
      </c>
      <c r="T2392" s="13">
        <f t="shared" si="151"/>
        <v>42008.387314814812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8307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 s="19">
        <f t="shared" si="149"/>
        <v>25</v>
      </c>
      <c r="Q2393" s="6" t="s">
        <v>8321</v>
      </c>
      <c r="R2393" s="6" t="s">
        <v>8322</v>
      </c>
      <c r="S2393" s="13">
        <f t="shared" si="150"/>
        <v>42064.919490740736</v>
      </c>
      <c r="T2393" s="13">
        <f t="shared" si="151"/>
        <v>42094.877824074079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8307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 s="19">
        <f t="shared" si="149"/>
        <v>0</v>
      </c>
      <c r="Q2394" s="6" t="s">
        <v>8321</v>
      </c>
      <c r="R2394" s="6" t="s">
        <v>8322</v>
      </c>
      <c r="S2394" s="13">
        <f t="shared" si="150"/>
        <v>42276.245636574073</v>
      </c>
      <c r="T2394" s="13">
        <f t="shared" si="151"/>
        <v>42306.245636574073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8307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 s="19">
        <f t="shared" si="149"/>
        <v>50</v>
      </c>
      <c r="Q2395" s="6" t="s">
        <v>8321</v>
      </c>
      <c r="R2395" s="6" t="s">
        <v>8322</v>
      </c>
      <c r="S2395" s="13">
        <f t="shared" si="150"/>
        <v>42194.773344907408</v>
      </c>
      <c r="T2395" s="13">
        <f t="shared" si="151"/>
        <v>42224.773344907408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8307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 s="19">
        <f t="shared" si="149"/>
        <v>1.5</v>
      </c>
      <c r="Q2396" s="6" t="s">
        <v>8321</v>
      </c>
      <c r="R2396" s="6" t="s">
        <v>8322</v>
      </c>
      <c r="S2396" s="13">
        <f t="shared" si="150"/>
        <v>42031.487187499995</v>
      </c>
      <c r="T2396" s="13">
        <f t="shared" si="151"/>
        <v>42061.487187499995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8307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 s="19">
        <f t="shared" si="149"/>
        <v>0</v>
      </c>
      <c r="Q2397" s="6" t="s">
        <v>8321</v>
      </c>
      <c r="R2397" s="6" t="s">
        <v>8322</v>
      </c>
      <c r="S2397" s="13">
        <f t="shared" si="150"/>
        <v>42717.246377314819</v>
      </c>
      <c r="T2397" s="13">
        <f t="shared" si="151"/>
        <v>42745.497916666667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8307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 s="19">
        <f t="shared" si="149"/>
        <v>10</v>
      </c>
      <c r="Q2398" s="6" t="s">
        <v>8321</v>
      </c>
      <c r="R2398" s="6" t="s">
        <v>8322</v>
      </c>
      <c r="S2398" s="13">
        <f t="shared" si="150"/>
        <v>42262.974050925928</v>
      </c>
      <c r="T2398" s="13">
        <f t="shared" si="151"/>
        <v>42292.974050925928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8307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 s="19">
        <f t="shared" si="149"/>
        <v>0</v>
      </c>
      <c r="Q2399" s="6" t="s">
        <v>8321</v>
      </c>
      <c r="R2399" s="6" t="s">
        <v>8322</v>
      </c>
      <c r="S2399" s="13">
        <f t="shared" si="150"/>
        <v>41977.00990740741</v>
      </c>
      <c r="T2399" s="13">
        <f t="shared" si="151"/>
        <v>42007.00990740741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8307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 s="19">
        <f t="shared" si="149"/>
        <v>0</v>
      </c>
      <c r="Q2400" s="6" t="s">
        <v>8321</v>
      </c>
      <c r="R2400" s="6" t="s">
        <v>8322</v>
      </c>
      <c r="S2400" s="13">
        <f t="shared" si="150"/>
        <v>42158.041481481487</v>
      </c>
      <c r="T2400" s="13">
        <f t="shared" si="151"/>
        <v>42188.041481481487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8307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 s="19">
        <f t="shared" si="149"/>
        <v>0</v>
      </c>
      <c r="Q2401" s="6" t="s">
        <v>8321</v>
      </c>
      <c r="R2401" s="6" t="s">
        <v>8322</v>
      </c>
      <c r="S2401" s="13">
        <f t="shared" si="150"/>
        <v>41956.978078703702</v>
      </c>
      <c r="T2401" s="13">
        <f t="shared" si="151"/>
        <v>41991.978078703702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8307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 s="19">
        <f t="shared" si="149"/>
        <v>0</v>
      </c>
      <c r="Q2402" s="6" t="s">
        <v>8321</v>
      </c>
      <c r="R2402" s="6" t="s">
        <v>8322</v>
      </c>
      <c r="S2402" s="13">
        <f t="shared" si="150"/>
        <v>42444.393101851849</v>
      </c>
      <c r="T2402" s="13">
        <f t="shared" si="151"/>
        <v>42474.393101851849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 s="19">
        <f t="shared" si="149"/>
        <v>22.333333333333332</v>
      </c>
      <c r="Q2403" s="6" t="s">
        <v>8338</v>
      </c>
      <c r="R2403" s="6" t="s">
        <v>8339</v>
      </c>
      <c r="S2403" s="13">
        <f t="shared" si="150"/>
        <v>42374.947870370372</v>
      </c>
      <c r="T2403" s="13">
        <f t="shared" si="151"/>
        <v>42434.947870370372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 s="19">
        <f t="shared" si="149"/>
        <v>52</v>
      </c>
      <c r="Q2404" s="6" t="s">
        <v>8338</v>
      </c>
      <c r="R2404" s="6" t="s">
        <v>8339</v>
      </c>
      <c r="S2404" s="13">
        <f t="shared" si="150"/>
        <v>42107.804756944446</v>
      </c>
      <c r="T2404" s="13">
        <f t="shared" si="151"/>
        <v>42137.804756944446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 s="19">
        <f t="shared" si="149"/>
        <v>16.833333333333332</v>
      </c>
      <c r="Q2405" s="6" t="s">
        <v>8338</v>
      </c>
      <c r="R2405" s="6" t="s">
        <v>8339</v>
      </c>
      <c r="S2405" s="13">
        <f t="shared" si="150"/>
        <v>42400.007615740738</v>
      </c>
      <c r="T2405" s="13">
        <f t="shared" si="151"/>
        <v>42459.965949074074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 s="19">
        <f t="shared" si="149"/>
        <v>0</v>
      </c>
      <c r="Q2406" s="6" t="s">
        <v>8338</v>
      </c>
      <c r="R2406" s="6" t="s">
        <v>8339</v>
      </c>
      <c r="S2406" s="13">
        <f t="shared" si="150"/>
        <v>42342.16443287037</v>
      </c>
      <c r="T2406" s="13">
        <f t="shared" si="151"/>
        <v>42372.16443287037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 s="19">
        <f t="shared" si="149"/>
        <v>56.3</v>
      </c>
      <c r="Q2407" s="6" t="s">
        <v>8338</v>
      </c>
      <c r="R2407" s="6" t="s">
        <v>8339</v>
      </c>
      <c r="S2407" s="13">
        <f t="shared" si="150"/>
        <v>42595.710358796292</v>
      </c>
      <c r="T2407" s="13">
        <f t="shared" si="151"/>
        <v>42616.710358796292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 s="19">
        <f t="shared" si="149"/>
        <v>84.0625</v>
      </c>
      <c r="Q2408" s="6" t="s">
        <v>8338</v>
      </c>
      <c r="R2408" s="6" t="s">
        <v>8339</v>
      </c>
      <c r="S2408" s="13">
        <f t="shared" si="150"/>
        <v>41983.235995370371</v>
      </c>
      <c r="T2408" s="13">
        <f t="shared" si="151"/>
        <v>42023.235995370371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 s="19">
        <f t="shared" si="149"/>
        <v>168.39393939393941</v>
      </c>
      <c r="Q2409" s="6" t="s">
        <v>8338</v>
      </c>
      <c r="R2409" s="6" t="s">
        <v>8339</v>
      </c>
      <c r="S2409" s="13">
        <f t="shared" si="150"/>
        <v>42082.700555555552</v>
      </c>
      <c r="T2409" s="13">
        <f t="shared" si="151"/>
        <v>42105.375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 s="19">
        <f t="shared" si="149"/>
        <v>15</v>
      </c>
      <c r="Q2410" s="6" t="s">
        <v>8338</v>
      </c>
      <c r="R2410" s="6" t="s">
        <v>8339</v>
      </c>
      <c r="S2410" s="13">
        <f t="shared" si="150"/>
        <v>41919.265706018516</v>
      </c>
      <c r="T2410" s="13">
        <f t="shared" si="151"/>
        <v>41949.307372685187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 s="19">
        <f t="shared" si="149"/>
        <v>76.666666666666671</v>
      </c>
      <c r="Q2411" s="6" t="s">
        <v>8338</v>
      </c>
      <c r="R2411" s="6" t="s">
        <v>8339</v>
      </c>
      <c r="S2411" s="13">
        <f t="shared" si="150"/>
        <v>42205.000868055555</v>
      </c>
      <c r="T2411" s="13">
        <f t="shared" si="151"/>
        <v>42235.000868055555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 s="19">
        <f t="shared" si="149"/>
        <v>0</v>
      </c>
      <c r="Q2412" s="6" t="s">
        <v>8338</v>
      </c>
      <c r="R2412" s="6" t="s">
        <v>8339</v>
      </c>
      <c r="S2412" s="13">
        <f t="shared" si="150"/>
        <v>42224.533275462964</v>
      </c>
      <c r="T2412" s="13">
        <f t="shared" si="151"/>
        <v>42254.533275462964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 s="19">
        <f t="shared" si="149"/>
        <v>50.333333333333336</v>
      </c>
      <c r="Q2413" s="6" t="s">
        <v>8338</v>
      </c>
      <c r="R2413" s="6" t="s">
        <v>8339</v>
      </c>
      <c r="S2413" s="13">
        <f t="shared" si="150"/>
        <v>42211.857430555552</v>
      </c>
      <c r="T2413" s="13">
        <f t="shared" si="151"/>
        <v>42241.857430555552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 s="19">
        <f t="shared" si="149"/>
        <v>0</v>
      </c>
      <c r="Q2414" s="6" t="s">
        <v>8338</v>
      </c>
      <c r="R2414" s="6" t="s">
        <v>8339</v>
      </c>
      <c r="S2414" s="13">
        <f t="shared" si="150"/>
        <v>42655.861956018518</v>
      </c>
      <c r="T2414" s="13">
        <f t="shared" si="151"/>
        <v>42700.903622685189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 s="19">
        <f t="shared" si="149"/>
        <v>8.3333333333333339</v>
      </c>
      <c r="Q2415" s="6" t="s">
        <v>8338</v>
      </c>
      <c r="R2415" s="6" t="s">
        <v>8339</v>
      </c>
      <c r="S2415" s="13">
        <f t="shared" si="150"/>
        <v>41760.23474537037</v>
      </c>
      <c r="T2415" s="13">
        <f t="shared" si="151"/>
        <v>41791.104166666664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 s="19">
        <f t="shared" si="149"/>
        <v>35.384615384615387</v>
      </c>
      <c r="Q2416" s="6" t="s">
        <v>8338</v>
      </c>
      <c r="R2416" s="6" t="s">
        <v>8339</v>
      </c>
      <c r="S2416" s="13">
        <f t="shared" si="150"/>
        <v>42198.820138888885</v>
      </c>
      <c r="T2416" s="13">
        <f t="shared" si="151"/>
        <v>42238.290972222225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 s="19">
        <f t="shared" si="149"/>
        <v>55.833333333333336</v>
      </c>
      <c r="Q2417" s="6" t="s">
        <v>8338</v>
      </c>
      <c r="R2417" s="6" t="s">
        <v>8339</v>
      </c>
      <c r="S2417" s="13">
        <f t="shared" si="150"/>
        <v>42536.987800925926</v>
      </c>
      <c r="T2417" s="13">
        <f t="shared" si="151"/>
        <v>42566.987800925926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 s="19">
        <f t="shared" si="149"/>
        <v>5</v>
      </c>
      <c r="Q2418" s="6" t="s">
        <v>8338</v>
      </c>
      <c r="R2418" s="6" t="s">
        <v>8339</v>
      </c>
      <c r="S2418" s="13">
        <f t="shared" si="150"/>
        <v>42019.862766203703</v>
      </c>
      <c r="T2418" s="13">
        <f t="shared" si="151"/>
        <v>42077.75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 s="19">
        <f t="shared" si="149"/>
        <v>0</v>
      </c>
      <c r="Q2419" s="6" t="s">
        <v>8338</v>
      </c>
      <c r="R2419" s="6" t="s">
        <v>8339</v>
      </c>
      <c r="S2419" s="13">
        <f t="shared" si="150"/>
        <v>41832.009108796294</v>
      </c>
      <c r="T2419" s="13">
        <f t="shared" si="151"/>
        <v>41862.009108796294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 s="19">
        <f t="shared" si="149"/>
        <v>1</v>
      </c>
      <c r="Q2420" s="6" t="s">
        <v>8338</v>
      </c>
      <c r="R2420" s="6" t="s">
        <v>8339</v>
      </c>
      <c r="S2420" s="13">
        <f t="shared" si="150"/>
        <v>42027.981990740736</v>
      </c>
      <c r="T2420" s="13">
        <f t="shared" si="151"/>
        <v>42087.940324074079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 s="19">
        <f t="shared" si="149"/>
        <v>0</v>
      </c>
      <c r="Q2421" s="6" t="s">
        <v>8338</v>
      </c>
      <c r="R2421" s="6" t="s">
        <v>8339</v>
      </c>
      <c r="S2421" s="13">
        <f t="shared" si="150"/>
        <v>41993.863298611104</v>
      </c>
      <c r="T2421" s="13">
        <f t="shared" si="151"/>
        <v>42053.863298611104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 s="19">
        <f t="shared" si="149"/>
        <v>69.472222222222229</v>
      </c>
      <c r="Q2422" s="6" t="s">
        <v>8338</v>
      </c>
      <c r="R2422" s="6" t="s">
        <v>8339</v>
      </c>
      <c r="S2422" s="13">
        <f t="shared" si="150"/>
        <v>41893.153877314813</v>
      </c>
      <c r="T2422" s="13">
        <f t="shared" si="151"/>
        <v>41953.195543981477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 s="19">
        <f t="shared" si="149"/>
        <v>1</v>
      </c>
      <c r="Q2423" s="6" t="s">
        <v>8338</v>
      </c>
      <c r="R2423" s="6" t="s">
        <v>8339</v>
      </c>
      <c r="S2423" s="13">
        <f t="shared" si="150"/>
        <v>42026.812453703707</v>
      </c>
      <c r="T2423" s="13">
        <f t="shared" si="151"/>
        <v>42056.812453703707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 s="19">
        <f t="shared" si="149"/>
        <v>1</v>
      </c>
      <c r="Q2424" s="6" t="s">
        <v>8338</v>
      </c>
      <c r="R2424" s="6" t="s">
        <v>8339</v>
      </c>
      <c r="S2424" s="13">
        <f t="shared" si="150"/>
        <v>42044.849953703699</v>
      </c>
      <c r="T2424" s="13">
        <f t="shared" si="151"/>
        <v>42074.808287037042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 s="19">
        <f t="shared" si="149"/>
        <v>8</v>
      </c>
      <c r="Q2425" s="6" t="s">
        <v>8338</v>
      </c>
      <c r="R2425" s="6" t="s">
        <v>8339</v>
      </c>
      <c r="S2425" s="13">
        <f t="shared" si="150"/>
        <v>41974.829745370371</v>
      </c>
      <c r="T2425" s="13">
        <f t="shared" si="151"/>
        <v>42004.829745370371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 s="19">
        <f t="shared" si="149"/>
        <v>34.444444444444443</v>
      </c>
      <c r="Q2426" s="6" t="s">
        <v>8338</v>
      </c>
      <c r="R2426" s="6" t="s">
        <v>8339</v>
      </c>
      <c r="S2426" s="13">
        <f t="shared" si="150"/>
        <v>41910.017453703702</v>
      </c>
      <c r="T2426" s="13">
        <f t="shared" si="151"/>
        <v>41940.017453703702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 s="19">
        <f t="shared" si="149"/>
        <v>1</v>
      </c>
      <c r="Q2427" s="6" t="s">
        <v>8338</v>
      </c>
      <c r="R2427" s="6" t="s">
        <v>8339</v>
      </c>
      <c r="S2427" s="13">
        <f t="shared" si="150"/>
        <v>42503.038761574076</v>
      </c>
      <c r="T2427" s="13">
        <f t="shared" si="151"/>
        <v>42518.044444444444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 s="19">
        <f t="shared" si="149"/>
        <v>0</v>
      </c>
      <c r="Q2428" s="6" t="s">
        <v>8338</v>
      </c>
      <c r="R2428" s="6" t="s">
        <v>8339</v>
      </c>
      <c r="S2428" s="13">
        <f t="shared" si="150"/>
        <v>42164.295046296291</v>
      </c>
      <c r="T2428" s="13">
        <f t="shared" si="151"/>
        <v>42224.295046296291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 s="19">
        <f t="shared" si="149"/>
        <v>1</v>
      </c>
      <c r="Q2429" s="6" t="s">
        <v>8338</v>
      </c>
      <c r="R2429" s="6" t="s">
        <v>8339</v>
      </c>
      <c r="S2429" s="13">
        <f t="shared" si="150"/>
        <v>42412.443668981476</v>
      </c>
      <c r="T2429" s="13">
        <f t="shared" si="151"/>
        <v>42452.402002314819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 s="19">
        <f t="shared" si="149"/>
        <v>1</v>
      </c>
      <c r="Q2430" s="6" t="s">
        <v>8338</v>
      </c>
      <c r="R2430" s="6" t="s">
        <v>8339</v>
      </c>
      <c r="S2430" s="13">
        <f t="shared" si="150"/>
        <v>42045.909155092595</v>
      </c>
      <c r="T2430" s="13">
        <f t="shared" si="151"/>
        <v>42075.867488425924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 s="19">
        <f t="shared" si="149"/>
        <v>501.25</v>
      </c>
      <c r="Q2431" s="6" t="s">
        <v>8338</v>
      </c>
      <c r="R2431" s="6" t="s">
        <v>8339</v>
      </c>
      <c r="S2431" s="13">
        <f t="shared" si="150"/>
        <v>42735.004236111112</v>
      </c>
      <c r="T2431" s="13">
        <f t="shared" si="151"/>
        <v>42771.822222222225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 s="19">
        <f t="shared" si="149"/>
        <v>10.5</v>
      </c>
      <c r="Q2432" s="6" t="s">
        <v>8338</v>
      </c>
      <c r="R2432" s="6" t="s">
        <v>8339</v>
      </c>
      <c r="S2432" s="13">
        <f t="shared" si="150"/>
        <v>42382.255833333329</v>
      </c>
      <c r="T2432" s="13">
        <f t="shared" si="151"/>
        <v>42412.255833333329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 s="19">
        <f t="shared" si="149"/>
        <v>1</v>
      </c>
      <c r="Q2433" s="6" t="s">
        <v>8338</v>
      </c>
      <c r="R2433" s="6" t="s">
        <v>8339</v>
      </c>
      <c r="S2433" s="13">
        <f t="shared" si="150"/>
        <v>42489.224687499998</v>
      </c>
      <c r="T2433" s="13">
        <f t="shared" si="151"/>
        <v>42549.224687499998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0</v>
      </c>
      <c r="P2434" s="19">
        <f t="shared" si="149"/>
        <v>1</v>
      </c>
      <c r="Q2434" s="6" t="s">
        <v>8338</v>
      </c>
      <c r="R2434" s="6" t="s">
        <v>8339</v>
      </c>
      <c r="S2434" s="13">
        <f t="shared" si="150"/>
        <v>42041.343715277777</v>
      </c>
      <c r="T2434" s="13">
        <f t="shared" si="151"/>
        <v>42071.343715277777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ROUND(((E2435/D2435)*100),0)</f>
        <v>0</v>
      </c>
      <c r="P2435" s="19">
        <f t="shared" ref="P2435:P2498" si="153">IF(L2435=0,0,E2435/L2435)</f>
        <v>0</v>
      </c>
      <c r="Q2435" s="6" t="s">
        <v>8338</v>
      </c>
      <c r="R2435" s="6" t="s">
        <v>8339</v>
      </c>
      <c r="S2435" s="13">
        <f t="shared" ref="S2435:S2498" si="154">(((J2435/60)/60)/24)+DATE(1970,1,1)+(3/24)</f>
        <v>42398.02480324074</v>
      </c>
      <c r="T2435" s="13">
        <f t="shared" ref="T2435:T2498" si="155">(((I2435/60)/60)/24)+DATE(1970,1,1)+(3/24)</f>
        <v>42428.02480324074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 s="19">
        <f t="shared" si="153"/>
        <v>13</v>
      </c>
      <c r="Q2436" s="6" t="s">
        <v>8338</v>
      </c>
      <c r="R2436" s="6" t="s">
        <v>8339</v>
      </c>
      <c r="S2436" s="13">
        <f t="shared" si="154"/>
        <v>42180.31104166666</v>
      </c>
      <c r="T2436" s="13">
        <f t="shared" si="155"/>
        <v>42220.31104166666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 s="19">
        <f t="shared" si="153"/>
        <v>306</v>
      </c>
      <c r="Q2437" s="6" t="s">
        <v>8338</v>
      </c>
      <c r="R2437" s="6" t="s">
        <v>8339</v>
      </c>
      <c r="S2437" s="13">
        <f t="shared" si="154"/>
        <v>42252.402615740735</v>
      </c>
      <c r="T2437" s="13">
        <f t="shared" si="155"/>
        <v>42282.402615740735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 s="19">
        <f t="shared" si="153"/>
        <v>22.5</v>
      </c>
      <c r="Q2438" s="6" t="s">
        <v>8338</v>
      </c>
      <c r="R2438" s="6" t="s">
        <v>8339</v>
      </c>
      <c r="S2438" s="13">
        <f t="shared" si="154"/>
        <v>42338.740393518514</v>
      </c>
      <c r="T2438" s="13">
        <f t="shared" si="155"/>
        <v>42398.740393518514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 s="19">
        <f t="shared" si="153"/>
        <v>0</v>
      </c>
      <c r="Q2439" s="6" t="s">
        <v>8338</v>
      </c>
      <c r="R2439" s="6" t="s">
        <v>8339</v>
      </c>
      <c r="S2439" s="13">
        <f t="shared" si="154"/>
        <v>42032.090138888889</v>
      </c>
      <c r="T2439" s="13">
        <f t="shared" si="155"/>
        <v>42080.875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 s="19">
        <f t="shared" si="153"/>
        <v>50</v>
      </c>
      <c r="Q2440" s="6" t="s">
        <v>8338</v>
      </c>
      <c r="R2440" s="6" t="s">
        <v>8339</v>
      </c>
      <c r="S2440" s="13">
        <f t="shared" si="154"/>
        <v>42286.04006944444</v>
      </c>
      <c r="T2440" s="13">
        <f t="shared" si="155"/>
        <v>42346.081736111111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 s="19">
        <f t="shared" si="153"/>
        <v>0</v>
      </c>
      <c r="Q2441" s="6" t="s">
        <v>8338</v>
      </c>
      <c r="R2441" s="6" t="s">
        <v>8339</v>
      </c>
      <c r="S2441" s="13">
        <f t="shared" si="154"/>
        <v>42265.943622685183</v>
      </c>
      <c r="T2441" s="13">
        <f t="shared" si="155"/>
        <v>42295.943622685183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 s="19">
        <f t="shared" si="153"/>
        <v>5</v>
      </c>
      <c r="Q2442" s="6" t="s">
        <v>8338</v>
      </c>
      <c r="R2442" s="6" t="s">
        <v>8339</v>
      </c>
      <c r="S2442" s="13">
        <f t="shared" si="154"/>
        <v>42384.024456018517</v>
      </c>
      <c r="T2442" s="13">
        <f t="shared" si="155"/>
        <v>42414.024456018517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 s="19">
        <f t="shared" si="153"/>
        <v>74.22935779816514</v>
      </c>
      <c r="Q2443" s="6" t="s">
        <v>8338</v>
      </c>
      <c r="R2443" s="6" t="s">
        <v>8354</v>
      </c>
      <c r="S2443" s="13">
        <f t="shared" si="154"/>
        <v>42187.250625000001</v>
      </c>
      <c r="T2443" s="13">
        <f t="shared" si="155"/>
        <v>42208.332638888889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 s="19">
        <f t="shared" si="153"/>
        <v>81.252688172043008</v>
      </c>
      <c r="Q2444" s="6" t="s">
        <v>8338</v>
      </c>
      <c r="R2444" s="6" t="s">
        <v>8354</v>
      </c>
      <c r="S2444" s="13">
        <f t="shared" si="154"/>
        <v>42052.791990740734</v>
      </c>
      <c r="T2444" s="13">
        <f t="shared" si="155"/>
        <v>42082.750324074077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 s="19">
        <f t="shared" si="153"/>
        <v>130.23469453376205</v>
      </c>
      <c r="Q2445" s="6" t="s">
        <v>8338</v>
      </c>
      <c r="R2445" s="6" t="s">
        <v>8354</v>
      </c>
      <c r="S2445" s="13">
        <f t="shared" si="154"/>
        <v>41836.750254629631</v>
      </c>
      <c r="T2445" s="13">
        <f t="shared" si="155"/>
        <v>41866.750254629631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 s="19">
        <f t="shared" si="153"/>
        <v>53.409836065573771</v>
      </c>
      <c r="Q2446" s="6" t="s">
        <v>8338</v>
      </c>
      <c r="R2446" s="6" t="s">
        <v>8354</v>
      </c>
      <c r="S2446" s="13">
        <f t="shared" si="154"/>
        <v>42485.879525462966</v>
      </c>
      <c r="T2446" s="13">
        <f t="shared" si="155"/>
        <v>42515.879525462966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 s="19">
        <f t="shared" si="153"/>
        <v>75.130434782608702</v>
      </c>
      <c r="Q2447" s="6" t="s">
        <v>8338</v>
      </c>
      <c r="R2447" s="6" t="s">
        <v>8354</v>
      </c>
      <c r="S2447" s="13">
        <f t="shared" si="154"/>
        <v>42243.315057870372</v>
      </c>
      <c r="T2447" s="13">
        <f t="shared" si="155"/>
        <v>42273.315057870372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 s="19">
        <f t="shared" si="153"/>
        <v>75.666666666666671</v>
      </c>
      <c r="Q2448" s="6" t="s">
        <v>8338</v>
      </c>
      <c r="R2448" s="6" t="s">
        <v>8354</v>
      </c>
      <c r="S2448" s="13">
        <f t="shared" si="154"/>
        <v>42670.727673611109</v>
      </c>
      <c r="T2448" s="13">
        <f t="shared" si="155"/>
        <v>42700.76934027778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 s="19">
        <f t="shared" si="153"/>
        <v>31.691394658753708</v>
      </c>
      <c r="Q2449" s="6" t="s">
        <v>8338</v>
      </c>
      <c r="R2449" s="6" t="s">
        <v>8354</v>
      </c>
      <c r="S2449" s="13">
        <f t="shared" si="154"/>
        <v>42654.594826388886</v>
      </c>
      <c r="T2449" s="13">
        <f t="shared" si="155"/>
        <v>42686.291666666672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 s="19">
        <f t="shared" si="153"/>
        <v>47.777777777777779</v>
      </c>
      <c r="Q2450" s="6" t="s">
        <v>8338</v>
      </c>
      <c r="R2450" s="6" t="s">
        <v>8354</v>
      </c>
      <c r="S2450" s="13">
        <f t="shared" si="154"/>
        <v>42607.441122685181</v>
      </c>
      <c r="T2450" s="13">
        <f t="shared" si="155"/>
        <v>42613.358333333337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 s="19">
        <f t="shared" si="153"/>
        <v>90</v>
      </c>
      <c r="Q2451" s="6" t="s">
        <v>8338</v>
      </c>
      <c r="R2451" s="6" t="s">
        <v>8354</v>
      </c>
      <c r="S2451" s="13">
        <f t="shared" si="154"/>
        <v>41943.267534722225</v>
      </c>
      <c r="T2451" s="13">
        <f t="shared" si="155"/>
        <v>41973.309201388889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 s="19">
        <f t="shared" si="153"/>
        <v>149.31401960784314</v>
      </c>
      <c r="Q2452" s="6" t="s">
        <v>8338</v>
      </c>
      <c r="R2452" s="6" t="s">
        <v>8354</v>
      </c>
      <c r="S2452" s="13">
        <f t="shared" si="154"/>
        <v>41902.19740740741</v>
      </c>
      <c r="T2452" s="13">
        <f t="shared" si="155"/>
        <v>41940.257638888892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 s="19">
        <f t="shared" si="153"/>
        <v>62.06989247311828</v>
      </c>
      <c r="Q2453" s="6" t="s">
        <v>8338</v>
      </c>
      <c r="R2453" s="6" t="s">
        <v>8354</v>
      </c>
      <c r="S2453" s="13">
        <f t="shared" si="154"/>
        <v>42780.033449074079</v>
      </c>
      <c r="T2453" s="13">
        <f t="shared" si="155"/>
        <v>42800.033449074079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 s="19">
        <f t="shared" si="153"/>
        <v>53.4</v>
      </c>
      <c r="Q2454" s="6" t="s">
        <v>8338</v>
      </c>
      <c r="R2454" s="6" t="s">
        <v>8354</v>
      </c>
      <c r="S2454" s="13">
        <f t="shared" si="154"/>
        <v>42338.96875</v>
      </c>
      <c r="T2454" s="13">
        <f t="shared" si="155"/>
        <v>42368.083333333328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 s="19">
        <f t="shared" si="153"/>
        <v>69.268656716417908</v>
      </c>
      <c r="Q2455" s="6" t="s">
        <v>8338</v>
      </c>
      <c r="R2455" s="6" t="s">
        <v>8354</v>
      </c>
      <c r="S2455" s="13">
        <f t="shared" si="154"/>
        <v>42738.817233796297</v>
      </c>
      <c r="T2455" s="13">
        <f t="shared" si="155"/>
        <v>42768.817233796297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 s="19">
        <f t="shared" si="153"/>
        <v>271.50769230769231</v>
      </c>
      <c r="Q2456" s="6" t="s">
        <v>8338</v>
      </c>
      <c r="R2456" s="6" t="s">
        <v>8354</v>
      </c>
      <c r="S2456" s="13">
        <f t="shared" si="154"/>
        <v>42770.326481481476</v>
      </c>
      <c r="T2456" s="13">
        <f t="shared" si="155"/>
        <v>42805.326481481476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 s="19">
        <f t="shared" si="153"/>
        <v>34.125</v>
      </c>
      <c r="Q2457" s="6" t="s">
        <v>8338</v>
      </c>
      <c r="R2457" s="6" t="s">
        <v>8354</v>
      </c>
      <c r="S2457" s="13">
        <f t="shared" si="154"/>
        <v>42452.906828703708</v>
      </c>
      <c r="T2457" s="13">
        <f t="shared" si="155"/>
        <v>42480.906828703708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 s="19">
        <f t="shared" si="153"/>
        <v>40.492537313432834</v>
      </c>
      <c r="Q2458" s="6" t="s">
        <v>8338</v>
      </c>
      <c r="R2458" s="6" t="s">
        <v>8354</v>
      </c>
      <c r="S2458" s="13">
        <f t="shared" si="154"/>
        <v>42762.086099537039</v>
      </c>
      <c r="T2458" s="13">
        <f t="shared" si="155"/>
        <v>42792.086099537039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 s="19">
        <f t="shared" si="153"/>
        <v>189.75806451612902</v>
      </c>
      <c r="Q2459" s="6" t="s">
        <v>8338</v>
      </c>
      <c r="R2459" s="6" t="s">
        <v>8354</v>
      </c>
      <c r="S2459" s="13">
        <f t="shared" si="154"/>
        <v>42423.727500000001</v>
      </c>
      <c r="T2459" s="13">
        <f t="shared" si="155"/>
        <v>42453.685833333337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 s="19">
        <f t="shared" si="153"/>
        <v>68.862499999999997</v>
      </c>
      <c r="Q2460" s="6" t="s">
        <v>8338</v>
      </c>
      <c r="R2460" s="6" t="s">
        <v>8354</v>
      </c>
      <c r="S2460" s="13">
        <f t="shared" si="154"/>
        <v>42495.996736111112</v>
      </c>
      <c r="T2460" s="13">
        <f t="shared" si="155"/>
        <v>42530.916666666672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 s="19">
        <f t="shared" si="153"/>
        <v>108.77659574468085</v>
      </c>
      <c r="Q2461" s="6" t="s">
        <v>8338</v>
      </c>
      <c r="R2461" s="6" t="s">
        <v>8354</v>
      </c>
      <c r="S2461" s="13">
        <f t="shared" si="154"/>
        <v>42407.762557870374</v>
      </c>
      <c r="T2461" s="13">
        <f t="shared" si="155"/>
        <v>42452.720891203702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 s="19">
        <f t="shared" si="153"/>
        <v>125.98529411764706</v>
      </c>
      <c r="Q2462" s="6" t="s">
        <v>8338</v>
      </c>
      <c r="R2462" s="6" t="s">
        <v>8354</v>
      </c>
      <c r="S2462" s="13">
        <f t="shared" si="154"/>
        <v>42704.312118055561</v>
      </c>
      <c r="T2462" s="13">
        <f t="shared" si="155"/>
        <v>42738.303472222222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 s="19">
        <f t="shared" si="153"/>
        <v>90.523255813953483</v>
      </c>
      <c r="Q2463" s="6" t="s">
        <v>8327</v>
      </c>
      <c r="R2463" s="6" t="s">
        <v>8331</v>
      </c>
      <c r="S2463" s="13">
        <f t="shared" si="154"/>
        <v>40784.137696759259</v>
      </c>
      <c r="T2463" s="13">
        <f t="shared" si="155"/>
        <v>40817.25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 s="19">
        <f t="shared" si="153"/>
        <v>28.880434782608695</v>
      </c>
      <c r="Q2464" s="6" t="s">
        <v>8327</v>
      </c>
      <c r="R2464" s="6" t="s">
        <v>8331</v>
      </c>
      <c r="S2464" s="13">
        <f t="shared" si="154"/>
        <v>41089.311296296299</v>
      </c>
      <c r="T2464" s="13">
        <f t="shared" si="155"/>
        <v>41109.311296296299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 s="19">
        <f t="shared" si="153"/>
        <v>31</v>
      </c>
      <c r="Q2465" s="6" t="s">
        <v>8327</v>
      </c>
      <c r="R2465" s="6" t="s">
        <v>8331</v>
      </c>
      <c r="S2465" s="13">
        <f t="shared" si="154"/>
        <v>41341.236400462964</v>
      </c>
      <c r="T2465" s="13">
        <f t="shared" si="155"/>
        <v>41380.916666666664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 s="19">
        <f t="shared" si="153"/>
        <v>51.674418604651166</v>
      </c>
      <c r="Q2466" s="6" t="s">
        <v>8327</v>
      </c>
      <c r="R2466" s="6" t="s">
        <v>8331</v>
      </c>
      <c r="S2466" s="13">
        <f t="shared" si="154"/>
        <v>42249.02542824074</v>
      </c>
      <c r="T2466" s="13">
        <f t="shared" si="155"/>
        <v>42277.936805555553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 s="19">
        <f t="shared" si="153"/>
        <v>26.270833333333332</v>
      </c>
      <c r="Q2467" s="6" t="s">
        <v>8327</v>
      </c>
      <c r="R2467" s="6" t="s">
        <v>8331</v>
      </c>
      <c r="S2467" s="13">
        <f t="shared" si="154"/>
        <v>41145.844305555554</v>
      </c>
      <c r="T2467" s="13">
        <f t="shared" si="155"/>
        <v>41175.844305555554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 s="19">
        <f t="shared" si="153"/>
        <v>48.07692307692308</v>
      </c>
      <c r="Q2468" s="6" t="s">
        <v>8327</v>
      </c>
      <c r="R2468" s="6" t="s">
        <v>8331</v>
      </c>
      <c r="S2468" s="13">
        <f t="shared" si="154"/>
        <v>41373.227465277778</v>
      </c>
      <c r="T2468" s="13">
        <f t="shared" si="155"/>
        <v>41403.227465277778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 s="19">
        <f t="shared" si="153"/>
        <v>27.558139534883722</v>
      </c>
      <c r="Q2469" s="6" t="s">
        <v>8327</v>
      </c>
      <c r="R2469" s="6" t="s">
        <v>8331</v>
      </c>
      <c r="S2469" s="13">
        <f t="shared" si="154"/>
        <v>41025.999201388891</v>
      </c>
      <c r="T2469" s="13">
        <f t="shared" si="155"/>
        <v>41039.833333333336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 s="19">
        <f t="shared" si="153"/>
        <v>36.97137931034483</v>
      </c>
      <c r="Q2470" s="6" t="s">
        <v>8327</v>
      </c>
      <c r="R2470" s="6" t="s">
        <v>8331</v>
      </c>
      <c r="S2470" s="13">
        <f t="shared" si="154"/>
        <v>41174.279178240737</v>
      </c>
      <c r="T2470" s="13">
        <f t="shared" si="155"/>
        <v>41210.333333333336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 s="19">
        <f t="shared" si="153"/>
        <v>29.021276595744681</v>
      </c>
      <c r="Q2471" s="6" t="s">
        <v>8327</v>
      </c>
      <c r="R2471" s="6" t="s">
        <v>8331</v>
      </c>
      <c r="S2471" s="13">
        <f t="shared" si="154"/>
        <v>40557.554733796293</v>
      </c>
      <c r="T2471" s="13">
        <f t="shared" si="155"/>
        <v>40582.554733796293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 s="19">
        <f t="shared" si="153"/>
        <v>28.65666666666667</v>
      </c>
      <c r="Q2472" s="6" t="s">
        <v>8327</v>
      </c>
      <c r="R2472" s="6" t="s">
        <v>8331</v>
      </c>
      <c r="S2472" s="13">
        <f t="shared" si="154"/>
        <v>41023.19971064815</v>
      </c>
      <c r="T2472" s="13">
        <f t="shared" si="155"/>
        <v>41053.19971064815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 s="19">
        <f t="shared" si="153"/>
        <v>37.647058823529413</v>
      </c>
      <c r="Q2473" s="6" t="s">
        <v>8327</v>
      </c>
      <c r="R2473" s="6" t="s">
        <v>8331</v>
      </c>
      <c r="S2473" s="13">
        <f t="shared" si="154"/>
        <v>40894.117962962962</v>
      </c>
      <c r="T2473" s="13">
        <f t="shared" si="155"/>
        <v>40934.117962962962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 s="19">
        <f t="shared" si="153"/>
        <v>97.904038461538462</v>
      </c>
      <c r="Q2474" s="6" t="s">
        <v>8327</v>
      </c>
      <c r="R2474" s="6" t="s">
        <v>8331</v>
      </c>
      <c r="S2474" s="13">
        <f t="shared" si="154"/>
        <v>40354.24050925926</v>
      </c>
      <c r="T2474" s="13">
        <f t="shared" si="155"/>
        <v>40425.168749999997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 s="19">
        <f t="shared" si="153"/>
        <v>42.553191489361701</v>
      </c>
      <c r="Q2475" s="6" t="s">
        <v>8327</v>
      </c>
      <c r="R2475" s="6" t="s">
        <v>8331</v>
      </c>
      <c r="S2475" s="13">
        <f t="shared" si="154"/>
        <v>41193.873483796298</v>
      </c>
      <c r="T2475" s="13">
        <f t="shared" si="155"/>
        <v>41223.915150462963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 s="19">
        <f t="shared" si="153"/>
        <v>131.58368421052631</v>
      </c>
      <c r="Q2476" s="6" t="s">
        <v>8327</v>
      </c>
      <c r="R2476" s="6" t="s">
        <v>8331</v>
      </c>
      <c r="S2476" s="13">
        <f t="shared" si="154"/>
        <v>40417.136296296296</v>
      </c>
      <c r="T2476" s="13">
        <f t="shared" si="155"/>
        <v>40462.136296296296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 s="19">
        <f t="shared" si="153"/>
        <v>32.320987654320987</v>
      </c>
      <c r="Q2477" s="6" t="s">
        <v>8327</v>
      </c>
      <c r="R2477" s="6" t="s">
        <v>8331</v>
      </c>
      <c r="S2477" s="13">
        <f t="shared" si="154"/>
        <v>40310.412673611114</v>
      </c>
      <c r="T2477" s="13">
        <f t="shared" si="155"/>
        <v>40370.041666666664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 s="19">
        <f t="shared" si="153"/>
        <v>61.103999999999999</v>
      </c>
      <c r="Q2478" s="6" t="s">
        <v>8327</v>
      </c>
      <c r="R2478" s="6" t="s">
        <v>8331</v>
      </c>
      <c r="S2478" s="13">
        <f t="shared" si="154"/>
        <v>41913.453356481477</v>
      </c>
      <c r="T2478" s="13">
        <f t="shared" si="155"/>
        <v>41946.495023148149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 s="19">
        <f t="shared" si="153"/>
        <v>31.341463414634145</v>
      </c>
      <c r="Q2479" s="6" t="s">
        <v>8327</v>
      </c>
      <c r="R2479" s="6" t="s">
        <v>8331</v>
      </c>
      <c r="S2479" s="13">
        <f t="shared" si="154"/>
        <v>41088.816493055558</v>
      </c>
      <c r="T2479" s="13">
        <f t="shared" si="155"/>
        <v>41133.816493055558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 s="19">
        <f t="shared" si="153"/>
        <v>129.1139240506329</v>
      </c>
      <c r="Q2480" s="6" t="s">
        <v>8327</v>
      </c>
      <c r="R2480" s="6" t="s">
        <v>8331</v>
      </c>
      <c r="S2480" s="13">
        <f t="shared" si="154"/>
        <v>41258.075381944444</v>
      </c>
      <c r="T2480" s="13">
        <f t="shared" si="155"/>
        <v>41288.075381944444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 s="19">
        <f t="shared" si="153"/>
        <v>25.020624999999999</v>
      </c>
      <c r="Q2481" s="6" t="s">
        <v>8327</v>
      </c>
      <c r="R2481" s="6" t="s">
        <v>8331</v>
      </c>
      <c r="S2481" s="13">
        <f t="shared" si="154"/>
        <v>41107.851782407408</v>
      </c>
      <c r="T2481" s="13">
        <f t="shared" si="155"/>
        <v>41118.208333333336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 s="19">
        <f t="shared" si="153"/>
        <v>250</v>
      </c>
      <c r="Q2482" s="6" t="s">
        <v>8327</v>
      </c>
      <c r="R2482" s="6" t="s">
        <v>8331</v>
      </c>
      <c r="S2482" s="13">
        <f t="shared" si="154"/>
        <v>42228.061157407406</v>
      </c>
      <c r="T2482" s="13">
        <f t="shared" si="155"/>
        <v>42288.061157407406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 s="19">
        <f t="shared" si="153"/>
        <v>47.541473684210523</v>
      </c>
      <c r="Q2483" s="6" t="s">
        <v>8327</v>
      </c>
      <c r="R2483" s="6" t="s">
        <v>8331</v>
      </c>
      <c r="S2483" s="13">
        <f t="shared" si="154"/>
        <v>40999.770925925928</v>
      </c>
      <c r="T2483" s="13">
        <f t="shared" si="155"/>
        <v>41029.770925925928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 s="19">
        <f t="shared" si="153"/>
        <v>40.04</v>
      </c>
      <c r="Q2484" s="6" t="s">
        <v>8327</v>
      </c>
      <c r="R2484" s="6" t="s">
        <v>8331</v>
      </c>
      <c r="S2484" s="13">
        <f t="shared" si="154"/>
        <v>40711.907210648147</v>
      </c>
      <c r="T2484" s="13">
        <f t="shared" si="155"/>
        <v>40756.907210648147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 s="19">
        <f t="shared" si="153"/>
        <v>65.84210526315789</v>
      </c>
      <c r="Q2485" s="6" t="s">
        <v>8327</v>
      </c>
      <c r="R2485" s="6" t="s">
        <v>8331</v>
      </c>
      <c r="S2485" s="13">
        <f t="shared" si="154"/>
        <v>40970.875034722223</v>
      </c>
      <c r="T2485" s="13">
        <f t="shared" si="155"/>
        <v>41030.833368055559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 s="19">
        <f t="shared" si="153"/>
        <v>46.401222222222216</v>
      </c>
      <c r="Q2486" s="6" t="s">
        <v>8327</v>
      </c>
      <c r="R2486" s="6" t="s">
        <v>8331</v>
      </c>
      <c r="S2486" s="13">
        <f t="shared" si="154"/>
        <v>40772.041701388887</v>
      </c>
      <c r="T2486" s="13">
        <f t="shared" si="155"/>
        <v>40802.041701388887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 s="19">
        <f t="shared" si="153"/>
        <v>50.365853658536587</v>
      </c>
      <c r="Q2487" s="6" t="s">
        <v>8327</v>
      </c>
      <c r="R2487" s="6" t="s">
        <v>8331</v>
      </c>
      <c r="S2487" s="13">
        <f t="shared" si="154"/>
        <v>40794.123599537037</v>
      </c>
      <c r="T2487" s="13">
        <f t="shared" si="155"/>
        <v>40829.123599537037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 s="19">
        <f t="shared" si="153"/>
        <v>26.566666666666666</v>
      </c>
      <c r="Q2488" s="6" t="s">
        <v>8327</v>
      </c>
      <c r="R2488" s="6" t="s">
        <v>8331</v>
      </c>
      <c r="S2488" s="13">
        <f t="shared" si="154"/>
        <v>40991.833055555559</v>
      </c>
      <c r="T2488" s="13">
        <f t="shared" si="155"/>
        <v>41021.833055555559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 s="19">
        <f t="shared" si="153"/>
        <v>39.493684210526318</v>
      </c>
      <c r="Q2489" s="6" t="s">
        <v>8327</v>
      </c>
      <c r="R2489" s="6" t="s">
        <v>8331</v>
      </c>
      <c r="S2489" s="13">
        <f t="shared" si="154"/>
        <v>41026.208298611113</v>
      </c>
      <c r="T2489" s="13">
        <f t="shared" si="155"/>
        <v>41056.208298611113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 s="19">
        <f t="shared" si="153"/>
        <v>49.246153846153845</v>
      </c>
      <c r="Q2490" s="6" t="s">
        <v>8327</v>
      </c>
      <c r="R2490" s="6" t="s">
        <v>8331</v>
      </c>
      <c r="S2490" s="13">
        <f t="shared" si="154"/>
        <v>40833.758194444446</v>
      </c>
      <c r="T2490" s="13">
        <f t="shared" si="155"/>
        <v>40863.799861111111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 s="19">
        <f t="shared" si="153"/>
        <v>62.38</v>
      </c>
      <c r="Q2491" s="6" t="s">
        <v>8327</v>
      </c>
      <c r="R2491" s="6" t="s">
        <v>8331</v>
      </c>
      <c r="S2491" s="13">
        <f t="shared" si="154"/>
        <v>41373.815266203703</v>
      </c>
      <c r="T2491" s="13">
        <f t="shared" si="155"/>
        <v>41403.815266203703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 s="19">
        <f t="shared" si="153"/>
        <v>37.9375</v>
      </c>
      <c r="Q2492" s="6" t="s">
        <v>8327</v>
      </c>
      <c r="R2492" s="6" t="s">
        <v>8331</v>
      </c>
      <c r="S2492" s="13">
        <f t="shared" si="154"/>
        <v>41023.352731481478</v>
      </c>
      <c r="T2492" s="13">
        <f t="shared" si="155"/>
        <v>41083.352731481478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 s="19">
        <f t="shared" si="153"/>
        <v>51.6</v>
      </c>
      <c r="Q2493" s="6" t="s">
        <v>8327</v>
      </c>
      <c r="R2493" s="6" t="s">
        <v>8331</v>
      </c>
      <c r="S2493" s="13">
        <f t="shared" si="154"/>
        <v>40542.964282407411</v>
      </c>
      <c r="T2493" s="13">
        <f t="shared" si="155"/>
        <v>40559.20208333333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 s="19">
        <f t="shared" si="153"/>
        <v>27.777777777777779</v>
      </c>
      <c r="Q2494" s="6" t="s">
        <v>8327</v>
      </c>
      <c r="R2494" s="6" t="s">
        <v>8331</v>
      </c>
      <c r="S2494" s="13">
        <f t="shared" si="154"/>
        <v>41025.110972222225</v>
      </c>
      <c r="T2494" s="13">
        <f t="shared" si="155"/>
        <v>41076.540972222225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 s="19">
        <f t="shared" si="153"/>
        <v>99.382239382239376</v>
      </c>
      <c r="Q2495" s="6" t="s">
        <v>8327</v>
      </c>
      <c r="R2495" s="6" t="s">
        <v>8331</v>
      </c>
      <c r="S2495" s="13">
        <f t="shared" si="154"/>
        <v>41348.293287037035</v>
      </c>
      <c r="T2495" s="13">
        <f t="shared" si="155"/>
        <v>41393.293287037035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 s="19">
        <f t="shared" si="153"/>
        <v>38.848205128205123</v>
      </c>
      <c r="Q2496" s="6" t="s">
        <v>8327</v>
      </c>
      <c r="R2496" s="6" t="s">
        <v>8331</v>
      </c>
      <c r="S2496" s="13">
        <f t="shared" si="154"/>
        <v>41022.770185185182</v>
      </c>
      <c r="T2496" s="13">
        <f t="shared" si="155"/>
        <v>41052.770185185182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 s="19">
        <f t="shared" si="153"/>
        <v>45.548809523809524</v>
      </c>
      <c r="Q2497" s="6" t="s">
        <v>8327</v>
      </c>
      <c r="R2497" s="6" t="s">
        <v>8331</v>
      </c>
      <c r="S2497" s="13">
        <f t="shared" si="154"/>
        <v>41037.071469907409</v>
      </c>
      <c r="T2497" s="13">
        <f t="shared" si="155"/>
        <v>41067.071469907409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 s="19">
        <f t="shared" si="153"/>
        <v>600</v>
      </c>
      <c r="Q2498" s="6" t="s">
        <v>8327</v>
      </c>
      <c r="R2498" s="6" t="s">
        <v>8331</v>
      </c>
      <c r="S2498" s="13">
        <f t="shared" si="154"/>
        <v>41328.121435185189</v>
      </c>
      <c r="T2498" s="13">
        <f t="shared" si="155"/>
        <v>41363.079768518517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ROUND(((E2499/D2499)*100),0)</f>
        <v>113</v>
      </c>
      <c r="P2499" s="19">
        <f t="shared" ref="P2499:P2562" si="157">IF(L2499=0,0,E2499/L2499)</f>
        <v>80.551071428571419</v>
      </c>
      <c r="Q2499" s="6" t="s">
        <v>8327</v>
      </c>
      <c r="R2499" s="6" t="s">
        <v>8331</v>
      </c>
      <c r="S2499" s="13">
        <f t="shared" ref="S2499:S2562" si="158">(((J2499/60)/60)/24)+DATE(1970,1,1)+(3/24)</f>
        <v>40731.003912037035</v>
      </c>
      <c r="T2499" s="13">
        <f t="shared" ref="T2499:T2562" si="159">(((I2499/60)/60)/24)+DATE(1970,1,1)+(3/24)</f>
        <v>40761.003912037035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 s="19">
        <f t="shared" si="157"/>
        <v>52.8</v>
      </c>
      <c r="Q2500" s="6" t="s">
        <v>8327</v>
      </c>
      <c r="R2500" s="6" t="s">
        <v>8331</v>
      </c>
      <c r="S2500" s="13">
        <f t="shared" si="158"/>
        <v>42018.092442129629</v>
      </c>
      <c r="T2500" s="13">
        <f t="shared" si="159"/>
        <v>42032.092442129629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 s="19">
        <f t="shared" si="157"/>
        <v>47.676470588235297</v>
      </c>
      <c r="Q2501" s="6" t="s">
        <v>8327</v>
      </c>
      <c r="R2501" s="6" t="s">
        <v>8331</v>
      </c>
      <c r="S2501" s="13">
        <f t="shared" si="158"/>
        <v>41226.773576388885</v>
      </c>
      <c r="T2501" s="13">
        <f t="shared" si="159"/>
        <v>41274.875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 s="19">
        <f t="shared" si="157"/>
        <v>23.448275862068964</v>
      </c>
      <c r="Q2502" s="6" t="s">
        <v>8327</v>
      </c>
      <c r="R2502" s="6" t="s">
        <v>8331</v>
      </c>
      <c r="S2502" s="13">
        <f t="shared" si="158"/>
        <v>41053.897858796299</v>
      </c>
      <c r="T2502" s="13">
        <f t="shared" si="159"/>
        <v>41083.897858796299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 s="19">
        <f t="shared" si="157"/>
        <v>40.142857142857146</v>
      </c>
      <c r="Q2503" s="6" t="s">
        <v>8338</v>
      </c>
      <c r="R2503" s="6" t="s">
        <v>8355</v>
      </c>
      <c r="S2503" s="13">
        <f t="shared" si="158"/>
        <v>42244.901666666665</v>
      </c>
      <c r="T2503" s="13">
        <f t="shared" si="159"/>
        <v>42274.901666666665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 s="19">
        <f t="shared" si="157"/>
        <v>17.2</v>
      </c>
      <c r="Q2504" s="6" t="s">
        <v>8338</v>
      </c>
      <c r="R2504" s="6" t="s">
        <v>8355</v>
      </c>
      <c r="S2504" s="13">
        <f t="shared" si="158"/>
        <v>41858.950439814813</v>
      </c>
      <c r="T2504" s="13">
        <f t="shared" si="159"/>
        <v>41903.950439814813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 s="19">
        <f t="shared" si="157"/>
        <v>0</v>
      </c>
      <c r="Q2505" s="6" t="s">
        <v>8338</v>
      </c>
      <c r="R2505" s="6" t="s">
        <v>8355</v>
      </c>
      <c r="S2505" s="13">
        <f t="shared" si="158"/>
        <v>42499.024398148147</v>
      </c>
      <c r="T2505" s="13">
        <f t="shared" si="159"/>
        <v>42529.004166666666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 s="19">
        <f t="shared" si="157"/>
        <v>0</v>
      </c>
      <c r="Q2506" s="6" t="s">
        <v>8338</v>
      </c>
      <c r="R2506" s="6" t="s">
        <v>8355</v>
      </c>
      <c r="S2506" s="13">
        <f t="shared" si="158"/>
        <v>41928.140439814815</v>
      </c>
      <c r="T2506" s="13">
        <f t="shared" si="159"/>
        <v>41958.182106481487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 s="19">
        <f t="shared" si="157"/>
        <v>0</v>
      </c>
      <c r="Q2507" s="6" t="s">
        <v>8338</v>
      </c>
      <c r="R2507" s="6" t="s">
        <v>8355</v>
      </c>
      <c r="S2507" s="13">
        <f t="shared" si="158"/>
        <v>42047.18074074074</v>
      </c>
      <c r="T2507" s="13">
        <f t="shared" si="159"/>
        <v>42077.139074074075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 s="19">
        <f t="shared" si="157"/>
        <v>15</v>
      </c>
      <c r="Q2508" s="6" t="s">
        <v>8338</v>
      </c>
      <c r="R2508" s="6" t="s">
        <v>8355</v>
      </c>
      <c r="S2508" s="13">
        <f t="shared" si="158"/>
        <v>42258.422094907408</v>
      </c>
      <c r="T2508" s="13">
        <f t="shared" si="159"/>
        <v>42281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 s="19">
        <f t="shared" si="157"/>
        <v>0</v>
      </c>
      <c r="Q2509" s="6" t="s">
        <v>8338</v>
      </c>
      <c r="R2509" s="6" t="s">
        <v>8355</v>
      </c>
      <c r="S2509" s="13">
        <f t="shared" si="158"/>
        <v>42105.197962962964</v>
      </c>
      <c r="T2509" s="13">
        <f t="shared" si="159"/>
        <v>42135.197962962964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 s="19">
        <f t="shared" si="157"/>
        <v>0</v>
      </c>
      <c r="Q2510" s="6" t="s">
        <v>8338</v>
      </c>
      <c r="R2510" s="6" t="s">
        <v>8355</v>
      </c>
      <c r="S2510" s="13">
        <f t="shared" si="158"/>
        <v>41836.076782407406</v>
      </c>
      <c r="T2510" s="13">
        <f t="shared" si="159"/>
        <v>41866.076782407406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 s="19">
        <f t="shared" si="157"/>
        <v>35.714285714285715</v>
      </c>
      <c r="Q2511" s="6" t="s">
        <v>8338</v>
      </c>
      <c r="R2511" s="6" t="s">
        <v>8355</v>
      </c>
      <c r="S2511" s="13">
        <f t="shared" si="158"/>
        <v>42058.934594907405</v>
      </c>
      <c r="T2511" s="13">
        <f t="shared" si="159"/>
        <v>42114.892928240741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 s="19">
        <f t="shared" si="157"/>
        <v>37.5</v>
      </c>
      <c r="Q2512" s="6" t="s">
        <v>8338</v>
      </c>
      <c r="R2512" s="6" t="s">
        <v>8355</v>
      </c>
      <c r="S2512" s="13">
        <f t="shared" si="158"/>
        <v>42079.122361111105</v>
      </c>
      <c r="T2512" s="13">
        <f t="shared" si="159"/>
        <v>42139.122361111105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 s="19">
        <f t="shared" si="157"/>
        <v>0</v>
      </c>
      <c r="Q2513" s="6" t="s">
        <v>8338</v>
      </c>
      <c r="R2513" s="6" t="s">
        <v>8355</v>
      </c>
      <c r="S2513" s="13">
        <f t="shared" si="158"/>
        <v>42371.571909722217</v>
      </c>
      <c r="T2513" s="13">
        <f t="shared" si="159"/>
        <v>42401.571909722217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 s="19">
        <f t="shared" si="157"/>
        <v>0</v>
      </c>
      <c r="Q2514" s="6" t="s">
        <v>8338</v>
      </c>
      <c r="R2514" s="6" t="s">
        <v>8355</v>
      </c>
      <c r="S2514" s="13">
        <f t="shared" si="158"/>
        <v>41972.001863425925</v>
      </c>
      <c r="T2514" s="13">
        <f t="shared" si="159"/>
        <v>41987.001863425925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 s="19">
        <f t="shared" si="157"/>
        <v>0</v>
      </c>
      <c r="Q2515" s="6" t="s">
        <v>8338</v>
      </c>
      <c r="R2515" s="6" t="s">
        <v>8355</v>
      </c>
      <c r="S2515" s="13">
        <f t="shared" si="158"/>
        <v>42732.13181712963</v>
      </c>
      <c r="T2515" s="13">
        <f t="shared" si="159"/>
        <v>42792.13181712963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 s="19">
        <f t="shared" si="157"/>
        <v>52.5</v>
      </c>
      <c r="Q2516" s="6" t="s">
        <v>8338</v>
      </c>
      <c r="R2516" s="6" t="s">
        <v>8355</v>
      </c>
      <c r="S2516" s="13">
        <f t="shared" si="158"/>
        <v>41854.514780092592</v>
      </c>
      <c r="T2516" s="13">
        <f t="shared" si="159"/>
        <v>41871.514780092592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 s="19">
        <f t="shared" si="157"/>
        <v>77.5</v>
      </c>
      <c r="Q2517" s="6" t="s">
        <v>8338</v>
      </c>
      <c r="R2517" s="6" t="s">
        <v>8355</v>
      </c>
      <c r="S2517" s="13">
        <f t="shared" si="158"/>
        <v>42027.964733796296</v>
      </c>
      <c r="T2517" s="13">
        <f t="shared" si="159"/>
        <v>42057.964733796296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 s="19">
        <f t="shared" si="157"/>
        <v>0</v>
      </c>
      <c r="Q2518" s="6" t="s">
        <v>8338</v>
      </c>
      <c r="R2518" s="6" t="s">
        <v>8355</v>
      </c>
      <c r="S2518" s="13">
        <f t="shared" si="158"/>
        <v>41942.778379629628</v>
      </c>
      <c r="T2518" s="13">
        <f t="shared" si="159"/>
        <v>41972.8200462963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 s="19">
        <f t="shared" si="157"/>
        <v>53.545454545454547</v>
      </c>
      <c r="Q2519" s="6" t="s">
        <v>8338</v>
      </c>
      <c r="R2519" s="6" t="s">
        <v>8355</v>
      </c>
      <c r="S2519" s="13">
        <f t="shared" si="158"/>
        <v>42052.927430555559</v>
      </c>
      <c r="T2519" s="13">
        <f t="shared" si="159"/>
        <v>42082.885763888888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 s="19">
        <f t="shared" si="157"/>
        <v>0</v>
      </c>
      <c r="Q2520" s="6" t="s">
        <v>8338</v>
      </c>
      <c r="R2520" s="6" t="s">
        <v>8355</v>
      </c>
      <c r="S2520" s="13">
        <f t="shared" si="158"/>
        <v>41926.805879629632</v>
      </c>
      <c r="T2520" s="13">
        <f t="shared" si="159"/>
        <v>41956.847546296296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 s="19">
        <f t="shared" si="157"/>
        <v>16.25</v>
      </c>
      <c r="Q2521" s="6" t="s">
        <v>8338</v>
      </c>
      <c r="R2521" s="6" t="s">
        <v>8355</v>
      </c>
      <c r="S2521" s="13">
        <f t="shared" si="158"/>
        <v>41809.280138888891</v>
      </c>
      <c r="T2521" s="13">
        <f t="shared" si="159"/>
        <v>41839.280138888891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 s="19">
        <f t="shared" si="157"/>
        <v>0</v>
      </c>
      <c r="Q2522" s="6" t="s">
        <v>8338</v>
      </c>
      <c r="R2522" s="6" t="s">
        <v>8355</v>
      </c>
      <c r="S2522" s="13">
        <f t="shared" si="158"/>
        <v>42612.725520833337</v>
      </c>
      <c r="T2522" s="13">
        <f t="shared" si="159"/>
        <v>42658.931249999994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 s="19">
        <f t="shared" si="157"/>
        <v>103.68174242424243</v>
      </c>
      <c r="Q2523" s="6" t="s">
        <v>8327</v>
      </c>
      <c r="R2523" s="6" t="s">
        <v>8356</v>
      </c>
      <c r="S2523" s="13">
        <f t="shared" si="158"/>
        <v>42270.092835648145</v>
      </c>
      <c r="T2523" s="13">
        <f t="shared" si="159"/>
        <v>42291.092835648145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 s="19">
        <f t="shared" si="157"/>
        <v>185.18518518518519</v>
      </c>
      <c r="Q2524" s="6" t="s">
        <v>8327</v>
      </c>
      <c r="R2524" s="6" t="s">
        <v>8356</v>
      </c>
      <c r="S2524" s="13">
        <f t="shared" si="158"/>
        <v>42460.698611111111</v>
      </c>
      <c r="T2524" s="13">
        <f t="shared" si="159"/>
        <v>42482.744444444441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 s="19">
        <f t="shared" si="157"/>
        <v>54.153846153846153</v>
      </c>
      <c r="Q2525" s="6" t="s">
        <v>8327</v>
      </c>
      <c r="R2525" s="6" t="s">
        <v>8356</v>
      </c>
      <c r="S2525" s="13">
        <f t="shared" si="158"/>
        <v>41931.100601851853</v>
      </c>
      <c r="T2525" s="13">
        <f t="shared" si="159"/>
        <v>41961.142268518524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 s="19">
        <f t="shared" si="157"/>
        <v>177.2093023255814</v>
      </c>
      <c r="Q2526" s="6" t="s">
        <v>8327</v>
      </c>
      <c r="R2526" s="6" t="s">
        <v>8356</v>
      </c>
      <c r="S2526" s="13">
        <f t="shared" si="158"/>
        <v>41961.932372685187</v>
      </c>
      <c r="T2526" s="13">
        <f t="shared" si="159"/>
        <v>41994.3125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 s="19">
        <f t="shared" si="157"/>
        <v>100.325</v>
      </c>
      <c r="Q2527" s="6" t="s">
        <v>8327</v>
      </c>
      <c r="R2527" s="6" t="s">
        <v>8356</v>
      </c>
      <c r="S2527" s="13">
        <f t="shared" si="158"/>
        <v>41058.969571759262</v>
      </c>
      <c r="T2527" s="13">
        <f t="shared" si="159"/>
        <v>41088.969571759262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 s="19">
        <f t="shared" si="157"/>
        <v>136.90909090909091</v>
      </c>
      <c r="Q2528" s="6" t="s">
        <v>8327</v>
      </c>
      <c r="R2528" s="6" t="s">
        <v>8356</v>
      </c>
      <c r="S2528" s="13">
        <f t="shared" si="158"/>
        <v>41953.216134259259</v>
      </c>
      <c r="T2528" s="13">
        <f t="shared" si="159"/>
        <v>41981.332638888889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 s="19">
        <f t="shared" si="157"/>
        <v>57.535211267605632</v>
      </c>
      <c r="Q2529" s="6" t="s">
        <v>8327</v>
      </c>
      <c r="R2529" s="6" t="s">
        <v>8356</v>
      </c>
      <c r="S2529" s="13">
        <f t="shared" si="158"/>
        <v>41546.87605324074</v>
      </c>
      <c r="T2529" s="13">
        <f t="shared" si="159"/>
        <v>41565.290972222225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 s="19">
        <f t="shared" si="157"/>
        <v>52.962839506172834</v>
      </c>
      <c r="Q2530" s="6" t="s">
        <v>8327</v>
      </c>
      <c r="R2530" s="6" t="s">
        <v>8356</v>
      </c>
      <c r="S2530" s="13">
        <f t="shared" si="158"/>
        <v>42217.959525462968</v>
      </c>
      <c r="T2530" s="13">
        <f t="shared" si="159"/>
        <v>42236.583333333328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 s="19">
        <f t="shared" si="157"/>
        <v>82.328947368421055</v>
      </c>
      <c r="Q2531" s="6" t="s">
        <v>8327</v>
      </c>
      <c r="R2531" s="6" t="s">
        <v>8356</v>
      </c>
      <c r="S2531" s="13">
        <f t="shared" si="158"/>
        <v>40948.205729166664</v>
      </c>
      <c r="T2531" s="13">
        <f t="shared" si="159"/>
        <v>40993.1640625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 s="19">
        <f t="shared" si="157"/>
        <v>135.41666666666666</v>
      </c>
      <c r="Q2532" s="6" t="s">
        <v>8327</v>
      </c>
      <c r="R2532" s="6" t="s">
        <v>8356</v>
      </c>
      <c r="S2532" s="13">
        <f t="shared" si="158"/>
        <v>42081.989641203705</v>
      </c>
      <c r="T2532" s="13">
        <f t="shared" si="159"/>
        <v>42114.326388888891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 s="19">
        <f t="shared" si="157"/>
        <v>74.06557377049181</v>
      </c>
      <c r="Q2533" s="6" t="s">
        <v>8327</v>
      </c>
      <c r="R2533" s="6" t="s">
        <v>8356</v>
      </c>
      <c r="S2533" s="13">
        <f t="shared" si="158"/>
        <v>42208.805023148147</v>
      </c>
      <c r="T2533" s="13">
        <f t="shared" si="159"/>
        <v>42231.290972222225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 s="19">
        <f t="shared" si="157"/>
        <v>84.083333333333329</v>
      </c>
      <c r="Q2534" s="6" t="s">
        <v>8327</v>
      </c>
      <c r="R2534" s="6" t="s">
        <v>8356</v>
      </c>
      <c r="S2534" s="13">
        <f t="shared" si="158"/>
        <v>41107.974143518521</v>
      </c>
      <c r="T2534" s="13">
        <f t="shared" si="159"/>
        <v>41137.974143518521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 s="19">
        <f t="shared" si="157"/>
        <v>61.029411764705884</v>
      </c>
      <c r="Q2535" s="6" t="s">
        <v>8327</v>
      </c>
      <c r="R2535" s="6" t="s">
        <v>8356</v>
      </c>
      <c r="S2535" s="13">
        <f t="shared" si="158"/>
        <v>41304.876284722224</v>
      </c>
      <c r="T2535" s="13">
        <f t="shared" si="159"/>
        <v>41334.875787037039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 s="19">
        <f t="shared" si="157"/>
        <v>150</v>
      </c>
      <c r="Q2536" s="6" t="s">
        <v>8327</v>
      </c>
      <c r="R2536" s="6" t="s">
        <v>8356</v>
      </c>
      <c r="S2536" s="13">
        <f t="shared" si="158"/>
        <v>40127.825370370374</v>
      </c>
      <c r="T2536" s="13">
        <f t="shared" si="159"/>
        <v>40179.375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 s="19">
        <f t="shared" si="157"/>
        <v>266.08974358974359</v>
      </c>
      <c r="Q2537" s="6" t="s">
        <v>8327</v>
      </c>
      <c r="R2537" s="6" t="s">
        <v>8356</v>
      </c>
      <c r="S2537" s="13">
        <f t="shared" si="158"/>
        <v>41943.916030092594</v>
      </c>
      <c r="T2537" s="13">
        <f t="shared" si="159"/>
        <v>41974.957696759258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 s="19">
        <f t="shared" si="157"/>
        <v>7.25</v>
      </c>
      <c r="Q2538" s="6" t="s">
        <v>8327</v>
      </c>
      <c r="R2538" s="6" t="s">
        <v>8356</v>
      </c>
      <c r="S2538" s="13">
        <f t="shared" si="158"/>
        <v>41464.231087962966</v>
      </c>
      <c r="T2538" s="13">
        <f t="shared" si="159"/>
        <v>41485.231087962966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 s="19">
        <f t="shared" si="157"/>
        <v>100</v>
      </c>
      <c r="Q2539" s="6" t="s">
        <v>8327</v>
      </c>
      <c r="R2539" s="6" t="s">
        <v>8356</v>
      </c>
      <c r="S2539" s="13">
        <f t="shared" si="158"/>
        <v>40696.773784722223</v>
      </c>
      <c r="T2539" s="13">
        <f t="shared" si="159"/>
        <v>40756.773784722223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 s="19">
        <f t="shared" si="157"/>
        <v>109.96308108108107</v>
      </c>
      <c r="Q2540" s="6" t="s">
        <v>8327</v>
      </c>
      <c r="R2540" s="6" t="s">
        <v>8356</v>
      </c>
      <c r="S2540" s="13">
        <f t="shared" si="158"/>
        <v>41298.634965277779</v>
      </c>
      <c r="T2540" s="13">
        <f t="shared" si="159"/>
        <v>41329.332638888889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 s="19">
        <f t="shared" si="157"/>
        <v>169.91525423728814</v>
      </c>
      <c r="Q2541" s="6" t="s">
        <v>8327</v>
      </c>
      <c r="R2541" s="6" t="s">
        <v>8356</v>
      </c>
      <c r="S2541" s="13">
        <f t="shared" si="158"/>
        <v>41978.027222222227</v>
      </c>
      <c r="T2541" s="13">
        <f t="shared" si="159"/>
        <v>42038.027222222227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 s="19">
        <f t="shared" si="157"/>
        <v>95.740740740740748</v>
      </c>
      <c r="Q2542" s="6" t="s">
        <v>8327</v>
      </c>
      <c r="R2542" s="6" t="s">
        <v>8356</v>
      </c>
      <c r="S2542" s="13">
        <f t="shared" si="158"/>
        <v>40785.800011574072</v>
      </c>
      <c r="T2542" s="13">
        <f t="shared" si="159"/>
        <v>40845.800011574072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 s="19">
        <f t="shared" si="157"/>
        <v>59.460317460317462</v>
      </c>
      <c r="Q2543" s="6" t="s">
        <v>8327</v>
      </c>
      <c r="R2543" s="6" t="s">
        <v>8356</v>
      </c>
      <c r="S2543" s="13">
        <f t="shared" si="158"/>
        <v>41483.574282407404</v>
      </c>
      <c r="T2543" s="13">
        <f t="shared" si="159"/>
        <v>41543.574282407404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 s="19">
        <f t="shared" si="157"/>
        <v>55.769230769230766</v>
      </c>
      <c r="Q2544" s="6" t="s">
        <v>8327</v>
      </c>
      <c r="R2544" s="6" t="s">
        <v>8356</v>
      </c>
      <c r="S2544" s="13">
        <f t="shared" si="158"/>
        <v>41509.551585648151</v>
      </c>
      <c r="T2544" s="13">
        <f t="shared" si="159"/>
        <v>41548.290972222225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 s="19">
        <f t="shared" si="157"/>
        <v>30.076923076923077</v>
      </c>
      <c r="Q2545" s="6" t="s">
        <v>8327</v>
      </c>
      <c r="R2545" s="6" t="s">
        <v>8356</v>
      </c>
      <c r="S2545" s="13">
        <f t="shared" si="158"/>
        <v>40514.232615740737</v>
      </c>
      <c r="T2545" s="13">
        <f t="shared" si="159"/>
        <v>40545.25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 s="19">
        <f t="shared" si="157"/>
        <v>88.438596491228068</v>
      </c>
      <c r="Q2546" s="6" t="s">
        <v>8327</v>
      </c>
      <c r="R2546" s="6" t="s">
        <v>8356</v>
      </c>
      <c r="S2546" s="13">
        <f t="shared" si="158"/>
        <v>41068.645474537036</v>
      </c>
      <c r="T2546" s="13">
        <f t="shared" si="159"/>
        <v>41098.645474537036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 s="19">
        <f t="shared" si="157"/>
        <v>64.032786885245898</v>
      </c>
      <c r="Q2547" s="6" t="s">
        <v>8327</v>
      </c>
      <c r="R2547" s="6" t="s">
        <v>8356</v>
      </c>
      <c r="S2547" s="13">
        <f t="shared" si="158"/>
        <v>42027.26317129629</v>
      </c>
      <c r="T2547" s="13">
        <f t="shared" si="159"/>
        <v>42062.145833333328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 s="19">
        <f t="shared" si="157"/>
        <v>60.153846153846153</v>
      </c>
      <c r="Q2548" s="6" t="s">
        <v>8327</v>
      </c>
      <c r="R2548" s="6" t="s">
        <v>8356</v>
      </c>
      <c r="S2548" s="13">
        <f t="shared" si="158"/>
        <v>41524.983553240738</v>
      </c>
      <c r="T2548" s="13">
        <f t="shared" si="159"/>
        <v>41552.333333333336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 s="19">
        <f t="shared" si="157"/>
        <v>49.194029850746269</v>
      </c>
      <c r="Q2549" s="6" t="s">
        <v>8327</v>
      </c>
      <c r="R2549" s="6" t="s">
        <v>8356</v>
      </c>
      <c r="S2549" s="13">
        <f t="shared" si="158"/>
        <v>40973.898182870369</v>
      </c>
      <c r="T2549" s="13">
        <f t="shared" si="159"/>
        <v>41003.856516203705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 s="19">
        <f t="shared" si="157"/>
        <v>165.16216216216216</v>
      </c>
      <c r="Q2550" s="6" t="s">
        <v>8327</v>
      </c>
      <c r="R2550" s="6" t="s">
        <v>8356</v>
      </c>
      <c r="S2550" s="13">
        <f t="shared" si="158"/>
        <v>42618.750428240746</v>
      </c>
      <c r="T2550" s="13">
        <f t="shared" si="159"/>
        <v>42643.310416666667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 s="19">
        <f t="shared" si="157"/>
        <v>43.621621621621621</v>
      </c>
      <c r="Q2551" s="6" t="s">
        <v>8327</v>
      </c>
      <c r="R2551" s="6" t="s">
        <v>8356</v>
      </c>
      <c r="S2551" s="13">
        <f t="shared" si="158"/>
        <v>41390.882754629631</v>
      </c>
      <c r="T2551" s="13">
        <f t="shared" si="159"/>
        <v>41425.833333333336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 s="19">
        <f t="shared" si="157"/>
        <v>43.7</v>
      </c>
      <c r="Q2552" s="6" t="s">
        <v>8327</v>
      </c>
      <c r="R2552" s="6" t="s">
        <v>8356</v>
      </c>
      <c r="S2552" s="13">
        <f t="shared" si="158"/>
        <v>42228.759328703702</v>
      </c>
      <c r="T2552" s="13">
        <f t="shared" si="159"/>
        <v>42285.290972222225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 s="19">
        <f t="shared" si="157"/>
        <v>67.419642857142861</v>
      </c>
      <c r="Q2553" s="6" t="s">
        <v>8327</v>
      </c>
      <c r="R2553" s="6" t="s">
        <v>8356</v>
      </c>
      <c r="S2553" s="13">
        <f t="shared" si="158"/>
        <v>40961.377141203702</v>
      </c>
      <c r="T2553" s="13">
        <f t="shared" si="159"/>
        <v>40989.991666666669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 s="19">
        <f t="shared" si="157"/>
        <v>177.5</v>
      </c>
      <c r="Q2554" s="6" t="s">
        <v>8327</v>
      </c>
      <c r="R2554" s="6" t="s">
        <v>8356</v>
      </c>
      <c r="S2554" s="13">
        <f t="shared" si="158"/>
        <v>42769.934965277775</v>
      </c>
      <c r="T2554" s="13">
        <f t="shared" si="159"/>
        <v>42799.934965277775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 s="19">
        <f t="shared" si="157"/>
        <v>38.883333333333333</v>
      </c>
      <c r="Q2555" s="6" t="s">
        <v>8327</v>
      </c>
      <c r="R2555" s="6" t="s">
        <v>8356</v>
      </c>
      <c r="S2555" s="13">
        <f t="shared" si="158"/>
        <v>41113.324155092596</v>
      </c>
      <c r="T2555" s="13">
        <f t="shared" si="159"/>
        <v>41173.324155092596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 s="19">
        <f t="shared" si="157"/>
        <v>54.985074626865675</v>
      </c>
      <c r="Q2556" s="6" t="s">
        <v>8327</v>
      </c>
      <c r="R2556" s="6" t="s">
        <v>8356</v>
      </c>
      <c r="S2556" s="13">
        <f t="shared" si="158"/>
        <v>42125.203275462962</v>
      </c>
      <c r="T2556" s="13">
        <f t="shared" si="159"/>
        <v>42156.290972222225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 s="19">
        <f t="shared" si="157"/>
        <v>61.342857142857142</v>
      </c>
      <c r="Q2557" s="6" t="s">
        <v>8327</v>
      </c>
      <c r="R2557" s="6" t="s">
        <v>8356</v>
      </c>
      <c r="S2557" s="13">
        <f t="shared" si="158"/>
        <v>41026.780011574076</v>
      </c>
      <c r="T2557" s="13">
        <f t="shared" si="159"/>
        <v>41057.780011574076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 s="19">
        <f t="shared" si="157"/>
        <v>23.117647058823529</v>
      </c>
      <c r="Q2558" s="6" t="s">
        <v>8327</v>
      </c>
      <c r="R2558" s="6" t="s">
        <v>8356</v>
      </c>
      <c r="S2558" s="13">
        <f t="shared" si="158"/>
        <v>41223.116400462961</v>
      </c>
      <c r="T2558" s="13">
        <f t="shared" si="159"/>
        <v>41268.116400462961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 s="19">
        <f t="shared" si="157"/>
        <v>29.611111111111111</v>
      </c>
      <c r="Q2559" s="6" t="s">
        <v>8327</v>
      </c>
      <c r="R2559" s="6" t="s">
        <v>8356</v>
      </c>
      <c r="S2559" s="13">
        <f t="shared" si="158"/>
        <v>41744.870208333334</v>
      </c>
      <c r="T2559" s="13">
        <f t="shared" si="159"/>
        <v>41774.870208333334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 s="19">
        <f t="shared" si="157"/>
        <v>75.611111111111114</v>
      </c>
      <c r="Q2560" s="6" t="s">
        <v>8327</v>
      </c>
      <c r="R2560" s="6" t="s">
        <v>8356</v>
      </c>
      <c r="S2560" s="13">
        <f t="shared" si="158"/>
        <v>42093.985023148154</v>
      </c>
      <c r="T2560" s="13">
        <f t="shared" si="159"/>
        <v>42125.707638888889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 s="19">
        <f t="shared" si="157"/>
        <v>35.6</v>
      </c>
      <c r="Q2561" s="6" t="s">
        <v>8327</v>
      </c>
      <c r="R2561" s="6" t="s">
        <v>8356</v>
      </c>
      <c r="S2561" s="13">
        <f t="shared" si="158"/>
        <v>40829.998657407406</v>
      </c>
      <c r="T2561" s="13">
        <f t="shared" si="159"/>
        <v>40862.942361111112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</v>
      </c>
      <c r="P2562" s="19">
        <f t="shared" si="157"/>
        <v>143</v>
      </c>
      <c r="Q2562" s="6" t="s">
        <v>8327</v>
      </c>
      <c r="R2562" s="6" t="s">
        <v>8356</v>
      </c>
      <c r="S2562" s="13">
        <f t="shared" si="158"/>
        <v>42040.076087962967</v>
      </c>
      <c r="T2562" s="13">
        <f t="shared" si="159"/>
        <v>42070.076087962967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8307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ROUND(((E2563/D2563)*100),0)</f>
        <v>0</v>
      </c>
      <c r="P2563" s="19">
        <f t="shared" ref="P2563:P2626" si="161">IF(L2563=0,0,E2563/L2563)</f>
        <v>0</v>
      </c>
      <c r="Q2563" s="6" t="s">
        <v>8338</v>
      </c>
      <c r="R2563" s="6" t="s">
        <v>8339</v>
      </c>
      <c r="S2563" s="13">
        <f t="shared" ref="S2563:S2626" si="162">(((J2563/60)/60)/24)+DATE(1970,1,1)+(3/24)</f>
        <v>42260.653807870374</v>
      </c>
      <c r="T2563" s="13">
        <f t="shared" ref="T2563:T2626" si="163">(((I2563/60)/60)/24)+DATE(1970,1,1)+(3/24)</f>
        <v>42290.653807870374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8307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 s="19">
        <f t="shared" si="161"/>
        <v>25</v>
      </c>
      <c r="Q2564" s="6" t="s">
        <v>8338</v>
      </c>
      <c r="R2564" s="6" t="s">
        <v>8339</v>
      </c>
      <c r="S2564" s="13">
        <f t="shared" si="162"/>
        <v>42594.649756944447</v>
      </c>
      <c r="T2564" s="13">
        <f t="shared" si="163"/>
        <v>42654.649756944447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8307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 s="19">
        <f t="shared" si="161"/>
        <v>0</v>
      </c>
      <c r="Q2565" s="6" t="s">
        <v>8338</v>
      </c>
      <c r="R2565" s="6" t="s">
        <v>8339</v>
      </c>
      <c r="S2565" s="13">
        <f t="shared" si="162"/>
        <v>42155.264479166668</v>
      </c>
      <c r="T2565" s="13">
        <f t="shared" si="163"/>
        <v>42215.264479166668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8307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 s="19">
        <f t="shared" si="161"/>
        <v>0</v>
      </c>
      <c r="Q2566" s="6" t="s">
        <v>8338</v>
      </c>
      <c r="R2566" s="6" t="s">
        <v>8339</v>
      </c>
      <c r="S2566" s="13">
        <f t="shared" si="162"/>
        <v>41822.165497685186</v>
      </c>
      <c r="T2566" s="13">
        <f t="shared" si="163"/>
        <v>41852.165497685186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8307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 s="19">
        <f t="shared" si="161"/>
        <v>100</v>
      </c>
      <c r="Q2567" s="6" t="s">
        <v>8338</v>
      </c>
      <c r="R2567" s="6" t="s">
        <v>8339</v>
      </c>
      <c r="S2567" s="13">
        <f t="shared" si="162"/>
        <v>42440.775335648148</v>
      </c>
      <c r="T2567" s="13">
        <f t="shared" si="163"/>
        <v>42499.993055555555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8307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 s="19">
        <f t="shared" si="161"/>
        <v>0</v>
      </c>
      <c r="Q2568" s="6" t="s">
        <v>8338</v>
      </c>
      <c r="R2568" s="6" t="s">
        <v>8339</v>
      </c>
      <c r="S2568" s="13">
        <f t="shared" si="162"/>
        <v>41843.105879629627</v>
      </c>
      <c r="T2568" s="13">
        <f t="shared" si="163"/>
        <v>41873.105879629627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8307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 s="19">
        <f t="shared" si="161"/>
        <v>60</v>
      </c>
      <c r="Q2569" s="6" t="s">
        <v>8338</v>
      </c>
      <c r="R2569" s="6" t="s">
        <v>8339</v>
      </c>
      <c r="S2569" s="13">
        <f t="shared" si="162"/>
        <v>42088.003912037035</v>
      </c>
      <c r="T2569" s="13">
        <f t="shared" si="163"/>
        <v>42118.003912037035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8307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 s="19">
        <f t="shared" si="161"/>
        <v>50</v>
      </c>
      <c r="Q2570" s="6" t="s">
        <v>8338</v>
      </c>
      <c r="R2570" s="6" t="s">
        <v>8339</v>
      </c>
      <c r="S2570" s="13">
        <f t="shared" si="162"/>
        <v>42584.791597222225</v>
      </c>
      <c r="T2570" s="13">
        <f t="shared" si="163"/>
        <v>42614.791597222225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8307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 s="19">
        <f t="shared" si="161"/>
        <v>72.5</v>
      </c>
      <c r="Q2571" s="6" t="s">
        <v>8338</v>
      </c>
      <c r="R2571" s="6" t="s">
        <v>8339</v>
      </c>
      <c r="S2571" s="13">
        <f t="shared" si="162"/>
        <v>42234.230462962965</v>
      </c>
      <c r="T2571" s="13">
        <f t="shared" si="163"/>
        <v>42264.230462962965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8307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 s="19">
        <f t="shared" si="161"/>
        <v>29.5</v>
      </c>
      <c r="Q2572" s="6" t="s">
        <v>8338</v>
      </c>
      <c r="R2572" s="6" t="s">
        <v>8339</v>
      </c>
      <c r="S2572" s="13">
        <f t="shared" si="162"/>
        <v>42745.028182870374</v>
      </c>
      <c r="T2572" s="13">
        <f t="shared" si="163"/>
        <v>42775.028182870374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8307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 s="19">
        <f t="shared" si="161"/>
        <v>62.5</v>
      </c>
      <c r="Q2573" s="6" t="s">
        <v>8338</v>
      </c>
      <c r="R2573" s="6" t="s">
        <v>8339</v>
      </c>
      <c r="S2573" s="13">
        <f t="shared" si="162"/>
        <v>42449.466678240744</v>
      </c>
      <c r="T2573" s="13">
        <f t="shared" si="163"/>
        <v>42509.466678240744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8307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 s="19">
        <f t="shared" si="161"/>
        <v>0</v>
      </c>
      <c r="Q2574" s="6" t="s">
        <v>8338</v>
      </c>
      <c r="R2574" s="6" t="s">
        <v>8339</v>
      </c>
      <c r="S2574" s="13">
        <f t="shared" si="162"/>
        <v>42077.244409722218</v>
      </c>
      <c r="T2574" s="13">
        <f t="shared" si="163"/>
        <v>42107.244409722218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8307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 s="19">
        <f t="shared" si="161"/>
        <v>0</v>
      </c>
      <c r="Q2575" s="6" t="s">
        <v>8338</v>
      </c>
      <c r="R2575" s="6" t="s">
        <v>8339</v>
      </c>
      <c r="S2575" s="13">
        <f t="shared" si="162"/>
        <v>41829.717002314814</v>
      </c>
      <c r="T2575" s="13">
        <f t="shared" si="163"/>
        <v>41874.717002314814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8307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 s="19">
        <f t="shared" si="161"/>
        <v>0</v>
      </c>
      <c r="Q2576" s="6" t="s">
        <v>8338</v>
      </c>
      <c r="R2576" s="6" t="s">
        <v>8339</v>
      </c>
      <c r="S2576" s="13">
        <f t="shared" si="162"/>
        <v>42487.950752314813</v>
      </c>
      <c r="T2576" s="13">
        <f t="shared" si="163"/>
        <v>42508.950752314813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8307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 s="19">
        <f t="shared" si="161"/>
        <v>0</v>
      </c>
      <c r="Q2577" s="6" t="s">
        <v>8338</v>
      </c>
      <c r="R2577" s="6" t="s">
        <v>8339</v>
      </c>
      <c r="S2577" s="13">
        <f t="shared" si="162"/>
        <v>41986.233726851846</v>
      </c>
      <c r="T2577" s="13">
        <f t="shared" si="163"/>
        <v>42016.233726851846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8307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 s="19">
        <f t="shared" si="161"/>
        <v>0</v>
      </c>
      <c r="Q2578" s="6" t="s">
        <v>8338</v>
      </c>
      <c r="R2578" s="6" t="s">
        <v>8339</v>
      </c>
      <c r="S2578" s="13">
        <f t="shared" si="162"/>
        <v>42060.13480324074</v>
      </c>
      <c r="T2578" s="13">
        <f t="shared" si="163"/>
        <v>42105.093136574069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8307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 s="19">
        <f t="shared" si="161"/>
        <v>0</v>
      </c>
      <c r="Q2579" s="6" t="s">
        <v>8338</v>
      </c>
      <c r="R2579" s="6" t="s">
        <v>8339</v>
      </c>
      <c r="S2579" s="13">
        <f t="shared" si="162"/>
        <v>41830.945567129631</v>
      </c>
      <c r="T2579" s="13">
        <f t="shared" si="163"/>
        <v>41855.945567129631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8307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 s="19">
        <f t="shared" si="161"/>
        <v>0</v>
      </c>
      <c r="Q2580" s="6" t="s">
        <v>8338</v>
      </c>
      <c r="R2580" s="6" t="s">
        <v>8339</v>
      </c>
      <c r="S2580" s="13">
        <f t="shared" si="162"/>
        <v>42238.147905092599</v>
      </c>
      <c r="T2580" s="13">
        <f t="shared" si="163"/>
        <v>42286.833333333328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8307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 s="19">
        <f t="shared" si="161"/>
        <v>23.083333333333332</v>
      </c>
      <c r="Q2581" s="6" t="s">
        <v>8338</v>
      </c>
      <c r="R2581" s="6" t="s">
        <v>8339</v>
      </c>
      <c r="S2581" s="13">
        <f t="shared" si="162"/>
        <v>41837.954895833333</v>
      </c>
      <c r="T2581" s="13">
        <f t="shared" si="163"/>
        <v>41897.954895833333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8307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 s="19">
        <f t="shared" si="161"/>
        <v>25.5</v>
      </c>
      <c r="Q2582" s="6" t="s">
        <v>8338</v>
      </c>
      <c r="R2582" s="6" t="s">
        <v>8339</v>
      </c>
      <c r="S2582" s="13">
        <f t="shared" si="162"/>
        <v>42110.451423611114</v>
      </c>
      <c r="T2582" s="13">
        <f t="shared" si="163"/>
        <v>42140.25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 s="19">
        <f t="shared" si="161"/>
        <v>48.18181818181818</v>
      </c>
      <c r="Q2583" s="6" t="s">
        <v>8338</v>
      </c>
      <c r="R2583" s="6" t="s">
        <v>8339</v>
      </c>
      <c r="S2583" s="13">
        <f t="shared" si="162"/>
        <v>42294.753449074073</v>
      </c>
      <c r="T2583" s="13">
        <f t="shared" si="163"/>
        <v>42324.795115740737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 s="19">
        <f t="shared" si="161"/>
        <v>1</v>
      </c>
      <c r="Q2584" s="6" t="s">
        <v>8338</v>
      </c>
      <c r="R2584" s="6" t="s">
        <v>8339</v>
      </c>
      <c r="S2584" s="13">
        <f t="shared" si="162"/>
        <v>42643.113819444443</v>
      </c>
      <c r="T2584" s="13">
        <f t="shared" si="163"/>
        <v>42673.113819444443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 s="19">
        <f t="shared" si="161"/>
        <v>1</v>
      </c>
      <c r="Q2585" s="6" t="s">
        <v>8338</v>
      </c>
      <c r="R2585" s="6" t="s">
        <v>8339</v>
      </c>
      <c r="S2585" s="13">
        <f t="shared" si="162"/>
        <v>42019.89444444445</v>
      </c>
      <c r="T2585" s="13">
        <f t="shared" si="163"/>
        <v>42079.852777777778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 s="19">
        <f t="shared" si="161"/>
        <v>0</v>
      </c>
      <c r="Q2586" s="6" t="s">
        <v>8338</v>
      </c>
      <c r="R2586" s="6" t="s">
        <v>8339</v>
      </c>
      <c r="S2586" s="13">
        <f t="shared" si="162"/>
        <v>42140.298252314817</v>
      </c>
      <c r="T2586" s="13">
        <f t="shared" si="163"/>
        <v>42170.298252314817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 s="19">
        <f t="shared" si="161"/>
        <v>50</v>
      </c>
      <c r="Q2587" s="6" t="s">
        <v>8338</v>
      </c>
      <c r="R2587" s="6" t="s">
        <v>8339</v>
      </c>
      <c r="S2587" s="13">
        <f t="shared" si="162"/>
        <v>41796.088333333333</v>
      </c>
      <c r="T2587" s="13">
        <f t="shared" si="163"/>
        <v>41826.088333333333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 s="19">
        <f t="shared" si="161"/>
        <v>5</v>
      </c>
      <c r="Q2588" s="6" t="s">
        <v>8338</v>
      </c>
      <c r="R2588" s="6" t="s">
        <v>8339</v>
      </c>
      <c r="S2588" s="13">
        <f t="shared" si="162"/>
        <v>42333.455277777779</v>
      </c>
      <c r="T2588" s="13">
        <f t="shared" si="163"/>
        <v>42363.455277777779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 s="19">
        <f t="shared" si="161"/>
        <v>202.83333333333334</v>
      </c>
      <c r="Q2589" s="6" t="s">
        <v>8338</v>
      </c>
      <c r="R2589" s="6" t="s">
        <v>8339</v>
      </c>
      <c r="S2589" s="13">
        <f t="shared" si="162"/>
        <v>42338.800381944442</v>
      </c>
      <c r="T2589" s="13">
        <f t="shared" si="163"/>
        <v>42368.800381944442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 s="19">
        <f t="shared" si="161"/>
        <v>29.125</v>
      </c>
      <c r="Q2590" s="6" t="s">
        <v>8338</v>
      </c>
      <c r="R2590" s="6" t="s">
        <v>8339</v>
      </c>
      <c r="S2590" s="13">
        <f t="shared" si="162"/>
        <v>42042.801226851851</v>
      </c>
      <c r="T2590" s="13">
        <f t="shared" si="163"/>
        <v>42094.676388888889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 s="19">
        <f t="shared" si="161"/>
        <v>5</v>
      </c>
      <c r="Q2591" s="6" t="s">
        <v>8338</v>
      </c>
      <c r="R2591" s="6" t="s">
        <v>8339</v>
      </c>
      <c r="S2591" s="13">
        <f t="shared" si="162"/>
        <v>42422.661192129628</v>
      </c>
      <c r="T2591" s="13">
        <f t="shared" si="163"/>
        <v>42452.619525462964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 s="19">
        <f t="shared" si="161"/>
        <v>0</v>
      </c>
      <c r="Q2592" s="6" t="s">
        <v>8338</v>
      </c>
      <c r="R2592" s="6" t="s">
        <v>8339</v>
      </c>
      <c r="S2592" s="13">
        <f t="shared" si="162"/>
        <v>42388.714085648149</v>
      </c>
      <c r="T2592" s="13">
        <f t="shared" si="163"/>
        <v>42395.714085648149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 s="19">
        <f t="shared" si="161"/>
        <v>13</v>
      </c>
      <c r="Q2593" s="6" t="s">
        <v>8338</v>
      </c>
      <c r="R2593" s="6" t="s">
        <v>8339</v>
      </c>
      <c r="S2593" s="13">
        <f t="shared" si="162"/>
        <v>42383.031527777777</v>
      </c>
      <c r="T2593" s="13">
        <f t="shared" si="163"/>
        <v>42442.989861111113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 s="19">
        <f t="shared" si="161"/>
        <v>50</v>
      </c>
      <c r="Q2594" s="6" t="s">
        <v>8338</v>
      </c>
      <c r="R2594" s="6" t="s">
        <v>8339</v>
      </c>
      <c r="S2594" s="13">
        <f t="shared" si="162"/>
        <v>41887.926168981481</v>
      </c>
      <c r="T2594" s="13">
        <f t="shared" si="163"/>
        <v>41917.926168981481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 s="19">
        <f t="shared" si="161"/>
        <v>0</v>
      </c>
      <c r="Q2595" s="6" t="s">
        <v>8338</v>
      </c>
      <c r="R2595" s="6" t="s">
        <v>8339</v>
      </c>
      <c r="S2595" s="13">
        <f t="shared" si="162"/>
        <v>42089.97020833334</v>
      </c>
      <c r="T2595" s="13">
        <f t="shared" si="163"/>
        <v>42119.97020833334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 s="19">
        <f t="shared" si="161"/>
        <v>1</v>
      </c>
      <c r="Q2596" s="6" t="s">
        <v>8338</v>
      </c>
      <c r="R2596" s="6" t="s">
        <v>8339</v>
      </c>
      <c r="S2596" s="13">
        <f t="shared" si="162"/>
        <v>41829.092916666668</v>
      </c>
      <c r="T2596" s="13">
        <f t="shared" si="163"/>
        <v>41859.092916666668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 s="19">
        <f t="shared" si="161"/>
        <v>96.05263157894737</v>
      </c>
      <c r="Q2597" s="6" t="s">
        <v>8338</v>
      </c>
      <c r="R2597" s="6" t="s">
        <v>8339</v>
      </c>
      <c r="S2597" s="13">
        <f t="shared" si="162"/>
        <v>42760.369212962964</v>
      </c>
      <c r="T2597" s="13">
        <f t="shared" si="163"/>
        <v>42790.369212962964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 s="19">
        <f t="shared" si="161"/>
        <v>305.77777777777777</v>
      </c>
      <c r="Q2598" s="6" t="s">
        <v>8338</v>
      </c>
      <c r="R2598" s="6" t="s">
        <v>8339</v>
      </c>
      <c r="S2598" s="13">
        <f t="shared" si="162"/>
        <v>41828.789456018516</v>
      </c>
      <c r="T2598" s="13">
        <f t="shared" si="163"/>
        <v>41858.789456018516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 s="19">
        <f t="shared" si="161"/>
        <v>12.142857142857142</v>
      </c>
      <c r="Q2599" s="6" t="s">
        <v>8338</v>
      </c>
      <c r="R2599" s="6" t="s">
        <v>8339</v>
      </c>
      <c r="S2599" s="13">
        <f t="shared" si="162"/>
        <v>42510.466631944444</v>
      </c>
      <c r="T2599" s="13">
        <f t="shared" si="163"/>
        <v>42540.466631944444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 s="19">
        <f t="shared" si="161"/>
        <v>83.571428571428569</v>
      </c>
      <c r="Q2600" s="6" t="s">
        <v>8338</v>
      </c>
      <c r="R2600" s="6" t="s">
        <v>8339</v>
      </c>
      <c r="S2600" s="13">
        <f t="shared" si="162"/>
        <v>42240.965289351851</v>
      </c>
      <c r="T2600" s="13">
        <f t="shared" si="163"/>
        <v>42270.965289351851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 s="19">
        <f t="shared" si="161"/>
        <v>18</v>
      </c>
      <c r="Q2601" s="6" t="s">
        <v>8338</v>
      </c>
      <c r="R2601" s="6" t="s">
        <v>8339</v>
      </c>
      <c r="S2601" s="13">
        <f t="shared" si="162"/>
        <v>41809.879016203704</v>
      </c>
      <c r="T2601" s="13">
        <f t="shared" si="163"/>
        <v>41854.879016203704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 s="19">
        <f t="shared" si="161"/>
        <v>115.53333333333333</v>
      </c>
      <c r="Q2602" s="6" t="s">
        <v>8338</v>
      </c>
      <c r="R2602" s="6" t="s">
        <v>8339</v>
      </c>
      <c r="S2602" s="13">
        <f t="shared" si="162"/>
        <v>42395.025462962964</v>
      </c>
      <c r="T2602" s="13">
        <f t="shared" si="163"/>
        <v>42454.983796296292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 s="19">
        <f t="shared" si="161"/>
        <v>21.900662251655628</v>
      </c>
      <c r="Q2603" s="6" t="s">
        <v>8321</v>
      </c>
      <c r="R2603" s="6" t="s">
        <v>8357</v>
      </c>
      <c r="S2603" s="13">
        <f t="shared" si="162"/>
        <v>41151.027187499996</v>
      </c>
      <c r="T2603" s="13">
        <f t="shared" si="163"/>
        <v>41165.290972222225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 s="19">
        <f t="shared" si="161"/>
        <v>80.022494887525568</v>
      </c>
      <c r="Q2604" s="6" t="s">
        <v>8321</v>
      </c>
      <c r="R2604" s="6" t="s">
        <v>8357</v>
      </c>
      <c r="S2604" s="13">
        <f t="shared" si="162"/>
        <v>41915.872314814813</v>
      </c>
      <c r="T2604" s="13">
        <f t="shared" si="163"/>
        <v>41956.013888888891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 s="19">
        <f t="shared" si="161"/>
        <v>35.520000000000003</v>
      </c>
      <c r="Q2605" s="6" t="s">
        <v>8321</v>
      </c>
      <c r="R2605" s="6" t="s">
        <v>8357</v>
      </c>
      <c r="S2605" s="13">
        <f t="shared" si="162"/>
        <v>41618.037662037037</v>
      </c>
      <c r="T2605" s="13">
        <f t="shared" si="163"/>
        <v>41632.037662037037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 s="19">
        <f t="shared" si="161"/>
        <v>64.933333333333323</v>
      </c>
      <c r="Q2606" s="6" t="s">
        <v>8321</v>
      </c>
      <c r="R2606" s="6" t="s">
        <v>8357</v>
      </c>
      <c r="S2606" s="13">
        <f t="shared" si="162"/>
        <v>40998.176192129627</v>
      </c>
      <c r="T2606" s="13">
        <f t="shared" si="163"/>
        <v>41028.176192129627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 s="19">
        <f t="shared" si="161"/>
        <v>60.965703745743475</v>
      </c>
      <c r="Q2607" s="6" t="s">
        <v>8321</v>
      </c>
      <c r="R2607" s="6" t="s">
        <v>8357</v>
      </c>
      <c r="S2607" s="13">
        <f t="shared" si="162"/>
        <v>42508.666550925926</v>
      </c>
      <c r="T2607" s="13">
        <f t="shared" si="163"/>
        <v>42538.666550925926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 s="19">
        <f t="shared" si="161"/>
        <v>31.444155844155844</v>
      </c>
      <c r="Q2608" s="6" t="s">
        <v>8321</v>
      </c>
      <c r="R2608" s="6" t="s">
        <v>8357</v>
      </c>
      <c r="S2608" s="13">
        <f t="shared" si="162"/>
        <v>41726.837754629632</v>
      </c>
      <c r="T2608" s="13">
        <f t="shared" si="163"/>
        <v>41758.837754629632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 s="19">
        <f t="shared" si="161"/>
        <v>81.949748743718587</v>
      </c>
      <c r="Q2609" s="6" t="s">
        <v>8321</v>
      </c>
      <c r="R2609" s="6" t="s">
        <v>8357</v>
      </c>
      <c r="S2609" s="13">
        <f t="shared" si="162"/>
        <v>42184.999675925923</v>
      </c>
      <c r="T2609" s="13">
        <f t="shared" si="163"/>
        <v>42228.208333333328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 s="19">
        <f t="shared" si="161"/>
        <v>58.92763157894737</v>
      </c>
      <c r="Q2610" s="6" t="s">
        <v>8321</v>
      </c>
      <c r="R2610" s="6" t="s">
        <v>8357</v>
      </c>
      <c r="S2610" s="13">
        <f t="shared" si="162"/>
        <v>42767.926712962959</v>
      </c>
      <c r="T2610" s="13">
        <f t="shared" si="163"/>
        <v>42809.125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 s="19">
        <f t="shared" si="161"/>
        <v>157.29347633136095</v>
      </c>
      <c r="Q2611" s="6" t="s">
        <v>8321</v>
      </c>
      <c r="R2611" s="6" t="s">
        <v>8357</v>
      </c>
      <c r="S2611" s="13">
        <f t="shared" si="162"/>
        <v>41075.362858796296</v>
      </c>
      <c r="T2611" s="13">
        <f t="shared" si="163"/>
        <v>41105.362858796296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 s="19">
        <f t="shared" si="161"/>
        <v>55.758509532062391</v>
      </c>
      <c r="Q2612" s="6" t="s">
        <v>8321</v>
      </c>
      <c r="R2612" s="6" t="s">
        <v>8357</v>
      </c>
      <c r="S2612" s="13">
        <f t="shared" si="162"/>
        <v>42565.006076388891</v>
      </c>
      <c r="T2612" s="13">
        <f t="shared" si="163"/>
        <v>42604.415972222225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 s="19">
        <f t="shared" si="161"/>
        <v>83.802893802893806</v>
      </c>
      <c r="Q2613" s="6" t="s">
        <v>8321</v>
      </c>
      <c r="R2613" s="6" t="s">
        <v>8357</v>
      </c>
      <c r="S2613" s="13">
        <f t="shared" si="162"/>
        <v>42704.460810185185</v>
      </c>
      <c r="T2613" s="13">
        <f t="shared" si="163"/>
        <v>42738.082638888889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 s="19">
        <f t="shared" si="161"/>
        <v>58.422210884353746</v>
      </c>
      <c r="Q2614" s="6" t="s">
        <v>8321</v>
      </c>
      <c r="R2614" s="6" t="s">
        <v>8357</v>
      </c>
      <c r="S2614" s="13">
        <f t="shared" si="162"/>
        <v>41982.268171296295</v>
      </c>
      <c r="T2614" s="13">
        <f t="shared" si="163"/>
        <v>42013.268171296295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 s="19">
        <f t="shared" si="161"/>
        <v>270.57142857142856</v>
      </c>
      <c r="Q2615" s="6" t="s">
        <v>8321</v>
      </c>
      <c r="R2615" s="6" t="s">
        <v>8357</v>
      </c>
      <c r="S2615" s="13">
        <f t="shared" si="162"/>
        <v>41143.94321759259</v>
      </c>
      <c r="T2615" s="13">
        <f t="shared" si="163"/>
        <v>41173.94321759259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 s="19">
        <f t="shared" si="161"/>
        <v>107.1</v>
      </c>
      <c r="Q2616" s="6" t="s">
        <v>8321</v>
      </c>
      <c r="R2616" s="6" t="s">
        <v>8357</v>
      </c>
      <c r="S2616" s="13">
        <f t="shared" si="162"/>
        <v>41730.833472222221</v>
      </c>
      <c r="T2616" s="13">
        <f t="shared" si="163"/>
        <v>41759.333333333336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 s="19">
        <f t="shared" si="161"/>
        <v>47.180555555555557</v>
      </c>
      <c r="Q2617" s="6" t="s">
        <v>8321</v>
      </c>
      <c r="R2617" s="6" t="s">
        <v>8357</v>
      </c>
      <c r="S2617" s="13">
        <f t="shared" si="162"/>
        <v>42453.62226851852</v>
      </c>
      <c r="T2617" s="13">
        <f t="shared" si="163"/>
        <v>42490.625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 s="19">
        <f t="shared" si="161"/>
        <v>120.30882352941177</v>
      </c>
      <c r="Q2618" s="6" t="s">
        <v>8321</v>
      </c>
      <c r="R2618" s="6" t="s">
        <v>8357</v>
      </c>
      <c r="S2618" s="13">
        <f t="shared" si="162"/>
        <v>42212.11954861111</v>
      </c>
      <c r="T2618" s="13">
        <f t="shared" si="163"/>
        <v>42242.11954861111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 s="19">
        <f t="shared" si="161"/>
        <v>27.59748427672956</v>
      </c>
      <c r="Q2619" s="6" t="s">
        <v>8321</v>
      </c>
      <c r="R2619" s="6" t="s">
        <v>8357</v>
      </c>
      <c r="S2619" s="13">
        <f t="shared" si="162"/>
        <v>41902.999432870369</v>
      </c>
      <c r="T2619" s="13">
        <f t="shared" si="163"/>
        <v>41932.999432870369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 s="19">
        <f t="shared" si="161"/>
        <v>205.2987012987013</v>
      </c>
      <c r="Q2620" s="6" t="s">
        <v>8321</v>
      </c>
      <c r="R2620" s="6" t="s">
        <v>8357</v>
      </c>
      <c r="S2620" s="13">
        <f t="shared" si="162"/>
        <v>42279.917372685188</v>
      </c>
      <c r="T2620" s="13">
        <f t="shared" si="163"/>
        <v>42339.959039351852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 s="19">
        <f t="shared" si="161"/>
        <v>35.547169811320757</v>
      </c>
      <c r="Q2621" s="6" t="s">
        <v>8321</v>
      </c>
      <c r="R2621" s="6" t="s">
        <v>8357</v>
      </c>
      <c r="S2621" s="13">
        <f t="shared" si="162"/>
        <v>42274.009305555555</v>
      </c>
      <c r="T2621" s="13">
        <f t="shared" si="163"/>
        <v>42300.583333333328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 s="19">
        <f t="shared" si="161"/>
        <v>74.639488409272587</v>
      </c>
      <c r="Q2622" s="6" t="s">
        <v>8321</v>
      </c>
      <c r="R2622" s="6" t="s">
        <v>8357</v>
      </c>
      <c r="S2622" s="13">
        <f t="shared" si="162"/>
        <v>42251.29215277778</v>
      </c>
      <c r="T2622" s="13">
        <f t="shared" si="163"/>
        <v>42288.166666666672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 s="19">
        <f t="shared" si="161"/>
        <v>47.058064516129029</v>
      </c>
      <c r="Q2623" s="6" t="s">
        <v>8321</v>
      </c>
      <c r="R2623" s="6" t="s">
        <v>8357</v>
      </c>
      <c r="S2623" s="13">
        <f t="shared" si="162"/>
        <v>42115.87254629629</v>
      </c>
      <c r="T2623" s="13">
        <f t="shared" si="163"/>
        <v>42145.87254629629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 s="19">
        <f t="shared" si="161"/>
        <v>26.591351351351353</v>
      </c>
      <c r="Q2624" s="6" t="s">
        <v>8321</v>
      </c>
      <c r="R2624" s="6" t="s">
        <v>8357</v>
      </c>
      <c r="S2624" s="13">
        <f t="shared" si="162"/>
        <v>42689.86824074074</v>
      </c>
      <c r="T2624" s="13">
        <f t="shared" si="163"/>
        <v>42734.86824074074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 s="19">
        <f t="shared" si="161"/>
        <v>36.774193548387096</v>
      </c>
      <c r="Q2625" s="6" t="s">
        <v>8321</v>
      </c>
      <c r="R2625" s="6" t="s">
        <v>8357</v>
      </c>
      <c r="S2625" s="13">
        <f t="shared" si="162"/>
        <v>42692.381550925929</v>
      </c>
      <c r="T2625" s="13">
        <f t="shared" si="163"/>
        <v>42706.381550925929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</v>
      </c>
      <c r="P2626" s="19">
        <f t="shared" si="161"/>
        <v>31.820544982698959</v>
      </c>
      <c r="Q2626" s="6" t="s">
        <v>8321</v>
      </c>
      <c r="R2626" s="6" t="s">
        <v>8357</v>
      </c>
      <c r="S2626" s="13">
        <f t="shared" si="162"/>
        <v>41144.54655092593</v>
      </c>
      <c r="T2626" s="13">
        <f t="shared" si="163"/>
        <v>41165.54655092593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ROUND(((E2627/D2627)*100),0)</f>
        <v>956</v>
      </c>
      <c r="P2627" s="19">
        <f t="shared" ref="P2627:P2690" si="165">IF(L2627=0,0,E2627/L2627)</f>
        <v>27.576923076923077</v>
      </c>
      <c r="Q2627" s="6" t="s">
        <v>8321</v>
      </c>
      <c r="R2627" s="6" t="s">
        <v>8357</v>
      </c>
      <c r="S2627" s="13">
        <f t="shared" ref="S2627:S2690" si="166">(((J2627/60)/60)/24)+DATE(1970,1,1)+(3/24)</f>
        <v>42658.935277777782</v>
      </c>
      <c r="T2627" s="13">
        <f t="shared" ref="T2627:T2690" si="167">(((I2627/60)/60)/24)+DATE(1970,1,1)+(3/24)</f>
        <v>42683.976944444439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 s="19">
        <f t="shared" si="165"/>
        <v>56</v>
      </c>
      <c r="Q2628" s="6" t="s">
        <v>8321</v>
      </c>
      <c r="R2628" s="6" t="s">
        <v>8357</v>
      </c>
      <c r="S2628" s="13">
        <f t="shared" si="166"/>
        <v>42128.753113425926</v>
      </c>
      <c r="T2628" s="13">
        <f t="shared" si="167"/>
        <v>42158.753113425926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 s="19">
        <f t="shared" si="165"/>
        <v>21.555555555555557</v>
      </c>
      <c r="Q2629" s="6" t="s">
        <v>8321</v>
      </c>
      <c r="R2629" s="6" t="s">
        <v>8357</v>
      </c>
      <c r="S2629" s="13">
        <f t="shared" si="166"/>
        <v>42304.954409722224</v>
      </c>
      <c r="T2629" s="13">
        <f t="shared" si="167"/>
        <v>42334.996076388896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 s="19">
        <f t="shared" si="165"/>
        <v>44.095238095238095</v>
      </c>
      <c r="Q2630" s="6" t="s">
        <v>8321</v>
      </c>
      <c r="R2630" s="6" t="s">
        <v>8357</v>
      </c>
      <c r="S2630" s="13">
        <f t="shared" si="166"/>
        <v>41954.091053240743</v>
      </c>
      <c r="T2630" s="13">
        <f t="shared" si="167"/>
        <v>41974.091053240743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 s="19">
        <f t="shared" si="165"/>
        <v>63.87</v>
      </c>
      <c r="Q2631" s="6" t="s">
        <v>8321</v>
      </c>
      <c r="R2631" s="6" t="s">
        <v>8357</v>
      </c>
      <c r="S2631" s="13">
        <f t="shared" si="166"/>
        <v>42108.663449074069</v>
      </c>
      <c r="T2631" s="13">
        <f t="shared" si="167"/>
        <v>42138.663449074069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 s="19">
        <f t="shared" si="165"/>
        <v>38.987654320987652</v>
      </c>
      <c r="Q2632" s="6" t="s">
        <v>8321</v>
      </c>
      <c r="R2632" s="6" t="s">
        <v>8357</v>
      </c>
      <c r="S2632" s="13">
        <f t="shared" si="166"/>
        <v>42524.230462962965</v>
      </c>
      <c r="T2632" s="13">
        <f t="shared" si="167"/>
        <v>42551.541666666672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 s="19">
        <f t="shared" si="165"/>
        <v>80.185489510489504</v>
      </c>
      <c r="Q2633" s="6" t="s">
        <v>8321</v>
      </c>
      <c r="R2633" s="6" t="s">
        <v>8357</v>
      </c>
      <c r="S2633" s="13">
        <f t="shared" si="166"/>
        <v>42218.294293981482</v>
      </c>
      <c r="T2633" s="13">
        <f t="shared" si="167"/>
        <v>42246.294293981482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 s="19">
        <f t="shared" si="165"/>
        <v>34.904761904761905</v>
      </c>
      <c r="Q2634" s="6" t="s">
        <v>8321</v>
      </c>
      <c r="R2634" s="6" t="s">
        <v>8357</v>
      </c>
      <c r="S2634" s="13">
        <f t="shared" si="166"/>
        <v>42494.186793981484</v>
      </c>
      <c r="T2634" s="13">
        <f t="shared" si="167"/>
        <v>42519.186793981484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 s="19">
        <f t="shared" si="165"/>
        <v>89.100502512562812</v>
      </c>
      <c r="Q2635" s="6" t="s">
        <v>8321</v>
      </c>
      <c r="R2635" s="6" t="s">
        <v>8357</v>
      </c>
      <c r="S2635" s="13">
        <f t="shared" si="166"/>
        <v>41667.948287037041</v>
      </c>
      <c r="T2635" s="13">
        <f t="shared" si="167"/>
        <v>41698.083333333336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 s="19">
        <f t="shared" si="165"/>
        <v>39.44</v>
      </c>
      <c r="Q2636" s="6" t="s">
        <v>8321</v>
      </c>
      <c r="R2636" s="6" t="s">
        <v>8357</v>
      </c>
      <c r="S2636" s="13">
        <f t="shared" si="166"/>
        <v>42612.781493055561</v>
      </c>
      <c r="T2636" s="13">
        <f t="shared" si="167"/>
        <v>42642.781493055561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 s="19">
        <f t="shared" si="165"/>
        <v>136.9047619047619</v>
      </c>
      <c r="Q2637" s="6" t="s">
        <v>8321</v>
      </c>
      <c r="R2637" s="6" t="s">
        <v>8357</v>
      </c>
      <c r="S2637" s="13">
        <f t="shared" si="166"/>
        <v>42038.075937500005</v>
      </c>
      <c r="T2637" s="13">
        <f t="shared" si="167"/>
        <v>42073.034270833334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 s="19">
        <f t="shared" si="165"/>
        <v>37.46</v>
      </c>
      <c r="Q2638" s="6" t="s">
        <v>8321</v>
      </c>
      <c r="R2638" s="6" t="s">
        <v>8357</v>
      </c>
      <c r="S2638" s="13">
        <f t="shared" si="166"/>
        <v>42636.739745370374</v>
      </c>
      <c r="T2638" s="13">
        <f t="shared" si="167"/>
        <v>42659.166666666672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 s="19">
        <f t="shared" si="165"/>
        <v>31.96153846153846</v>
      </c>
      <c r="Q2639" s="6" t="s">
        <v>8321</v>
      </c>
      <c r="R2639" s="6" t="s">
        <v>8357</v>
      </c>
      <c r="S2639" s="13">
        <f t="shared" si="166"/>
        <v>42639.674479166672</v>
      </c>
      <c r="T2639" s="13">
        <f t="shared" si="167"/>
        <v>42655.674479166672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 s="19">
        <f t="shared" si="165"/>
        <v>25.214285714285715</v>
      </c>
      <c r="Q2640" s="6" t="s">
        <v>8321</v>
      </c>
      <c r="R2640" s="6" t="s">
        <v>8357</v>
      </c>
      <c r="S2640" s="13">
        <f t="shared" si="166"/>
        <v>41990.038136574076</v>
      </c>
      <c r="T2640" s="13">
        <f t="shared" si="167"/>
        <v>42020.038136574076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 s="19">
        <f t="shared" si="165"/>
        <v>10.040816326530612</v>
      </c>
      <c r="Q2641" s="6" t="s">
        <v>8321</v>
      </c>
      <c r="R2641" s="6" t="s">
        <v>8357</v>
      </c>
      <c r="S2641" s="13">
        <f t="shared" si="166"/>
        <v>42024.99013888889</v>
      </c>
      <c r="T2641" s="13">
        <f t="shared" si="167"/>
        <v>42054.99013888889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 s="19">
        <f t="shared" si="165"/>
        <v>45.94202898550725</v>
      </c>
      <c r="Q2642" s="6" t="s">
        <v>8321</v>
      </c>
      <c r="R2642" s="6" t="s">
        <v>8357</v>
      </c>
      <c r="S2642" s="13">
        <f t="shared" si="166"/>
        <v>42103.285578703704</v>
      </c>
      <c r="T2642" s="13">
        <f t="shared" si="167"/>
        <v>42163.285578703704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 s="19">
        <f t="shared" si="165"/>
        <v>15</v>
      </c>
      <c r="Q2643" s="6" t="s">
        <v>8321</v>
      </c>
      <c r="R2643" s="6" t="s">
        <v>8357</v>
      </c>
      <c r="S2643" s="13">
        <f t="shared" si="166"/>
        <v>41880.952118055553</v>
      </c>
      <c r="T2643" s="13">
        <f t="shared" si="167"/>
        <v>41897.964583333334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 s="19">
        <f t="shared" si="165"/>
        <v>0</v>
      </c>
      <c r="Q2644" s="6" t="s">
        <v>8321</v>
      </c>
      <c r="R2644" s="6" t="s">
        <v>8357</v>
      </c>
      <c r="S2644" s="13">
        <f t="shared" si="166"/>
        <v>42536.371620370366</v>
      </c>
      <c r="T2644" s="13">
        <f t="shared" si="167"/>
        <v>42566.414583333331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8307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 s="19">
        <f t="shared" si="165"/>
        <v>223.58248500999335</v>
      </c>
      <c r="Q2645" s="6" t="s">
        <v>8321</v>
      </c>
      <c r="R2645" s="6" t="s">
        <v>8357</v>
      </c>
      <c r="S2645" s="13">
        <f t="shared" si="166"/>
        <v>42689.707349537035</v>
      </c>
      <c r="T2645" s="13">
        <f t="shared" si="167"/>
        <v>42725.457638888889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8307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 s="19">
        <f t="shared" si="165"/>
        <v>39.480769230769234</v>
      </c>
      <c r="Q2646" s="6" t="s">
        <v>8321</v>
      </c>
      <c r="R2646" s="6" t="s">
        <v>8357</v>
      </c>
      <c r="S2646" s="13">
        <f t="shared" si="166"/>
        <v>42774.917071759264</v>
      </c>
      <c r="T2646" s="13">
        <f t="shared" si="167"/>
        <v>42804.917071759264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8307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 s="19">
        <f t="shared" si="165"/>
        <v>91.304347826086953</v>
      </c>
      <c r="Q2647" s="6" t="s">
        <v>8321</v>
      </c>
      <c r="R2647" s="6" t="s">
        <v>8357</v>
      </c>
      <c r="S2647" s="13">
        <f t="shared" si="166"/>
        <v>41921.967627314814</v>
      </c>
      <c r="T2647" s="13">
        <f t="shared" si="167"/>
        <v>41952.009293981479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8307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 s="19">
        <f t="shared" si="165"/>
        <v>78.666205607476627</v>
      </c>
      <c r="Q2648" s="6" t="s">
        <v>8321</v>
      </c>
      <c r="R2648" s="6" t="s">
        <v>8357</v>
      </c>
      <c r="S2648" s="13">
        <f t="shared" si="166"/>
        <v>42226.438298611116</v>
      </c>
      <c r="T2648" s="13">
        <f t="shared" si="167"/>
        <v>42256.438298611116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8307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 s="19">
        <f t="shared" si="165"/>
        <v>12</v>
      </c>
      <c r="Q2649" s="6" t="s">
        <v>8321</v>
      </c>
      <c r="R2649" s="6" t="s">
        <v>8357</v>
      </c>
      <c r="S2649" s="13">
        <f t="shared" si="166"/>
        <v>42200.386793981481</v>
      </c>
      <c r="T2649" s="13">
        <f t="shared" si="167"/>
        <v>42230.386793981481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8307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 s="19">
        <f t="shared" si="165"/>
        <v>17.666666666666668</v>
      </c>
      <c r="Q2650" s="6" t="s">
        <v>8321</v>
      </c>
      <c r="R2650" s="6" t="s">
        <v>8357</v>
      </c>
      <c r="S2650" s="13">
        <f t="shared" si="166"/>
        <v>42408.839814814812</v>
      </c>
      <c r="T2650" s="13">
        <f t="shared" si="167"/>
        <v>42438.839814814812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8307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 s="19">
        <f t="shared" si="165"/>
        <v>41.333333333333336</v>
      </c>
      <c r="Q2651" s="6" t="s">
        <v>8321</v>
      </c>
      <c r="R2651" s="6" t="s">
        <v>8357</v>
      </c>
      <c r="S2651" s="13">
        <f t="shared" si="166"/>
        <v>42342.12200231482</v>
      </c>
      <c r="T2651" s="13">
        <f t="shared" si="167"/>
        <v>42402.12200231482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8307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 s="19">
        <f t="shared" si="165"/>
        <v>71.599999999999994</v>
      </c>
      <c r="Q2652" s="6" t="s">
        <v>8321</v>
      </c>
      <c r="R2652" s="6" t="s">
        <v>8357</v>
      </c>
      <c r="S2652" s="13">
        <f t="shared" si="166"/>
        <v>42695.749340277776</v>
      </c>
      <c r="T2652" s="13">
        <f t="shared" si="167"/>
        <v>42725.749340277776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8307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 s="19">
        <f t="shared" si="165"/>
        <v>307.8235294117647</v>
      </c>
      <c r="Q2653" s="6" t="s">
        <v>8321</v>
      </c>
      <c r="R2653" s="6" t="s">
        <v>8357</v>
      </c>
      <c r="S2653" s="13">
        <f t="shared" si="166"/>
        <v>42327.930659722217</v>
      </c>
      <c r="T2653" s="13">
        <f t="shared" si="167"/>
        <v>42355.930659722217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8307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 s="19">
        <f t="shared" si="165"/>
        <v>80.454545454545453</v>
      </c>
      <c r="Q2654" s="6" t="s">
        <v>8321</v>
      </c>
      <c r="R2654" s="6" t="s">
        <v>8357</v>
      </c>
      <c r="S2654" s="13">
        <f t="shared" si="166"/>
        <v>41953.283854166672</v>
      </c>
      <c r="T2654" s="13">
        <f t="shared" si="167"/>
        <v>41983.283854166672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8307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 s="19">
        <f t="shared" si="165"/>
        <v>83.942857142857136</v>
      </c>
      <c r="Q2655" s="6" t="s">
        <v>8321</v>
      </c>
      <c r="R2655" s="6" t="s">
        <v>8357</v>
      </c>
      <c r="S2655" s="13">
        <f t="shared" si="166"/>
        <v>41771.776932870373</v>
      </c>
      <c r="T2655" s="13">
        <f t="shared" si="167"/>
        <v>41803.291666666664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8307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 s="19">
        <f t="shared" si="165"/>
        <v>8.5</v>
      </c>
      <c r="Q2656" s="6" t="s">
        <v>8321</v>
      </c>
      <c r="R2656" s="6" t="s">
        <v>8357</v>
      </c>
      <c r="S2656" s="13">
        <f t="shared" si="166"/>
        <v>42055.725995370376</v>
      </c>
      <c r="T2656" s="13">
        <f t="shared" si="167"/>
        <v>42115.684328703705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8307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 s="19">
        <f t="shared" si="165"/>
        <v>73.372093023255815</v>
      </c>
      <c r="Q2657" s="6" t="s">
        <v>8321</v>
      </c>
      <c r="R2657" s="6" t="s">
        <v>8357</v>
      </c>
      <c r="S2657" s="13">
        <f t="shared" si="166"/>
        <v>42381.991284722222</v>
      </c>
      <c r="T2657" s="13">
        <f t="shared" si="167"/>
        <v>42409.958333333328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8307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 s="19">
        <f t="shared" si="165"/>
        <v>112.86184210526316</v>
      </c>
      <c r="Q2658" s="6" t="s">
        <v>8321</v>
      </c>
      <c r="R2658" s="6" t="s">
        <v>8357</v>
      </c>
      <c r="S2658" s="13">
        <f t="shared" si="166"/>
        <v>42767.813518518517</v>
      </c>
      <c r="T2658" s="13">
        <f t="shared" si="167"/>
        <v>42806.916666666672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8307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 s="19">
        <f t="shared" si="165"/>
        <v>95.277627118644077</v>
      </c>
      <c r="Q2659" s="6" t="s">
        <v>8321</v>
      </c>
      <c r="R2659" s="6" t="s">
        <v>8357</v>
      </c>
      <c r="S2659" s="13">
        <f t="shared" si="166"/>
        <v>42552.053854166668</v>
      </c>
      <c r="T2659" s="13">
        <f t="shared" si="167"/>
        <v>42585.1875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8307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 s="19">
        <f t="shared" si="165"/>
        <v>22.75</v>
      </c>
      <c r="Q2660" s="6" t="s">
        <v>8321</v>
      </c>
      <c r="R2660" s="6" t="s">
        <v>8357</v>
      </c>
      <c r="S2660" s="13">
        <f t="shared" si="166"/>
        <v>42552.009189814817</v>
      </c>
      <c r="T2660" s="13">
        <f t="shared" si="167"/>
        <v>42582.009189814817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8307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 s="19">
        <f t="shared" si="165"/>
        <v>133.30000000000001</v>
      </c>
      <c r="Q2661" s="6" t="s">
        <v>8321</v>
      </c>
      <c r="R2661" s="6" t="s">
        <v>8357</v>
      </c>
      <c r="S2661" s="13">
        <f t="shared" si="166"/>
        <v>42082.194560185191</v>
      </c>
      <c r="T2661" s="13">
        <f t="shared" si="167"/>
        <v>42112.194560185191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8307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 s="19">
        <f t="shared" si="165"/>
        <v>3.8</v>
      </c>
      <c r="Q2662" s="6" t="s">
        <v>8321</v>
      </c>
      <c r="R2662" s="6" t="s">
        <v>8357</v>
      </c>
      <c r="S2662" s="13">
        <f t="shared" si="166"/>
        <v>42272.838171296295</v>
      </c>
      <c r="T2662" s="13">
        <f t="shared" si="167"/>
        <v>42332.879837962959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 s="19">
        <f t="shared" si="165"/>
        <v>85.75</v>
      </c>
      <c r="Q2663" s="6" t="s">
        <v>8321</v>
      </c>
      <c r="R2663" s="6" t="s">
        <v>8358</v>
      </c>
      <c r="S2663" s="13">
        <f t="shared" si="166"/>
        <v>41543.083449074074</v>
      </c>
      <c r="T2663" s="13">
        <f t="shared" si="167"/>
        <v>41573.083449074074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 s="19">
        <f t="shared" si="165"/>
        <v>267</v>
      </c>
      <c r="Q2664" s="6" t="s">
        <v>8321</v>
      </c>
      <c r="R2664" s="6" t="s">
        <v>8358</v>
      </c>
      <c r="S2664" s="13">
        <f t="shared" si="166"/>
        <v>42207.871678240743</v>
      </c>
      <c r="T2664" s="13">
        <f t="shared" si="167"/>
        <v>42237.871678240743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 s="19">
        <f t="shared" si="165"/>
        <v>373.55803571428572</v>
      </c>
      <c r="Q2665" s="6" t="s">
        <v>8321</v>
      </c>
      <c r="R2665" s="6" t="s">
        <v>8358</v>
      </c>
      <c r="S2665" s="13">
        <f t="shared" si="166"/>
        <v>42222.747766203705</v>
      </c>
      <c r="T2665" s="13">
        <f t="shared" si="167"/>
        <v>42251.75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 s="19">
        <f t="shared" si="165"/>
        <v>174.03846153846155</v>
      </c>
      <c r="Q2666" s="6" t="s">
        <v>8321</v>
      </c>
      <c r="R2666" s="6" t="s">
        <v>8358</v>
      </c>
      <c r="S2666" s="13">
        <f t="shared" si="166"/>
        <v>42313.15042824074</v>
      </c>
      <c r="T2666" s="13">
        <f t="shared" si="167"/>
        <v>42347.415972222225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 s="19">
        <f t="shared" si="165"/>
        <v>93.695652173913047</v>
      </c>
      <c r="Q2667" s="6" t="s">
        <v>8321</v>
      </c>
      <c r="R2667" s="6" t="s">
        <v>8358</v>
      </c>
      <c r="S2667" s="13">
        <f t="shared" si="166"/>
        <v>42084.020532407405</v>
      </c>
      <c r="T2667" s="13">
        <f t="shared" si="167"/>
        <v>42129.020532407405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 s="19">
        <f t="shared" si="165"/>
        <v>77.327718446601949</v>
      </c>
      <c r="Q2668" s="6" t="s">
        <v>8321</v>
      </c>
      <c r="R2668" s="6" t="s">
        <v>8358</v>
      </c>
      <c r="S2668" s="13">
        <f t="shared" si="166"/>
        <v>42235.889340277776</v>
      </c>
      <c r="T2668" s="13">
        <f t="shared" si="167"/>
        <v>42273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 s="19">
        <f t="shared" si="165"/>
        <v>92.222222222222229</v>
      </c>
      <c r="Q2669" s="6" t="s">
        <v>8321</v>
      </c>
      <c r="R2669" s="6" t="s">
        <v>8358</v>
      </c>
      <c r="S2669" s="13">
        <f t="shared" si="166"/>
        <v>42381.051111111112</v>
      </c>
      <c r="T2669" s="13">
        <f t="shared" si="167"/>
        <v>42411.051111111112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 s="19">
        <f t="shared" si="165"/>
        <v>60.964285714285715</v>
      </c>
      <c r="Q2670" s="6" t="s">
        <v>8321</v>
      </c>
      <c r="R2670" s="6" t="s">
        <v>8358</v>
      </c>
      <c r="S2670" s="13">
        <f t="shared" si="166"/>
        <v>42275.713715277772</v>
      </c>
      <c r="T2670" s="13">
        <f t="shared" si="167"/>
        <v>42317.73055555555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 s="19">
        <f t="shared" si="165"/>
        <v>91</v>
      </c>
      <c r="Q2671" s="6" t="s">
        <v>8321</v>
      </c>
      <c r="R2671" s="6" t="s">
        <v>8358</v>
      </c>
      <c r="S2671" s="13">
        <f t="shared" si="166"/>
        <v>42319.160833333335</v>
      </c>
      <c r="T2671" s="13">
        <f t="shared" si="167"/>
        <v>42379.160833333335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 s="19">
        <f t="shared" si="165"/>
        <v>41.583333333333336</v>
      </c>
      <c r="Q2672" s="6" t="s">
        <v>8321</v>
      </c>
      <c r="R2672" s="6" t="s">
        <v>8358</v>
      </c>
      <c r="S2672" s="13">
        <f t="shared" si="166"/>
        <v>41821.145601851851</v>
      </c>
      <c r="T2672" s="13">
        <f t="shared" si="167"/>
        <v>41849.145601851851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 s="19">
        <f t="shared" si="165"/>
        <v>33.761904761904759</v>
      </c>
      <c r="Q2673" s="6" t="s">
        <v>8321</v>
      </c>
      <c r="R2673" s="6" t="s">
        <v>8358</v>
      </c>
      <c r="S2673" s="13">
        <f t="shared" si="166"/>
        <v>41962.874027777783</v>
      </c>
      <c r="T2673" s="13">
        <f t="shared" si="167"/>
        <v>41992.943055555559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 s="19">
        <f t="shared" si="165"/>
        <v>70.61702127659575</v>
      </c>
      <c r="Q2674" s="6" t="s">
        <v>8321</v>
      </c>
      <c r="R2674" s="6" t="s">
        <v>8358</v>
      </c>
      <c r="S2674" s="13">
        <f t="shared" si="166"/>
        <v>42345.009143518517</v>
      </c>
      <c r="T2674" s="13">
        <f t="shared" si="167"/>
        <v>42366.375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 s="19">
        <f t="shared" si="165"/>
        <v>167.15151515151516</v>
      </c>
      <c r="Q2675" s="6" t="s">
        <v>8321</v>
      </c>
      <c r="R2675" s="6" t="s">
        <v>8358</v>
      </c>
      <c r="S2675" s="13">
        <f t="shared" si="166"/>
        <v>41912.666655092595</v>
      </c>
      <c r="T2675" s="13">
        <f t="shared" si="167"/>
        <v>41942.072916666664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 s="19">
        <f t="shared" si="165"/>
        <v>128.61988304093566</v>
      </c>
      <c r="Q2676" s="6" t="s">
        <v>8321</v>
      </c>
      <c r="R2676" s="6" t="s">
        <v>8358</v>
      </c>
      <c r="S2676" s="13">
        <f t="shared" si="166"/>
        <v>42529.757754629631</v>
      </c>
      <c r="T2676" s="13">
        <f t="shared" si="167"/>
        <v>42556.332638888889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 s="19">
        <f t="shared" si="165"/>
        <v>65.41379310344827</v>
      </c>
      <c r="Q2677" s="6" t="s">
        <v>8321</v>
      </c>
      <c r="R2677" s="6" t="s">
        <v>8358</v>
      </c>
      <c r="S2677" s="13">
        <f t="shared" si="166"/>
        <v>41923.982511574075</v>
      </c>
      <c r="T2677" s="13">
        <f t="shared" si="167"/>
        <v>41954.024178240739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 s="19">
        <f t="shared" si="165"/>
        <v>117.55555555555556</v>
      </c>
      <c r="Q2678" s="6" t="s">
        <v>8321</v>
      </c>
      <c r="R2678" s="6" t="s">
        <v>8358</v>
      </c>
      <c r="S2678" s="13">
        <f t="shared" si="166"/>
        <v>42482.749699074076</v>
      </c>
      <c r="T2678" s="13">
        <f t="shared" si="167"/>
        <v>42512.749699074076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 s="19">
        <f t="shared" si="165"/>
        <v>126.48148148148148</v>
      </c>
      <c r="Q2679" s="6" t="s">
        <v>8321</v>
      </c>
      <c r="R2679" s="6" t="s">
        <v>8358</v>
      </c>
      <c r="S2679" s="13">
        <f t="shared" si="166"/>
        <v>41793.154432870368</v>
      </c>
      <c r="T2679" s="13">
        <f t="shared" si="167"/>
        <v>41823.154432870368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 s="19">
        <f t="shared" si="165"/>
        <v>550</v>
      </c>
      <c r="Q2680" s="6" t="s">
        <v>8321</v>
      </c>
      <c r="R2680" s="6" t="s">
        <v>8358</v>
      </c>
      <c r="S2680" s="13">
        <f t="shared" si="166"/>
        <v>42241.923206018517</v>
      </c>
      <c r="T2680" s="13">
        <f t="shared" si="167"/>
        <v>42271.923206018517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 s="19">
        <f t="shared" si="165"/>
        <v>44</v>
      </c>
      <c r="Q2681" s="6" t="s">
        <v>8321</v>
      </c>
      <c r="R2681" s="6" t="s">
        <v>8358</v>
      </c>
      <c r="S2681" s="13">
        <f t="shared" si="166"/>
        <v>42033.126087962963</v>
      </c>
      <c r="T2681" s="13">
        <f t="shared" si="167"/>
        <v>42063.126087962963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 s="19">
        <f t="shared" si="165"/>
        <v>69</v>
      </c>
      <c r="Q2682" s="6" t="s">
        <v>8321</v>
      </c>
      <c r="R2682" s="6" t="s">
        <v>8358</v>
      </c>
      <c r="S2682" s="13">
        <f t="shared" si="166"/>
        <v>42436.336701388893</v>
      </c>
      <c r="T2682" s="13">
        <f t="shared" si="167"/>
        <v>42466.295034722221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 s="19">
        <f t="shared" si="165"/>
        <v>27.5</v>
      </c>
      <c r="Q2683" s="6" t="s">
        <v>8338</v>
      </c>
      <c r="R2683" s="6" t="s">
        <v>8339</v>
      </c>
      <c r="S2683" s="13">
        <f t="shared" si="166"/>
        <v>41806.020254629628</v>
      </c>
      <c r="T2683" s="13">
        <f t="shared" si="167"/>
        <v>41831.020254629628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 s="19">
        <f t="shared" si="165"/>
        <v>84.9</v>
      </c>
      <c r="Q2684" s="6" t="s">
        <v>8338</v>
      </c>
      <c r="R2684" s="6" t="s">
        <v>8339</v>
      </c>
      <c r="S2684" s="13">
        <f t="shared" si="166"/>
        <v>41932.996990740743</v>
      </c>
      <c r="T2684" s="13">
        <f t="shared" si="167"/>
        <v>41965.374305555553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 s="19">
        <f t="shared" si="165"/>
        <v>12</v>
      </c>
      <c r="Q2685" s="6" t="s">
        <v>8338</v>
      </c>
      <c r="R2685" s="6" t="s">
        <v>8339</v>
      </c>
      <c r="S2685" s="13">
        <f t="shared" si="166"/>
        <v>42034.88009259259</v>
      </c>
      <c r="T2685" s="13">
        <f t="shared" si="167"/>
        <v>42064.88009259259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 s="19">
        <f t="shared" si="165"/>
        <v>200</v>
      </c>
      <c r="Q2686" s="6" t="s">
        <v>8338</v>
      </c>
      <c r="R2686" s="6" t="s">
        <v>8339</v>
      </c>
      <c r="S2686" s="13">
        <f t="shared" si="166"/>
        <v>41821.039641203701</v>
      </c>
      <c r="T2686" s="13">
        <f t="shared" si="167"/>
        <v>41861.039641203701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 s="19">
        <f t="shared" si="165"/>
        <v>10</v>
      </c>
      <c r="Q2687" s="6" t="s">
        <v>8338</v>
      </c>
      <c r="R2687" s="6" t="s">
        <v>8339</v>
      </c>
      <c r="S2687" s="13">
        <f t="shared" si="166"/>
        <v>42061.82094907407</v>
      </c>
      <c r="T2687" s="13">
        <f t="shared" si="167"/>
        <v>42121.779282407413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 s="19">
        <f t="shared" si="165"/>
        <v>0</v>
      </c>
      <c r="Q2688" s="6" t="s">
        <v>8338</v>
      </c>
      <c r="R2688" s="6" t="s">
        <v>8339</v>
      </c>
      <c r="S2688" s="13">
        <f t="shared" si="166"/>
        <v>41893.099803240737</v>
      </c>
      <c r="T2688" s="13">
        <f t="shared" si="167"/>
        <v>41913.099803240737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 s="19">
        <f t="shared" si="165"/>
        <v>0</v>
      </c>
      <c r="Q2689" s="6" t="s">
        <v>8338</v>
      </c>
      <c r="R2689" s="6" t="s">
        <v>8339</v>
      </c>
      <c r="S2689" s="13">
        <f t="shared" si="166"/>
        <v>42154.76525462963</v>
      </c>
      <c r="T2689" s="13">
        <f t="shared" si="167"/>
        <v>42184.76525462963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</v>
      </c>
      <c r="P2690" s="19">
        <f t="shared" si="165"/>
        <v>5.2857142857142856</v>
      </c>
      <c r="Q2690" s="6" t="s">
        <v>8338</v>
      </c>
      <c r="R2690" s="6" t="s">
        <v>8339</v>
      </c>
      <c r="S2690" s="13">
        <f t="shared" si="166"/>
        <v>42028.243865740747</v>
      </c>
      <c r="T2690" s="13">
        <f t="shared" si="167"/>
        <v>42059.25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ROUND(((E2691/D2691)*100),0)</f>
        <v>0</v>
      </c>
      <c r="P2691" s="19">
        <f t="shared" ref="P2691:P2754" si="169">IF(L2691=0,0,E2691/L2691)</f>
        <v>1</v>
      </c>
      <c r="Q2691" s="6" t="s">
        <v>8338</v>
      </c>
      <c r="R2691" s="6" t="s">
        <v>8339</v>
      </c>
      <c r="S2691" s="13">
        <f t="shared" ref="S2691:S2754" si="170">(((J2691/60)/60)/24)+DATE(1970,1,1)+(3/24)</f>
        <v>42552.086689814809</v>
      </c>
      <c r="T2691" s="13">
        <f t="shared" ref="T2691:T2754" si="171">(((I2691/60)/60)/24)+DATE(1970,1,1)+(3/24)</f>
        <v>42582.086689814809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 s="19">
        <f t="shared" si="169"/>
        <v>72.762711864406782</v>
      </c>
      <c r="Q2692" s="6" t="s">
        <v>8338</v>
      </c>
      <c r="R2692" s="6" t="s">
        <v>8339</v>
      </c>
      <c r="S2692" s="13">
        <f t="shared" si="170"/>
        <v>42113.230046296296</v>
      </c>
      <c r="T2692" s="13">
        <f t="shared" si="171"/>
        <v>42158.230046296296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 s="19">
        <f t="shared" si="169"/>
        <v>17.5</v>
      </c>
      <c r="Q2693" s="6" t="s">
        <v>8338</v>
      </c>
      <c r="R2693" s="6" t="s">
        <v>8339</v>
      </c>
      <c r="S2693" s="13">
        <f t="shared" si="170"/>
        <v>42089.849039351851</v>
      </c>
      <c r="T2693" s="13">
        <f t="shared" si="171"/>
        <v>42134.849039351851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 s="19">
        <f t="shared" si="169"/>
        <v>25</v>
      </c>
      <c r="Q2694" s="6" t="s">
        <v>8338</v>
      </c>
      <c r="R2694" s="6" t="s">
        <v>8339</v>
      </c>
      <c r="S2694" s="13">
        <f t="shared" si="170"/>
        <v>42058.459027777775</v>
      </c>
      <c r="T2694" s="13">
        <f t="shared" si="171"/>
        <v>42088.417361111111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 s="19">
        <f t="shared" si="169"/>
        <v>13.333333333333334</v>
      </c>
      <c r="Q2695" s="6" t="s">
        <v>8338</v>
      </c>
      <c r="R2695" s="6" t="s">
        <v>8339</v>
      </c>
      <c r="S2695" s="13">
        <f t="shared" si="170"/>
        <v>41834.263495370367</v>
      </c>
      <c r="T2695" s="13">
        <f t="shared" si="171"/>
        <v>41864.263495370367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 s="19">
        <f t="shared" si="169"/>
        <v>1</v>
      </c>
      <c r="Q2696" s="6" t="s">
        <v>8338</v>
      </c>
      <c r="R2696" s="6" t="s">
        <v>8339</v>
      </c>
      <c r="S2696" s="13">
        <f t="shared" si="170"/>
        <v>41878.265497685185</v>
      </c>
      <c r="T2696" s="13">
        <f t="shared" si="171"/>
        <v>41908.265497685185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 s="19">
        <f t="shared" si="169"/>
        <v>23.666666666666668</v>
      </c>
      <c r="Q2697" s="6" t="s">
        <v>8338</v>
      </c>
      <c r="R2697" s="6" t="s">
        <v>8339</v>
      </c>
      <c r="S2697" s="13">
        <f t="shared" si="170"/>
        <v>42048.306921296295</v>
      </c>
      <c r="T2697" s="13">
        <f t="shared" si="171"/>
        <v>42108.26525462963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 s="19">
        <f t="shared" si="169"/>
        <v>89.21052631578948</v>
      </c>
      <c r="Q2698" s="6" t="s">
        <v>8338</v>
      </c>
      <c r="R2698" s="6" t="s">
        <v>8339</v>
      </c>
      <c r="S2698" s="13">
        <f t="shared" si="170"/>
        <v>41964.969444444447</v>
      </c>
      <c r="T2698" s="13">
        <f t="shared" si="171"/>
        <v>41998.969444444447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 s="19">
        <f t="shared" si="169"/>
        <v>116.55769230769231</v>
      </c>
      <c r="Q2699" s="6" t="s">
        <v>8338</v>
      </c>
      <c r="R2699" s="6" t="s">
        <v>8339</v>
      </c>
      <c r="S2699" s="13">
        <f t="shared" si="170"/>
        <v>42188.065081018518</v>
      </c>
      <c r="T2699" s="13">
        <f t="shared" si="171"/>
        <v>42219.041666666672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 s="19">
        <f t="shared" si="169"/>
        <v>13.005000000000001</v>
      </c>
      <c r="Q2700" s="6" t="s">
        <v>8338</v>
      </c>
      <c r="R2700" s="6" t="s">
        <v>8339</v>
      </c>
      <c r="S2700" s="13">
        <f t="shared" si="170"/>
        <v>41788.023240740738</v>
      </c>
      <c r="T2700" s="13">
        <f t="shared" si="171"/>
        <v>41818.023240740738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 s="19">
        <f t="shared" si="169"/>
        <v>0</v>
      </c>
      <c r="Q2701" s="6" t="s">
        <v>8338</v>
      </c>
      <c r="R2701" s="6" t="s">
        <v>8339</v>
      </c>
      <c r="S2701" s="13">
        <f t="shared" si="170"/>
        <v>41830.021562499998</v>
      </c>
      <c r="T2701" s="13">
        <f t="shared" si="171"/>
        <v>41860.021562499998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 s="19">
        <f t="shared" si="169"/>
        <v>17.5</v>
      </c>
      <c r="Q2702" s="6" t="s">
        <v>8338</v>
      </c>
      <c r="R2702" s="6" t="s">
        <v>8339</v>
      </c>
      <c r="S2702" s="13">
        <f t="shared" si="170"/>
        <v>41870.99967592593</v>
      </c>
      <c r="T2702" s="13">
        <f t="shared" si="171"/>
        <v>41900.99967592593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 s="19">
        <f t="shared" si="169"/>
        <v>34.130434782608695</v>
      </c>
      <c r="Q2703" s="6" t="s">
        <v>8319</v>
      </c>
      <c r="R2703" s="6" t="s">
        <v>8359</v>
      </c>
      <c r="S2703" s="13">
        <f t="shared" si="170"/>
        <v>42801.899699074071</v>
      </c>
      <c r="T2703" s="13">
        <f t="shared" si="171"/>
        <v>42832.858032407406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 s="19">
        <f t="shared" si="169"/>
        <v>132.34615384615384</v>
      </c>
      <c r="Q2704" s="6" t="s">
        <v>8319</v>
      </c>
      <c r="R2704" s="6" t="s">
        <v>8359</v>
      </c>
      <c r="S2704" s="13">
        <f t="shared" si="170"/>
        <v>42800.926817129628</v>
      </c>
      <c r="T2704" s="13">
        <f t="shared" si="171"/>
        <v>42830.885150462964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 s="19">
        <f t="shared" si="169"/>
        <v>922.22222222222217</v>
      </c>
      <c r="Q2705" s="6" t="s">
        <v>8319</v>
      </c>
      <c r="R2705" s="6" t="s">
        <v>8359</v>
      </c>
      <c r="S2705" s="13">
        <f t="shared" si="170"/>
        <v>42756.815162037034</v>
      </c>
      <c r="T2705" s="13">
        <f t="shared" si="171"/>
        <v>42816.773495370369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 s="19">
        <f t="shared" si="169"/>
        <v>163.57142857142858</v>
      </c>
      <c r="Q2706" s="6" t="s">
        <v>8319</v>
      </c>
      <c r="R2706" s="6" t="s">
        <v>8359</v>
      </c>
      <c r="S2706" s="13">
        <f t="shared" si="170"/>
        <v>42787.987430555557</v>
      </c>
      <c r="T2706" s="13">
        <f t="shared" si="171"/>
        <v>42830.945763888885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 s="19">
        <f t="shared" si="169"/>
        <v>217.375</v>
      </c>
      <c r="Q2707" s="6" t="s">
        <v>8319</v>
      </c>
      <c r="R2707" s="6" t="s">
        <v>8359</v>
      </c>
      <c r="S2707" s="13">
        <f t="shared" si="170"/>
        <v>42774.041180555556</v>
      </c>
      <c r="T2707" s="13">
        <f t="shared" si="171"/>
        <v>42818.999513888892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 s="19">
        <f t="shared" si="169"/>
        <v>149.44486692015209</v>
      </c>
      <c r="Q2708" s="6" t="s">
        <v>8319</v>
      </c>
      <c r="R2708" s="6" t="s">
        <v>8359</v>
      </c>
      <c r="S2708" s="13">
        <f t="shared" si="170"/>
        <v>41899.419942129629</v>
      </c>
      <c r="T2708" s="13">
        <f t="shared" si="171"/>
        <v>41928.415972222225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 s="19">
        <f t="shared" si="169"/>
        <v>71.237487309644663</v>
      </c>
      <c r="Q2709" s="6" t="s">
        <v>8319</v>
      </c>
      <c r="R2709" s="6" t="s">
        <v>8359</v>
      </c>
      <c r="S2709" s="13">
        <f t="shared" si="170"/>
        <v>41391.907905092594</v>
      </c>
      <c r="T2709" s="13">
        <f t="shared" si="171"/>
        <v>41421.415972222225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 s="19">
        <f t="shared" si="169"/>
        <v>44.464318398474738</v>
      </c>
      <c r="Q2710" s="6" t="s">
        <v>8319</v>
      </c>
      <c r="R2710" s="6" t="s">
        <v>8359</v>
      </c>
      <c r="S2710" s="13">
        <f t="shared" si="170"/>
        <v>42512.823217592595</v>
      </c>
      <c r="T2710" s="13">
        <f t="shared" si="171"/>
        <v>42572.823217592595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 s="19">
        <f t="shared" si="169"/>
        <v>164.94480519480518</v>
      </c>
      <c r="Q2711" s="6" t="s">
        <v>8319</v>
      </c>
      <c r="R2711" s="6" t="s">
        <v>8359</v>
      </c>
      <c r="S2711" s="13">
        <f t="shared" si="170"/>
        <v>42612.274780092594</v>
      </c>
      <c r="T2711" s="13">
        <f t="shared" si="171"/>
        <v>42647.290972222225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 s="19">
        <f t="shared" si="169"/>
        <v>84.871516544117654</v>
      </c>
      <c r="Q2712" s="6" t="s">
        <v>8319</v>
      </c>
      <c r="R2712" s="6" t="s">
        <v>8359</v>
      </c>
      <c r="S2712" s="13">
        <f t="shared" si="170"/>
        <v>41828.354490740741</v>
      </c>
      <c r="T2712" s="13">
        <f t="shared" si="171"/>
        <v>41860.208333333336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 s="19">
        <f t="shared" si="169"/>
        <v>53.945205479452056</v>
      </c>
      <c r="Q2713" s="6" t="s">
        <v>8319</v>
      </c>
      <c r="R2713" s="6" t="s">
        <v>8359</v>
      </c>
      <c r="S2713" s="13">
        <f t="shared" si="170"/>
        <v>41780.870254629634</v>
      </c>
      <c r="T2713" s="13">
        <f t="shared" si="171"/>
        <v>41811.042361111111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 s="19">
        <f t="shared" si="169"/>
        <v>50.531468531468533</v>
      </c>
      <c r="Q2714" s="6" t="s">
        <v>8319</v>
      </c>
      <c r="R2714" s="6" t="s">
        <v>8359</v>
      </c>
      <c r="S2714" s="13">
        <f t="shared" si="170"/>
        <v>41432.187037037038</v>
      </c>
      <c r="T2714" s="13">
        <f t="shared" si="171"/>
        <v>41468.875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 s="19">
        <f t="shared" si="169"/>
        <v>108.00140845070422</v>
      </c>
      <c r="Q2715" s="6" t="s">
        <v>8319</v>
      </c>
      <c r="R2715" s="6" t="s">
        <v>8359</v>
      </c>
      <c r="S2715" s="13">
        <f t="shared" si="170"/>
        <v>42322.778749999998</v>
      </c>
      <c r="T2715" s="13">
        <f t="shared" si="171"/>
        <v>42362.778749999998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 s="19">
        <f t="shared" si="169"/>
        <v>95.373770491803285</v>
      </c>
      <c r="Q2716" s="6" t="s">
        <v>8319</v>
      </c>
      <c r="R2716" s="6" t="s">
        <v>8359</v>
      </c>
      <c r="S2716" s="13">
        <f t="shared" si="170"/>
        <v>42629.780046296291</v>
      </c>
      <c r="T2716" s="13">
        <f t="shared" si="171"/>
        <v>42658.083333333328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 s="19">
        <f t="shared" si="169"/>
        <v>57.631016333938291</v>
      </c>
      <c r="Q2717" s="6" t="s">
        <v>8319</v>
      </c>
      <c r="R2717" s="6" t="s">
        <v>8359</v>
      </c>
      <c r="S2717" s="13">
        <f t="shared" si="170"/>
        <v>42387.523472222223</v>
      </c>
      <c r="T2717" s="13">
        <f t="shared" si="171"/>
        <v>42421.523472222223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 s="19">
        <f t="shared" si="169"/>
        <v>64.160481283422456</v>
      </c>
      <c r="Q2718" s="6" t="s">
        <v>8319</v>
      </c>
      <c r="R2718" s="6" t="s">
        <v>8359</v>
      </c>
      <c r="S2718" s="13">
        <f t="shared" si="170"/>
        <v>42255.458252314813</v>
      </c>
      <c r="T2718" s="13">
        <f t="shared" si="171"/>
        <v>42285.458252314813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 s="19">
        <f t="shared" si="169"/>
        <v>92.387692307692305</v>
      </c>
      <c r="Q2719" s="6" t="s">
        <v>8319</v>
      </c>
      <c r="R2719" s="6" t="s">
        <v>8359</v>
      </c>
      <c r="S2719" s="13">
        <f t="shared" si="170"/>
        <v>41935.039918981485</v>
      </c>
      <c r="T2719" s="13">
        <f t="shared" si="171"/>
        <v>41980.081585648149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 s="19">
        <f t="shared" si="169"/>
        <v>125.97972972972973</v>
      </c>
      <c r="Q2720" s="6" t="s">
        <v>8319</v>
      </c>
      <c r="R2720" s="6" t="s">
        <v>8359</v>
      </c>
      <c r="S2720" s="13">
        <f t="shared" si="170"/>
        <v>42465.721585648149</v>
      </c>
      <c r="T2720" s="13">
        <f t="shared" si="171"/>
        <v>42494.083333333328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 s="19">
        <f t="shared" si="169"/>
        <v>94.637681159420296</v>
      </c>
      <c r="Q2721" s="6" t="s">
        <v>8319</v>
      </c>
      <c r="R2721" s="6" t="s">
        <v>8359</v>
      </c>
      <c r="S2721" s="13">
        <f t="shared" si="170"/>
        <v>42418.156180555554</v>
      </c>
      <c r="T2721" s="13">
        <f t="shared" si="171"/>
        <v>42478.114513888882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 s="19">
        <f t="shared" si="169"/>
        <v>170.69942196531792</v>
      </c>
      <c r="Q2722" s="6" t="s">
        <v>8319</v>
      </c>
      <c r="R2722" s="6" t="s">
        <v>8359</v>
      </c>
      <c r="S2722" s="13">
        <f t="shared" si="170"/>
        <v>42655.590891203698</v>
      </c>
      <c r="T2722" s="13">
        <f t="shared" si="171"/>
        <v>42685.632557870369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 s="19">
        <f t="shared" si="169"/>
        <v>40.762081784386616</v>
      </c>
      <c r="Q2723" s="6" t="s">
        <v>8321</v>
      </c>
      <c r="R2723" s="6" t="s">
        <v>8351</v>
      </c>
      <c r="S2723" s="13">
        <f t="shared" si="170"/>
        <v>41493.668958333335</v>
      </c>
      <c r="T2723" s="13">
        <f t="shared" si="171"/>
        <v>41523.916666666664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 s="19">
        <f t="shared" si="169"/>
        <v>68.254054054054052</v>
      </c>
      <c r="Q2724" s="6" t="s">
        <v>8321</v>
      </c>
      <c r="R2724" s="6" t="s">
        <v>8351</v>
      </c>
      <c r="S2724" s="13">
        <f t="shared" si="170"/>
        <v>42704.982094907406</v>
      </c>
      <c r="T2724" s="13">
        <f t="shared" si="171"/>
        <v>42764.982094907406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 s="19">
        <f t="shared" si="169"/>
        <v>95.48863636363636</v>
      </c>
      <c r="Q2725" s="6" t="s">
        <v>8321</v>
      </c>
      <c r="R2725" s="6" t="s">
        <v>8351</v>
      </c>
      <c r="S2725" s="13">
        <f t="shared" si="170"/>
        <v>41944.96398148148</v>
      </c>
      <c r="T2725" s="13">
        <f t="shared" si="171"/>
        <v>42005.005648148144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 s="19">
        <f t="shared" si="169"/>
        <v>7.1902649656526005</v>
      </c>
      <c r="Q2726" s="6" t="s">
        <v>8321</v>
      </c>
      <c r="R2726" s="6" t="s">
        <v>8351</v>
      </c>
      <c r="S2726" s="13">
        <f t="shared" si="170"/>
        <v>42199.45207175926</v>
      </c>
      <c r="T2726" s="13">
        <f t="shared" si="171"/>
        <v>42231.45207175926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 s="19">
        <f t="shared" si="169"/>
        <v>511.65486725663715</v>
      </c>
      <c r="Q2727" s="6" t="s">
        <v>8321</v>
      </c>
      <c r="R2727" s="6" t="s">
        <v>8351</v>
      </c>
      <c r="S2727" s="13">
        <f t="shared" si="170"/>
        <v>42745.869618055556</v>
      </c>
      <c r="T2727" s="13">
        <f t="shared" si="171"/>
        <v>42795.869618055556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 s="19">
        <f t="shared" si="169"/>
        <v>261.74504950495049</v>
      </c>
      <c r="Q2728" s="6" t="s">
        <v>8321</v>
      </c>
      <c r="R2728" s="6" t="s">
        <v>8351</v>
      </c>
      <c r="S2728" s="13">
        <f t="shared" si="170"/>
        <v>42452.704988425925</v>
      </c>
      <c r="T2728" s="13">
        <f t="shared" si="171"/>
        <v>42482.704988425925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 s="19">
        <f t="shared" si="169"/>
        <v>69.760961810466767</v>
      </c>
      <c r="Q2729" s="6" t="s">
        <v>8321</v>
      </c>
      <c r="R2729" s="6" t="s">
        <v>8351</v>
      </c>
      <c r="S2729" s="13">
        <f t="shared" si="170"/>
        <v>42198.801655092597</v>
      </c>
      <c r="T2729" s="13">
        <f t="shared" si="171"/>
        <v>42223.801655092597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 s="19">
        <f t="shared" si="169"/>
        <v>77.229591836734699</v>
      </c>
      <c r="Q2730" s="6" t="s">
        <v>8321</v>
      </c>
      <c r="R2730" s="6" t="s">
        <v>8351</v>
      </c>
      <c r="S2730" s="13">
        <f t="shared" si="170"/>
        <v>42333.72493055556</v>
      </c>
      <c r="T2730" s="13">
        <f t="shared" si="171"/>
        <v>42368.72493055556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 s="19">
        <f t="shared" si="169"/>
        <v>340.56521739130437</v>
      </c>
      <c r="Q2731" s="6" t="s">
        <v>8321</v>
      </c>
      <c r="R2731" s="6" t="s">
        <v>8351</v>
      </c>
      <c r="S2731" s="13">
        <f t="shared" si="170"/>
        <v>42095.365706018521</v>
      </c>
      <c r="T2731" s="13">
        <f t="shared" si="171"/>
        <v>42125.365706018521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 s="19">
        <f t="shared" si="169"/>
        <v>67.417903225806455</v>
      </c>
      <c r="Q2732" s="6" t="s">
        <v>8321</v>
      </c>
      <c r="R2732" s="6" t="s">
        <v>8351</v>
      </c>
      <c r="S2732" s="13">
        <f t="shared" si="170"/>
        <v>41351.666377314818</v>
      </c>
      <c r="T2732" s="13">
        <f t="shared" si="171"/>
        <v>41386.666377314818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 s="19">
        <f t="shared" si="169"/>
        <v>845.70270270270271</v>
      </c>
      <c r="Q2733" s="6" t="s">
        <v>8321</v>
      </c>
      <c r="R2733" s="6" t="s">
        <v>8351</v>
      </c>
      <c r="S2733" s="13">
        <f t="shared" si="170"/>
        <v>41872.650717592594</v>
      </c>
      <c r="T2733" s="13">
        <f t="shared" si="171"/>
        <v>41930.291666666664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 s="19">
        <f t="shared" si="169"/>
        <v>97.191780821917803</v>
      </c>
      <c r="Q2734" s="6" t="s">
        <v>8321</v>
      </c>
      <c r="R2734" s="6" t="s">
        <v>8351</v>
      </c>
      <c r="S2734" s="13">
        <f t="shared" si="170"/>
        <v>41389.933194444442</v>
      </c>
      <c r="T2734" s="13">
        <f t="shared" si="171"/>
        <v>41422.125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 s="19">
        <f t="shared" si="169"/>
        <v>451.84033613445376</v>
      </c>
      <c r="Q2735" s="6" t="s">
        <v>8321</v>
      </c>
      <c r="R2735" s="6" t="s">
        <v>8351</v>
      </c>
      <c r="S2735" s="13">
        <f t="shared" si="170"/>
        <v>42044.397847222222</v>
      </c>
      <c r="T2735" s="13">
        <f t="shared" si="171"/>
        <v>42104.356180555551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 s="19">
        <f t="shared" si="169"/>
        <v>138.66871165644173</v>
      </c>
      <c r="Q2736" s="6" t="s">
        <v>8321</v>
      </c>
      <c r="R2736" s="6" t="s">
        <v>8351</v>
      </c>
      <c r="S2736" s="13">
        <f t="shared" si="170"/>
        <v>42626.793888888889</v>
      </c>
      <c r="T2736" s="13">
        <f t="shared" si="171"/>
        <v>42657.040972222225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 s="19">
        <f t="shared" si="169"/>
        <v>21.640147492625371</v>
      </c>
      <c r="Q2737" s="6" t="s">
        <v>8321</v>
      </c>
      <c r="R2737" s="6" t="s">
        <v>8351</v>
      </c>
      <c r="S2737" s="13">
        <f t="shared" si="170"/>
        <v>41316.245949074073</v>
      </c>
      <c r="T2737" s="13">
        <f t="shared" si="171"/>
        <v>41346.958333333336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 s="19">
        <f t="shared" si="169"/>
        <v>169.51724137931035</v>
      </c>
      <c r="Q2738" s="6" t="s">
        <v>8321</v>
      </c>
      <c r="R2738" s="6" t="s">
        <v>8351</v>
      </c>
      <c r="S2738" s="13">
        <f t="shared" si="170"/>
        <v>41722.791354166664</v>
      </c>
      <c r="T2738" s="13">
        <f t="shared" si="171"/>
        <v>41752.791354166664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 s="19">
        <f t="shared" si="169"/>
        <v>161.88210526315791</v>
      </c>
      <c r="Q2739" s="6" t="s">
        <v>8321</v>
      </c>
      <c r="R2739" s="6" t="s">
        <v>8351</v>
      </c>
      <c r="S2739" s="13">
        <f t="shared" si="170"/>
        <v>41612.042673611111</v>
      </c>
      <c r="T2739" s="13">
        <f t="shared" si="171"/>
        <v>41654.916666666664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 s="19">
        <f t="shared" si="169"/>
        <v>493.13333333333333</v>
      </c>
      <c r="Q2740" s="6" t="s">
        <v>8321</v>
      </c>
      <c r="R2740" s="6" t="s">
        <v>8351</v>
      </c>
      <c r="S2740" s="13">
        <f t="shared" si="170"/>
        <v>42620.268564814818</v>
      </c>
      <c r="T2740" s="13">
        <f t="shared" si="171"/>
        <v>42680.268564814818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 s="19">
        <f t="shared" si="169"/>
        <v>22.120418848167539</v>
      </c>
      <c r="Q2741" s="6" t="s">
        <v>8321</v>
      </c>
      <c r="R2741" s="6" t="s">
        <v>8351</v>
      </c>
      <c r="S2741" s="13">
        <f t="shared" si="170"/>
        <v>41720.012928240743</v>
      </c>
      <c r="T2741" s="13">
        <f t="shared" si="171"/>
        <v>41765.012928240743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 s="19">
        <f t="shared" si="169"/>
        <v>18.235294117647058</v>
      </c>
      <c r="Q2742" s="6" t="s">
        <v>8321</v>
      </c>
      <c r="R2742" s="6" t="s">
        <v>8351</v>
      </c>
      <c r="S2742" s="13">
        <f t="shared" si="170"/>
        <v>42045.156851851847</v>
      </c>
      <c r="T2742" s="13">
        <f t="shared" si="171"/>
        <v>42075.11518518519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 s="19">
        <f t="shared" si="169"/>
        <v>8.75</v>
      </c>
      <c r="Q2743" s="6" t="s">
        <v>8324</v>
      </c>
      <c r="R2743" s="6" t="s">
        <v>8360</v>
      </c>
      <c r="S2743" s="13">
        <f t="shared" si="170"/>
        <v>41911.782430555555</v>
      </c>
      <c r="T2743" s="13">
        <f t="shared" si="171"/>
        <v>41932.213194444441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 s="19">
        <f t="shared" si="169"/>
        <v>40.611111111111114</v>
      </c>
      <c r="Q2744" s="6" t="s">
        <v>8324</v>
      </c>
      <c r="R2744" s="6" t="s">
        <v>8360</v>
      </c>
      <c r="S2744" s="13">
        <f t="shared" si="170"/>
        <v>41030.844756944447</v>
      </c>
      <c r="T2744" s="13">
        <f t="shared" si="171"/>
        <v>41044.844756944447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 s="19">
        <f t="shared" si="169"/>
        <v>0</v>
      </c>
      <c r="Q2745" s="6" t="s">
        <v>8324</v>
      </c>
      <c r="R2745" s="6" t="s">
        <v>8360</v>
      </c>
      <c r="S2745" s="13">
        <f t="shared" si="170"/>
        <v>42632.453784722224</v>
      </c>
      <c r="T2745" s="13">
        <f t="shared" si="171"/>
        <v>42662.453784722224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 s="19">
        <f t="shared" si="169"/>
        <v>37.954545454545453</v>
      </c>
      <c r="Q2746" s="6" t="s">
        <v>8324</v>
      </c>
      <c r="R2746" s="6" t="s">
        <v>8360</v>
      </c>
      <c r="S2746" s="13">
        <f t="shared" si="170"/>
        <v>40938.187476851854</v>
      </c>
      <c r="T2746" s="13">
        <f t="shared" si="171"/>
        <v>40968.187476851854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 s="19">
        <f t="shared" si="169"/>
        <v>35.734693877551024</v>
      </c>
      <c r="Q2747" s="6" t="s">
        <v>8324</v>
      </c>
      <c r="R2747" s="6" t="s">
        <v>8360</v>
      </c>
      <c r="S2747" s="13">
        <f t="shared" si="170"/>
        <v>41045.113055555557</v>
      </c>
      <c r="T2747" s="13">
        <f t="shared" si="171"/>
        <v>41105.113055555557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 s="19">
        <f t="shared" si="169"/>
        <v>42.157894736842103</v>
      </c>
      <c r="Q2748" s="6" t="s">
        <v>8324</v>
      </c>
      <c r="R2748" s="6" t="s">
        <v>8360</v>
      </c>
      <c r="S2748" s="13">
        <f t="shared" si="170"/>
        <v>41850.906377314815</v>
      </c>
      <c r="T2748" s="13">
        <f t="shared" si="171"/>
        <v>41880.906377314815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 s="19">
        <f t="shared" si="169"/>
        <v>35</v>
      </c>
      <c r="Q2749" s="6" t="s">
        <v>8324</v>
      </c>
      <c r="R2749" s="6" t="s">
        <v>8360</v>
      </c>
      <c r="S2749" s="13">
        <f t="shared" si="170"/>
        <v>41044.77311342593</v>
      </c>
      <c r="T2749" s="13">
        <f t="shared" si="171"/>
        <v>41076.256944444445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 s="19">
        <f t="shared" si="169"/>
        <v>13.25</v>
      </c>
      <c r="Q2750" s="6" t="s">
        <v>8324</v>
      </c>
      <c r="R2750" s="6" t="s">
        <v>8360</v>
      </c>
      <c r="S2750" s="13">
        <f t="shared" si="170"/>
        <v>42585.8356712963</v>
      </c>
      <c r="T2750" s="13">
        <f t="shared" si="171"/>
        <v>42615.8356712963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 s="19">
        <f t="shared" si="169"/>
        <v>55</v>
      </c>
      <c r="Q2751" s="6" t="s">
        <v>8324</v>
      </c>
      <c r="R2751" s="6" t="s">
        <v>8360</v>
      </c>
      <c r="S2751" s="13">
        <f t="shared" si="170"/>
        <v>42068.924039351856</v>
      </c>
      <c r="T2751" s="13">
        <f t="shared" si="171"/>
        <v>42098.882372685184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 s="19">
        <f t="shared" si="169"/>
        <v>0</v>
      </c>
      <c r="Q2752" s="6" t="s">
        <v>8324</v>
      </c>
      <c r="R2752" s="6" t="s">
        <v>8360</v>
      </c>
      <c r="S2752" s="13">
        <f t="shared" si="170"/>
        <v>41079.024826388886</v>
      </c>
      <c r="T2752" s="13">
        <f t="shared" si="171"/>
        <v>41090.958333333336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 s="19">
        <f t="shared" si="169"/>
        <v>0</v>
      </c>
      <c r="Q2753" s="6" t="s">
        <v>8324</v>
      </c>
      <c r="R2753" s="6" t="s">
        <v>8360</v>
      </c>
      <c r="S2753" s="13">
        <f t="shared" si="170"/>
        <v>41748.012060185189</v>
      </c>
      <c r="T2753" s="13">
        <f t="shared" si="171"/>
        <v>41808.012060185189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</v>
      </c>
      <c r="P2754" s="19">
        <f t="shared" si="169"/>
        <v>39.285714285714285</v>
      </c>
      <c r="Q2754" s="6" t="s">
        <v>8324</v>
      </c>
      <c r="R2754" s="6" t="s">
        <v>8360</v>
      </c>
      <c r="S2754" s="13">
        <f t="shared" si="170"/>
        <v>40855.890092592592</v>
      </c>
      <c r="T2754" s="13">
        <f t="shared" si="171"/>
        <v>40895.890092592592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ROUND(((E2755/D2755)*100),0)</f>
        <v>19</v>
      </c>
      <c r="P2755" s="19">
        <f t="shared" ref="P2755:P2818" si="173">IF(L2755=0,0,E2755/L2755)</f>
        <v>47.5</v>
      </c>
      <c r="Q2755" s="6" t="s">
        <v>8324</v>
      </c>
      <c r="R2755" s="6" t="s">
        <v>8360</v>
      </c>
      <c r="S2755" s="13">
        <f t="shared" ref="S2755:S2818" si="174">(((J2755/60)/60)/24)+DATE(1970,1,1)+(3/24)</f>
        <v>41118.025729166664</v>
      </c>
      <c r="T2755" s="13">
        <f t="shared" ref="T2755:T2818" si="175">(((I2755/60)/60)/24)+DATE(1970,1,1)+(3/24)</f>
        <v>41148.025729166664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 s="19">
        <f t="shared" si="173"/>
        <v>0</v>
      </c>
      <c r="Q2756" s="6" t="s">
        <v>8324</v>
      </c>
      <c r="R2756" s="6" t="s">
        <v>8360</v>
      </c>
      <c r="S2756" s="13">
        <f t="shared" si="174"/>
        <v>41863.761006944449</v>
      </c>
      <c r="T2756" s="13">
        <f t="shared" si="175"/>
        <v>41893.761006944449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 s="19">
        <f t="shared" si="173"/>
        <v>17.333333333333332</v>
      </c>
      <c r="Q2757" s="6" t="s">
        <v>8324</v>
      </c>
      <c r="R2757" s="6" t="s">
        <v>8360</v>
      </c>
      <c r="S2757" s="13">
        <f t="shared" si="174"/>
        <v>42072.915821759263</v>
      </c>
      <c r="T2757" s="13">
        <f t="shared" si="175"/>
        <v>42102.915821759263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 s="19">
        <f t="shared" si="173"/>
        <v>31.757575757575758</v>
      </c>
      <c r="Q2758" s="6" t="s">
        <v>8324</v>
      </c>
      <c r="R2758" s="6" t="s">
        <v>8360</v>
      </c>
      <c r="S2758" s="13">
        <f t="shared" si="174"/>
        <v>41621.02547453704</v>
      </c>
      <c r="T2758" s="13">
        <f t="shared" si="175"/>
        <v>41651.02547453704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 s="19">
        <f t="shared" si="173"/>
        <v>5</v>
      </c>
      <c r="Q2759" s="6" t="s">
        <v>8324</v>
      </c>
      <c r="R2759" s="6" t="s">
        <v>8360</v>
      </c>
      <c r="S2759" s="13">
        <f t="shared" si="174"/>
        <v>42573.78162037037</v>
      </c>
      <c r="T2759" s="13">
        <f t="shared" si="175"/>
        <v>42588.78162037037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 s="19">
        <f t="shared" si="173"/>
        <v>39</v>
      </c>
      <c r="Q2760" s="6" t="s">
        <v>8324</v>
      </c>
      <c r="R2760" s="6" t="s">
        <v>8360</v>
      </c>
      <c r="S2760" s="13">
        <f t="shared" si="174"/>
        <v>42639.566932870366</v>
      </c>
      <c r="T2760" s="13">
        <f t="shared" si="175"/>
        <v>42653.566932870366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 s="19">
        <f t="shared" si="173"/>
        <v>52.5</v>
      </c>
      <c r="Q2761" s="6" t="s">
        <v>8324</v>
      </c>
      <c r="R2761" s="6" t="s">
        <v>8360</v>
      </c>
      <c r="S2761" s="13">
        <f t="shared" si="174"/>
        <v>42524.49150462963</v>
      </c>
      <c r="T2761" s="13">
        <f t="shared" si="175"/>
        <v>42567.49150462963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 s="19">
        <f t="shared" si="173"/>
        <v>0</v>
      </c>
      <c r="Q2762" s="6" t="s">
        <v>8324</v>
      </c>
      <c r="R2762" s="6" t="s">
        <v>8360</v>
      </c>
      <c r="S2762" s="13">
        <f t="shared" si="174"/>
        <v>41415.586319444446</v>
      </c>
      <c r="T2762" s="13">
        <f t="shared" si="175"/>
        <v>41445.586319444446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 s="19">
        <f t="shared" si="173"/>
        <v>9</v>
      </c>
      <c r="Q2763" s="6" t="s">
        <v>8324</v>
      </c>
      <c r="R2763" s="6" t="s">
        <v>8360</v>
      </c>
      <c r="S2763" s="13">
        <f t="shared" si="174"/>
        <v>41247.188576388886</v>
      </c>
      <c r="T2763" s="13">
        <f t="shared" si="175"/>
        <v>41277.188576388886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 s="19">
        <f t="shared" si="173"/>
        <v>25</v>
      </c>
      <c r="Q2764" s="6" t="s">
        <v>8324</v>
      </c>
      <c r="R2764" s="6" t="s">
        <v>8360</v>
      </c>
      <c r="S2764" s="13">
        <f t="shared" si="174"/>
        <v>40927.161979166667</v>
      </c>
      <c r="T2764" s="13">
        <f t="shared" si="175"/>
        <v>40987.120312500003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 s="19">
        <f t="shared" si="173"/>
        <v>30</v>
      </c>
      <c r="Q2765" s="6" t="s">
        <v>8324</v>
      </c>
      <c r="R2765" s="6" t="s">
        <v>8360</v>
      </c>
      <c r="S2765" s="13">
        <f t="shared" si="174"/>
        <v>41373.704675925925</v>
      </c>
      <c r="T2765" s="13">
        <f t="shared" si="175"/>
        <v>41418.704675925925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 s="19">
        <f t="shared" si="173"/>
        <v>11.25</v>
      </c>
      <c r="Q2766" s="6" t="s">
        <v>8324</v>
      </c>
      <c r="R2766" s="6" t="s">
        <v>8360</v>
      </c>
      <c r="S2766" s="13">
        <f t="shared" si="174"/>
        <v>41030.417025462964</v>
      </c>
      <c r="T2766" s="13">
        <f t="shared" si="175"/>
        <v>41059.916666666664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 s="19">
        <f t="shared" si="173"/>
        <v>0</v>
      </c>
      <c r="Q2767" s="6" t="s">
        <v>8324</v>
      </c>
      <c r="R2767" s="6" t="s">
        <v>8360</v>
      </c>
      <c r="S2767" s="13">
        <f t="shared" si="174"/>
        <v>41194.704027777778</v>
      </c>
      <c r="T2767" s="13">
        <f t="shared" si="175"/>
        <v>41210.704027777778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 s="19">
        <f t="shared" si="173"/>
        <v>25</v>
      </c>
      <c r="Q2768" s="6" t="s">
        <v>8324</v>
      </c>
      <c r="R2768" s="6" t="s">
        <v>8360</v>
      </c>
      <c r="S2768" s="13">
        <f t="shared" si="174"/>
        <v>40736.793032407404</v>
      </c>
      <c r="T2768" s="13">
        <f t="shared" si="175"/>
        <v>40766.793032407404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 s="19">
        <f t="shared" si="173"/>
        <v>11.333333333333334</v>
      </c>
      <c r="Q2769" s="6" t="s">
        <v>8324</v>
      </c>
      <c r="R2769" s="6" t="s">
        <v>8360</v>
      </c>
      <c r="S2769" s="13">
        <f t="shared" si="174"/>
        <v>42173.083912037036</v>
      </c>
      <c r="T2769" s="13">
        <f t="shared" si="175"/>
        <v>42233.083912037036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 s="19">
        <f t="shared" si="173"/>
        <v>29.470588235294116</v>
      </c>
      <c r="Q2770" s="6" t="s">
        <v>8324</v>
      </c>
      <c r="R2770" s="6" t="s">
        <v>8360</v>
      </c>
      <c r="S2770" s="13">
        <f t="shared" si="174"/>
        <v>40967.739849537036</v>
      </c>
      <c r="T2770" s="13">
        <f t="shared" si="175"/>
        <v>40997.698182870372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 s="19">
        <f t="shared" si="173"/>
        <v>1</v>
      </c>
      <c r="Q2771" s="6" t="s">
        <v>8324</v>
      </c>
      <c r="R2771" s="6" t="s">
        <v>8360</v>
      </c>
      <c r="S2771" s="13">
        <f t="shared" si="174"/>
        <v>41745.951273148145</v>
      </c>
      <c r="T2771" s="13">
        <f t="shared" si="175"/>
        <v>41795.951273148145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 s="19">
        <f t="shared" si="173"/>
        <v>63.098484848484851</v>
      </c>
      <c r="Q2772" s="6" t="s">
        <v>8324</v>
      </c>
      <c r="R2772" s="6" t="s">
        <v>8360</v>
      </c>
      <c r="S2772" s="13">
        <f t="shared" si="174"/>
        <v>41686.830208333333</v>
      </c>
      <c r="T2772" s="13">
        <f t="shared" si="175"/>
        <v>41716.788541666669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 s="19">
        <f t="shared" si="173"/>
        <v>0</v>
      </c>
      <c r="Q2773" s="6" t="s">
        <v>8324</v>
      </c>
      <c r="R2773" s="6" t="s">
        <v>8360</v>
      </c>
      <c r="S2773" s="13">
        <f t="shared" si="174"/>
        <v>41257.656712962962</v>
      </c>
      <c r="T2773" s="13">
        <f t="shared" si="175"/>
        <v>41306.833333333336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 s="19">
        <f t="shared" si="173"/>
        <v>0</v>
      </c>
      <c r="Q2774" s="6" t="s">
        <v>8324</v>
      </c>
      <c r="R2774" s="6" t="s">
        <v>8360</v>
      </c>
      <c r="S2774" s="13">
        <f t="shared" si="174"/>
        <v>41537.994143518517</v>
      </c>
      <c r="T2774" s="13">
        <f t="shared" si="175"/>
        <v>41552.994143518517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 s="19">
        <f t="shared" si="173"/>
        <v>1</v>
      </c>
      <c r="Q2775" s="6" t="s">
        <v>8324</v>
      </c>
      <c r="R2775" s="6" t="s">
        <v>8360</v>
      </c>
      <c r="S2775" s="13">
        <f t="shared" si="174"/>
        <v>42474.98982638889</v>
      </c>
      <c r="T2775" s="13">
        <f t="shared" si="175"/>
        <v>42484.98982638889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 s="19">
        <f t="shared" si="173"/>
        <v>43.846153846153847</v>
      </c>
      <c r="Q2776" s="6" t="s">
        <v>8324</v>
      </c>
      <c r="R2776" s="6" t="s">
        <v>8360</v>
      </c>
      <c r="S2776" s="13">
        <f t="shared" si="174"/>
        <v>41311.251481481479</v>
      </c>
      <c r="T2776" s="13">
        <f t="shared" si="175"/>
        <v>41341.251481481479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 s="19">
        <f t="shared" si="173"/>
        <v>75</v>
      </c>
      <c r="Q2777" s="6" t="s">
        <v>8324</v>
      </c>
      <c r="R2777" s="6" t="s">
        <v>8360</v>
      </c>
      <c r="S2777" s="13">
        <f t="shared" si="174"/>
        <v>40863.138356481482</v>
      </c>
      <c r="T2777" s="13">
        <f t="shared" si="175"/>
        <v>40893.138356481482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 s="19">
        <f t="shared" si="173"/>
        <v>45.972222222222221</v>
      </c>
      <c r="Q2778" s="6" t="s">
        <v>8324</v>
      </c>
      <c r="R2778" s="6" t="s">
        <v>8360</v>
      </c>
      <c r="S2778" s="13">
        <f t="shared" si="174"/>
        <v>42136.422175925924</v>
      </c>
      <c r="T2778" s="13">
        <f t="shared" si="175"/>
        <v>42167.422175925924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 s="19">
        <f t="shared" si="173"/>
        <v>10</v>
      </c>
      <c r="Q2779" s="6" t="s">
        <v>8324</v>
      </c>
      <c r="R2779" s="6" t="s">
        <v>8360</v>
      </c>
      <c r="S2779" s="13">
        <f t="shared" si="174"/>
        <v>42172.794027777782</v>
      </c>
      <c r="T2779" s="13">
        <f t="shared" si="175"/>
        <v>42202.794027777782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 s="19">
        <f t="shared" si="173"/>
        <v>93.666666666666671</v>
      </c>
      <c r="Q2780" s="6" t="s">
        <v>8324</v>
      </c>
      <c r="R2780" s="6" t="s">
        <v>8360</v>
      </c>
      <c r="S2780" s="13">
        <f t="shared" si="174"/>
        <v>41847.103078703702</v>
      </c>
      <c r="T2780" s="13">
        <f t="shared" si="175"/>
        <v>41877.103078703702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 s="19">
        <f t="shared" si="173"/>
        <v>53</v>
      </c>
      <c r="Q2781" s="6" t="s">
        <v>8324</v>
      </c>
      <c r="R2781" s="6" t="s">
        <v>8360</v>
      </c>
      <c r="S2781" s="13">
        <f t="shared" si="174"/>
        <v>42300.710891203707</v>
      </c>
      <c r="T2781" s="13">
        <f t="shared" si="175"/>
        <v>42330.752557870372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 s="19">
        <f t="shared" si="173"/>
        <v>0</v>
      </c>
      <c r="Q2782" s="6" t="s">
        <v>8324</v>
      </c>
      <c r="R2782" s="6" t="s">
        <v>8360</v>
      </c>
      <c r="S2782" s="13">
        <f t="shared" si="174"/>
        <v>42774.572777777779</v>
      </c>
      <c r="T2782" s="13">
        <f t="shared" si="175"/>
        <v>42804.572777777779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 s="19">
        <f t="shared" si="173"/>
        <v>47</v>
      </c>
      <c r="Q2783" s="6" t="s">
        <v>8319</v>
      </c>
      <c r="R2783" s="6" t="s">
        <v>8320</v>
      </c>
      <c r="S2783" s="13">
        <f t="shared" si="174"/>
        <v>42019.06659722222</v>
      </c>
      <c r="T2783" s="13">
        <f t="shared" si="175"/>
        <v>42047.416666666672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 s="19">
        <f t="shared" si="173"/>
        <v>66.666666666666671</v>
      </c>
      <c r="Q2784" s="6" t="s">
        <v>8319</v>
      </c>
      <c r="R2784" s="6" t="s">
        <v>8320</v>
      </c>
      <c r="S2784" s="13">
        <f t="shared" si="174"/>
        <v>42027.049976851849</v>
      </c>
      <c r="T2784" s="13">
        <f t="shared" si="175"/>
        <v>42052.332638888889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 s="19">
        <f t="shared" si="173"/>
        <v>18.770491803278688</v>
      </c>
      <c r="Q2785" s="6" t="s">
        <v>8319</v>
      </c>
      <c r="R2785" s="6" t="s">
        <v>8320</v>
      </c>
      <c r="S2785" s="13">
        <f t="shared" si="174"/>
        <v>42103.660254629634</v>
      </c>
      <c r="T2785" s="13">
        <f t="shared" si="175"/>
        <v>42117.660254629634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 s="19">
        <f t="shared" si="173"/>
        <v>66.111111111111114</v>
      </c>
      <c r="Q2786" s="6" t="s">
        <v>8319</v>
      </c>
      <c r="R2786" s="6" t="s">
        <v>8320</v>
      </c>
      <c r="S2786" s="13">
        <f t="shared" si="174"/>
        <v>41920.912534722222</v>
      </c>
      <c r="T2786" s="13">
        <f t="shared" si="175"/>
        <v>41941.912534722222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 s="19">
        <f t="shared" si="173"/>
        <v>36.859154929577464</v>
      </c>
      <c r="Q2787" s="6" t="s">
        <v>8319</v>
      </c>
      <c r="R2787" s="6" t="s">
        <v>8320</v>
      </c>
      <c r="S2787" s="13">
        <f t="shared" si="174"/>
        <v>42558.314432870371</v>
      </c>
      <c r="T2787" s="13">
        <f t="shared" si="175"/>
        <v>42588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 s="19">
        <f t="shared" si="173"/>
        <v>39.810810810810814</v>
      </c>
      <c r="Q2788" s="6" t="s">
        <v>8319</v>
      </c>
      <c r="R2788" s="6" t="s">
        <v>8320</v>
      </c>
      <c r="S2788" s="13">
        <f t="shared" si="174"/>
        <v>41815.694212962961</v>
      </c>
      <c r="T2788" s="13">
        <f t="shared" si="175"/>
        <v>41829.694212962961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 s="19">
        <f t="shared" si="173"/>
        <v>31.5</v>
      </c>
      <c r="Q2789" s="6" t="s">
        <v>8319</v>
      </c>
      <c r="R2789" s="6" t="s">
        <v>8320</v>
      </c>
      <c r="S2789" s="13">
        <f t="shared" si="174"/>
        <v>41808.323518518519</v>
      </c>
      <c r="T2789" s="13">
        <f t="shared" si="175"/>
        <v>41838.323518518519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 s="19">
        <f t="shared" si="173"/>
        <v>102.5</v>
      </c>
      <c r="Q2790" s="6" t="s">
        <v>8319</v>
      </c>
      <c r="R2790" s="6" t="s">
        <v>8320</v>
      </c>
      <c r="S2790" s="13">
        <f t="shared" si="174"/>
        <v>42550.826886574068</v>
      </c>
      <c r="T2790" s="13">
        <f t="shared" si="175"/>
        <v>42580.826886574068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 s="19">
        <f t="shared" si="173"/>
        <v>126.45833333333333</v>
      </c>
      <c r="Q2791" s="6" t="s">
        <v>8319</v>
      </c>
      <c r="R2791" s="6" t="s">
        <v>8320</v>
      </c>
      <c r="S2791" s="13">
        <f t="shared" si="174"/>
        <v>42056.138124999998</v>
      </c>
      <c r="T2791" s="13">
        <f t="shared" si="175"/>
        <v>42075.291666666672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 s="19">
        <f t="shared" si="173"/>
        <v>47.878787878787875</v>
      </c>
      <c r="Q2792" s="6" t="s">
        <v>8319</v>
      </c>
      <c r="R2792" s="6" t="s">
        <v>8320</v>
      </c>
      <c r="S2792" s="13">
        <f t="shared" si="174"/>
        <v>42017.063692129625</v>
      </c>
      <c r="T2792" s="13">
        <f t="shared" si="175"/>
        <v>42047.063692129625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 s="19">
        <f t="shared" si="173"/>
        <v>73.214285714285708</v>
      </c>
      <c r="Q2793" s="6" t="s">
        <v>8319</v>
      </c>
      <c r="R2793" s="6" t="s">
        <v>8320</v>
      </c>
      <c r="S2793" s="13">
        <f t="shared" si="174"/>
        <v>42592.024988425925</v>
      </c>
      <c r="T2793" s="13">
        <f t="shared" si="175"/>
        <v>42622.291666666672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 s="19">
        <f t="shared" si="173"/>
        <v>89.666666666666671</v>
      </c>
      <c r="Q2794" s="6" t="s">
        <v>8319</v>
      </c>
      <c r="R2794" s="6" t="s">
        <v>8320</v>
      </c>
      <c r="S2794" s="13">
        <f t="shared" si="174"/>
        <v>42183.356006944443</v>
      </c>
      <c r="T2794" s="13">
        <f t="shared" si="175"/>
        <v>42228.356006944443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 s="19">
        <f t="shared" si="173"/>
        <v>151.4623287671233</v>
      </c>
      <c r="Q2795" s="6" t="s">
        <v>8319</v>
      </c>
      <c r="R2795" s="6" t="s">
        <v>8320</v>
      </c>
      <c r="S2795" s="13">
        <f t="shared" si="174"/>
        <v>42176.544039351851</v>
      </c>
      <c r="T2795" s="13">
        <f t="shared" si="175"/>
        <v>42206.544039351851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 s="19">
        <f t="shared" si="173"/>
        <v>25</v>
      </c>
      <c r="Q2796" s="6" t="s">
        <v>8319</v>
      </c>
      <c r="R2796" s="6" t="s">
        <v>8320</v>
      </c>
      <c r="S2796" s="13">
        <f t="shared" si="174"/>
        <v>42416.816655092596</v>
      </c>
      <c r="T2796" s="13">
        <f t="shared" si="175"/>
        <v>42432.916666666672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 s="19">
        <f t="shared" si="173"/>
        <v>36.5</v>
      </c>
      <c r="Q2797" s="6" t="s">
        <v>8319</v>
      </c>
      <c r="R2797" s="6" t="s">
        <v>8320</v>
      </c>
      <c r="S2797" s="13">
        <f t="shared" si="174"/>
        <v>41780.650937500002</v>
      </c>
      <c r="T2797" s="13">
        <f t="shared" si="175"/>
        <v>41797.083333333336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 s="19">
        <f t="shared" si="173"/>
        <v>44</v>
      </c>
      <c r="Q2798" s="6" t="s">
        <v>8319</v>
      </c>
      <c r="R2798" s="6" t="s">
        <v>8320</v>
      </c>
      <c r="S2798" s="13">
        <f t="shared" si="174"/>
        <v>41795.653101851851</v>
      </c>
      <c r="T2798" s="13">
        <f t="shared" si="175"/>
        <v>41825.653101851851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 s="19">
        <f t="shared" si="173"/>
        <v>87.357553191489373</v>
      </c>
      <c r="Q2799" s="6" t="s">
        <v>8319</v>
      </c>
      <c r="R2799" s="6" t="s">
        <v>8320</v>
      </c>
      <c r="S2799" s="13">
        <f t="shared" si="174"/>
        <v>41799.06527777778</v>
      </c>
      <c r="T2799" s="13">
        <f t="shared" si="175"/>
        <v>41829.06527777778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 s="19">
        <f t="shared" si="173"/>
        <v>36.474820143884891</v>
      </c>
      <c r="Q2800" s="6" t="s">
        <v>8319</v>
      </c>
      <c r="R2800" s="6" t="s">
        <v>8320</v>
      </c>
      <c r="S2800" s="13">
        <f t="shared" si="174"/>
        <v>42201.800011574072</v>
      </c>
      <c r="T2800" s="13">
        <f t="shared" si="175"/>
        <v>42216.791666666672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 s="19">
        <f t="shared" si="173"/>
        <v>44.859538461538463</v>
      </c>
      <c r="Q2801" s="6" t="s">
        <v>8319</v>
      </c>
      <c r="R2801" s="6" t="s">
        <v>8320</v>
      </c>
      <c r="S2801" s="13">
        <f t="shared" si="174"/>
        <v>42507.389699074076</v>
      </c>
      <c r="T2801" s="13">
        <f t="shared" si="175"/>
        <v>42538.791666666672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 s="19">
        <f t="shared" si="173"/>
        <v>42.903225806451616</v>
      </c>
      <c r="Q2802" s="6" t="s">
        <v>8319</v>
      </c>
      <c r="R2802" s="6" t="s">
        <v>8320</v>
      </c>
      <c r="S2802" s="13">
        <f t="shared" si="174"/>
        <v>41948.677847222221</v>
      </c>
      <c r="T2802" s="13">
        <f t="shared" si="175"/>
        <v>42008.677847222221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 s="19">
        <f t="shared" si="173"/>
        <v>51.230769230769234</v>
      </c>
      <c r="Q2803" s="6" t="s">
        <v>8319</v>
      </c>
      <c r="R2803" s="6" t="s">
        <v>8320</v>
      </c>
      <c r="S2803" s="13">
        <f t="shared" si="174"/>
        <v>41900.368159722224</v>
      </c>
      <c r="T2803" s="13">
        <f t="shared" si="175"/>
        <v>41922.583333333336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 s="19">
        <f t="shared" si="173"/>
        <v>33.944444444444443</v>
      </c>
      <c r="Q2804" s="6" t="s">
        <v>8319</v>
      </c>
      <c r="R2804" s="6" t="s">
        <v>8320</v>
      </c>
      <c r="S2804" s="13">
        <f t="shared" si="174"/>
        <v>42192.77207175926</v>
      </c>
      <c r="T2804" s="13">
        <f t="shared" si="175"/>
        <v>42222.77207175926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 s="19">
        <f t="shared" si="173"/>
        <v>90.744680851063833</v>
      </c>
      <c r="Q2805" s="6" t="s">
        <v>8319</v>
      </c>
      <c r="R2805" s="6" t="s">
        <v>8320</v>
      </c>
      <c r="S2805" s="13">
        <f t="shared" si="174"/>
        <v>42158.190694444449</v>
      </c>
      <c r="T2805" s="13">
        <f t="shared" si="175"/>
        <v>42201.125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 s="19">
        <f t="shared" si="173"/>
        <v>50</v>
      </c>
      <c r="Q2806" s="6" t="s">
        <v>8319</v>
      </c>
      <c r="R2806" s="6" t="s">
        <v>8320</v>
      </c>
      <c r="S2806" s="13">
        <f t="shared" si="174"/>
        <v>41881.578587962962</v>
      </c>
      <c r="T2806" s="13">
        <f t="shared" si="175"/>
        <v>41911.578587962962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 s="19">
        <f t="shared" si="173"/>
        <v>24.444444444444443</v>
      </c>
      <c r="Q2807" s="6" t="s">
        <v>8319</v>
      </c>
      <c r="R2807" s="6" t="s">
        <v>8320</v>
      </c>
      <c r="S2807" s="13">
        <f t="shared" si="174"/>
        <v>42213.630474537036</v>
      </c>
      <c r="T2807" s="13">
        <f t="shared" si="175"/>
        <v>42238.630474537036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 s="19">
        <f t="shared" si="173"/>
        <v>44.25</v>
      </c>
      <c r="Q2808" s="6" t="s">
        <v>8319</v>
      </c>
      <c r="R2808" s="6" t="s">
        <v>8320</v>
      </c>
      <c r="S2808" s="13">
        <f t="shared" si="174"/>
        <v>42185.392245370371</v>
      </c>
      <c r="T2808" s="13">
        <f t="shared" si="175"/>
        <v>42221.583333333328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 s="19">
        <f t="shared" si="173"/>
        <v>67.741935483870961</v>
      </c>
      <c r="Q2809" s="6" t="s">
        <v>8319</v>
      </c>
      <c r="R2809" s="6" t="s">
        <v>8320</v>
      </c>
      <c r="S2809" s="13">
        <f t="shared" si="174"/>
        <v>42154.998124999998</v>
      </c>
      <c r="T2809" s="13">
        <f t="shared" si="175"/>
        <v>42184.998124999998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 s="19">
        <f t="shared" si="173"/>
        <v>65.376811594202906</v>
      </c>
      <c r="Q2810" s="6" t="s">
        <v>8319</v>
      </c>
      <c r="R2810" s="6" t="s">
        <v>8320</v>
      </c>
      <c r="S2810" s="13">
        <f t="shared" si="174"/>
        <v>42208.97146990741</v>
      </c>
      <c r="T2810" s="13">
        <f t="shared" si="175"/>
        <v>42238.97146990741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 s="19">
        <f t="shared" si="173"/>
        <v>121.9047619047619</v>
      </c>
      <c r="Q2811" s="6" t="s">
        <v>8319</v>
      </c>
      <c r="R2811" s="6" t="s">
        <v>8320</v>
      </c>
      <c r="S2811" s="13">
        <f t="shared" si="174"/>
        <v>42451.621817129635</v>
      </c>
      <c r="T2811" s="13">
        <f t="shared" si="175"/>
        <v>42459.735416666663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 s="19">
        <f t="shared" si="173"/>
        <v>47.456140350877192</v>
      </c>
      <c r="Q2812" s="6" t="s">
        <v>8319</v>
      </c>
      <c r="R2812" s="6" t="s">
        <v>8320</v>
      </c>
      <c r="S2812" s="13">
        <f t="shared" si="174"/>
        <v>41759.26462962963</v>
      </c>
      <c r="T2812" s="13">
        <f t="shared" si="175"/>
        <v>41791.290972222225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 s="19">
        <f t="shared" si="173"/>
        <v>92.842592592592595</v>
      </c>
      <c r="Q2813" s="6" t="s">
        <v>8319</v>
      </c>
      <c r="R2813" s="6" t="s">
        <v>8320</v>
      </c>
      <c r="S2813" s="13">
        <f t="shared" si="174"/>
        <v>42028.621562500004</v>
      </c>
      <c r="T2813" s="13">
        <f t="shared" si="175"/>
        <v>42058.621562500004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 s="19">
        <f t="shared" si="173"/>
        <v>68.253012048192772</v>
      </c>
      <c r="Q2814" s="6" t="s">
        <v>8319</v>
      </c>
      <c r="R2814" s="6" t="s">
        <v>8320</v>
      </c>
      <c r="S2814" s="13">
        <f t="shared" si="174"/>
        <v>42054.86918981481</v>
      </c>
      <c r="T2814" s="13">
        <f t="shared" si="175"/>
        <v>42100.291666666672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 s="19">
        <f t="shared" si="173"/>
        <v>37.209583333333335</v>
      </c>
      <c r="Q2815" s="6" t="s">
        <v>8319</v>
      </c>
      <c r="R2815" s="6" t="s">
        <v>8320</v>
      </c>
      <c r="S2815" s="13">
        <f t="shared" si="174"/>
        <v>42693.867604166662</v>
      </c>
      <c r="T2815" s="13">
        <f t="shared" si="175"/>
        <v>42718.867604166662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 s="19">
        <f t="shared" si="173"/>
        <v>25.25</v>
      </c>
      <c r="Q2816" s="6" t="s">
        <v>8319</v>
      </c>
      <c r="R2816" s="6" t="s">
        <v>8320</v>
      </c>
      <c r="S2816" s="13">
        <f t="shared" si="174"/>
        <v>42103.524479166663</v>
      </c>
      <c r="T2816" s="13">
        <f t="shared" si="175"/>
        <v>42133.524479166663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 s="19">
        <f t="shared" si="173"/>
        <v>43.214285714285715</v>
      </c>
      <c r="Q2817" s="6" t="s">
        <v>8319</v>
      </c>
      <c r="R2817" s="6" t="s">
        <v>8320</v>
      </c>
      <c r="S2817" s="13">
        <f t="shared" si="174"/>
        <v>42559.901724537034</v>
      </c>
      <c r="T2817" s="13">
        <f t="shared" si="175"/>
        <v>42589.901724537034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142</v>
      </c>
      <c r="P2818" s="19">
        <f t="shared" si="173"/>
        <v>25.130177514792898</v>
      </c>
      <c r="Q2818" s="6" t="s">
        <v>8319</v>
      </c>
      <c r="R2818" s="6" t="s">
        <v>8320</v>
      </c>
      <c r="S2818" s="13">
        <f t="shared" si="174"/>
        <v>42188.592499999999</v>
      </c>
      <c r="T2818" s="13">
        <f t="shared" si="175"/>
        <v>42218.791666666672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ROUND(((E2819/D2819)*100),0)</f>
        <v>130</v>
      </c>
      <c r="P2819" s="19">
        <f t="shared" ref="P2819:P2882" si="177">IF(L2819=0,0,E2819/L2819)</f>
        <v>23.636363636363637</v>
      </c>
      <c r="Q2819" s="6" t="s">
        <v>8319</v>
      </c>
      <c r="R2819" s="6" t="s">
        <v>8320</v>
      </c>
      <c r="S2819" s="13">
        <f t="shared" ref="S2819:S2882" si="178">(((J2819/60)/60)/24)+DATE(1970,1,1)+(3/24)</f>
        <v>42023.759976851856</v>
      </c>
      <c r="T2819" s="13">
        <f t="shared" ref="T2819:T2882" si="179">(((I2819/60)/60)/24)+DATE(1970,1,1)+(3/24)</f>
        <v>42063.759976851856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 s="19">
        <f t="shared" si="177"/>
        <v>103.95098039215686</v>
      </c>
      <c r="Q2820" s="6" t="s">
        <v>8319</v>
      </c>
      <c r="R2820" s="6" t="s">
        <v>8320</v>
      </c>
      <c r="S2820" s="13">
        <f t="shared" si="178"/>
        <v>42250.723217592589</v>
      </c>
      <c r="T2820" s="13">
        <f t="shared" si="179"/>
        <v>42270.723217592589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 s="19">
        <f t="shared" si="177"/>
        <v>50.384615384615387</v>
      </c>
      <c r="Q2821" s="6" t="s">
        <v>8319</v>
      </c>
      <c r="R2821" s="6" t="s">
        <v>8320</v>
      </c>
      <c r="S2821" s="13">
        <f t="shared" si="178"/>
        <v>42139.650567129633</v>
      </c>
      <c r="T2821" s="13">
        <f t="shared" si="179"/>
        <v>42169.650567129633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 s="19">
        <f t="shared" si="177"/>
        <v>13.6</v>
      </c>
      <c r="Q2822" s="6" t="s">
        <v>8319</v>
      </c>
      <c r="R2822" s="6" t="s">
        <v>8320</v>
      </c>
      <c r="S2822" s="13">
        <f t="shared" si="178"/>
        <v>42401.735983796301</v>
      </c>
      <c r="T2822" s="13">
        <f t="shared" si="179"/>
        <v>42426.125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 s="19">
        <f t="shared" si="177"/>
        <v>28.571428571428573</v>
      </c>
      <c r="Q2823" s="6" t="s">
        <v>8319</v>
      </c>
      <c r="R2823" s="6" t="s">
        <v>8320</v>
      </c>
      <c r="S2823" s="13">
        <f t="shared" si="178"/>
        <v>41876.047858796301</v>
      </c>
      <c r="T2823" s="13">
        <f t="shared" si="179"/>
        <v>41906.047858796301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 s="19">
        <f t="shared" si="177"/>
        <v>63.829787234042556</v>
      </c>
      <c r="Q2824" s="6" t="s">
        <v>8319</v>
      </c>
      <c r="R2824" s="6" t="s">
        <v>8320</v>
      </c>
      <c r="S2824" s="13">
        <f t="shared" si="178"/>
        <v>42060.808935185181</v>
      </c>
      <c r="T2824" s="13">
        <f t="shared" si="179"/>
        <v>42090.767268518524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 s="19">
        <f t="shared" si="177"/>
        <v>8.8571428571428577</v>
      </c>
      <c r="Q2825" s="6" t="s">
        <v>8319</v>
      </c>
      <c r="R2825" s="6" t="s">
        <v>8320</v>
      </c>
      <c r="S2825" s="13">
        <f t="shared" si="178"/>
        <v>42067.136643518519</v>
      </c>
      <c r="T2825" s="13">
        <f t="shared" si="179"/>
        <v>42095.082638888889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 s="19">
        <f t="shared" si="177"/>
        <v>50.666666666666664</v>
      </c>
      <c r="Q2826" s="6" t="s">
        <v>8319</v>
      </c>
      <c r="R2826" s="6" t="s">
        <v>8320</v>
      </c>
      <c r="S2826" s="13">
        <f t="shared" si="178"/>
        <v>42136.395787037036</v>
      </c>
      <c r="T2826" s="13">
        <f t="shared" si="179"/>
        <v>42168.196527777778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 s="19">
        <f t="shared" si="177"/>
        <v>60.784313725490193</v>
      </c>
      <c r="Q2827" s="6" t="s">
        <v>8319</v>
      </c>
      <c r="R2827" s="6" t="s">
        <v>8320</v>
      </c>
      <c r="S2827" s="13">
        <f t="shared" si="178"/>
        <v>42312.917662037042</v>
      </c>
      <c r="T2827" s="13">
        <f t="shared" si="179"/>
        <v>42342.917662037042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 s="19">
        <f t="shared" si="177"/>
        <v>113.42105263157895</v>
      </c>
      <c r="Q2828" s="6" t="s">
        <v>8319</v>
      </c>
      <c r="R2828" s="6" t="s">
        <v>8320</v>
      </c>
      <c r="S2828" s="13">
        <f t="shared" si="178"/>
        <v>42171.159861111111</v>
      </c>
      <c r="T2828" s="13">
        <f t="shared" si="179"/>
        <v>42195.416666666672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 s="19">
        <f t="shared" si="177"/>
        <v>104.56521739130434</v>
      </c>
      <c r="Q2829" s="6" t="s">
        <v>8319</v>
      </c>
      <c r="R2829" s="6" t="s">
        <v>8320</v>
      </c>
      <c r="S2829" s="13">
        <f t="shared" si="178"/>
        <v>42494.808634259258</v>
      </c>
      <c r="T2829" s="13">
        <f t="shared" si="179"/>
        <v>42524.8125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 s="19">
        <f t="shared" si="177"/>
        <v>98.30927835051547</v>
      </c>
      <c r="Q2830" s="6" t="s">
        <v>8319</v>
      </c>
      <c r="R2830" s="6" t="s">
        <v>8320</v>
      </c>
      <c r="S2830" s="13">
        <f t="shared" si="178"/>
        <v>42254.389687499999</v>
      </c>
      <c r="T2830" s="13">
        <f t="shared" si="179"/>
        <v>42280.083333333328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 s="19">
        <f t="shared" si="177"/>
        <v>35.039473684210527</v>
      </c>
      <c r="Q2831" s="6" t="s">
        <v>8319</v>
      </c>
      <c r="R2831" s="6" t="s">
        <v>8320</v>
      </c>
      <c r="S2831" s="13">
        <f t="shared" si="178"/>
        <v>42495.559236111112</v>
      </c>
      <c r="T2831" s="13">
        <f t="shared" si="179"/>
        <v>42523.559236111112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 s="19">
        <f t="shared" si="177"/>
        <v>272.72727272727275</v>
      </c>
      <c r="Q2832" s="6" t="s">
        <v>8319</v>
      </c>
      <c r="R2832" s="6" t="s">
        <v>8320</v>
      </c>
      <c r="S2832" s="13">
        <f t="shared" si="178"/>
        <v>41758.964675925927</v>
      </c>
      <c r="T2832" s="13">
        <f t="shared" si="179"/>
        <v>41771.290972222225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 s="19">
        <f t="shared" si="177"/>
        <v>63.846153846153847</v>
      </c>
      <c r="Q2833" s="6" t="s">
        <v>8319</v>
      </c>
      <c r="R2833" s="6" t="s">
        <v>8320</v>
      </c>
      <c r="S2833" s="13">
        <f t="shared" si="178"/>
        <v>42171.949884259258</v>
      </c>
      <c r="T2833" s="13">
        <f t="shared" si="179"/>
        <v>42201.949884259258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 s="19">
        <f t="shared" si="177"/>
        <v>30.189368421052631</v>
      </c>
      <c r="Q2834" s="6" t="s">
        <v>8319</v>
      </c>
      <c r="R2834" s="6" t="s">
        <v>8320</v>
      </c>
      <c r="S2834" s="13">
        <f t="shared" si="178"/>
        <v>41938.834421296298</v>
      </c>
      <c r="T2834" s="13">
        <f t="shared" si="179"/>
        <v>41967.041666666672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 s="19">
        <f t="shared" si="177"/>
        <v>83.51428571428572</v>
      </c>
      <c r="Q2835" s="6" t="s">
        <v>8319</v>
      </c>
      <c r="R2835" s="6" t="s">
        <v>8320</v>
      </c>
      <c r="S2835" s="13">
        <f t="shared" si="178"/>
        <v>42268.252696759257</v>
      </c>
      <c r="T2835" s="13">
        <f t="shared" si="179"/>
        <v>42288.208333333328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 s="19">
        <f t="shared" si="177"/>
        <v>64.761904761904759</v>
      </c>
      <c r="Q2836" s="6" t="s">
        <v>8319</v>
      </c>
      <c r="R2836" s="6" t="s">
        <v>8320</v>
      </c>
      <c r="S2836" s="13">
        <f t="shared" si="178"/>
        <v>42020.084837962961</v>
      </c>
      <c r="T2836" s="13">
        <f t="shared" si="179"/>
        <v>42035.084837962961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 s="19">
        <f t="shared" si="177"/>
        <v>20.118172043010752</v>
      </c>
      <c r="Q2837" s="6" t="s">
        <v>8319</v>
      </c>
      <c r="R2837" s="6" t="s">
        <v>8320</v>
      </c>
      <c r="S2837" s="13">
        <f t="shared" si="178"/>
        <v>42313.828900462962</v>
      </c>
      <c r="T2837" s="13">
        <f t="shared" si="179"/>
        <v>42343.125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 s="19">
        <f t="shared" si="177"/>
        <v>44.090909090909093</v>
      </c>
      <c r="Q2838" s="6" t="s">
        <v>8319</v>
      </c>
      <c r="R2838" s="6" t="s">
        <v>8320</v>
      </c>
      <c r="S2838" s="13">
        <f t="shared" si="178"/>
        <v>42746.386782407411</v>
      </c>
      <c r="T2838" s="13">
        <f t="shared" si="179"/>
        <v>42784.332638888889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 s="19">
        <f t="shared" si="177"/>
        <v>40.476190476190474</v>
      </c>
      <c r="Q2839" s="6" t="s">
        <v>8319</v>
      </c>
      <c r="R2839" s="6" t="s">
        <v>8320</v>
      </c>
      <c r="S2839" s="13">
        <f t="shared" si="178"/>
        <v>42308.033379629633</v>
      </c>
      <c r="T2839" s="13">
        <f t="shared" si="179"/>
        <v>42348.075046296297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 s="19">
        <f t="shared" si="177"/>
        <v>44.537037037037038</v>
      </c>
      <c r="Q2840" s="6" t="s">
        <v>8319</v>
      </c>
      <c r="R2840" s="6" t="s">
        <v>8320</v>
      </c>
      <c r="S2840" s="13">
        <f t="shared" si="178"/>
        <v>41842.732592592591</v>
      </c>
      <c r="T2840" s="13">
        <f t="shared" si="179"/>
        <v>41865.041666666664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 s="19">
        <f t="shared" si="177"/>
        <v>125.80645161290323</v>
      </c>
      <c r="Q2841" s="6" t="s">
        <v>8319</v>
      </c>
      <c r="R2841" s="6" t="s">
        <v>8320</v>
      </c>
      <c r="S2841" s="13">
        <f t="shared" si="178"/>
        <v>41853.365208333329</v>
      </c>
      <c r="T2841" s="13">
        <f t="shared" si="179"/>
        <v>41876.332638888889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 s="19">
        <f t="shared" si="177"/>
        <v>19.696969696969695</v>
      </c>
      <c r="Q2842" s="6" t="s">
        <v>8319</v>
      </c>
      <c r="R2842" s="6" t="s">
        <v>8320</v>
      </c>
      <c r="S2842" s="13">
        <f t="shared" si="178"/>
        <v>42060.160636574074</v>
      </c>
      <c r="T2842" s="13">
        <f t="shared" si="179"/>
        <v>42081.833333333328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 s="19">
        <f t="shared" si="177"/>
        <v>10</v>
      </c>
      <c r="Q2843" s="6" t="s">
        <v>8319</v>
      </c>
      <c r="R2843" s="6" t="s">
        <v>8320</v>
      </c>
      <c r="S2843" s="13">
        <f t="shared" si="178"/>
        <v>42291.864548611105</v>
      </c>
      <c r="T2843" s="13">
        <f t="shared" si="179"/>
        <v>42351.906215277777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 s="19">
        <f t="shared" si="177"/>
        <v>0</v>
      </c>
      <c r="Q2844" s="6" t="s">
        <v>8319</v>
      </c>
      <c r="R2844" s="6" t="s">
        <v>8320</v>
      </c>
      <c r="S2844" s="13">
        <f t="shared" si="178"/>
        <v>41785.077488425923</v>
      </c>
      <c r="T2844" s="13">
        <f t="shared" si="179"/>
        <v>41811.583333333336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 s="19">
        <f t="shared" si="177"/>
        <v>0</v>
      </c>
      <c r="Q2845" s="6" t="s">
        <v>8319</v>
      </c>
      <c r="R2845" s="6" t="s">
        <v>8320</v>
      </c>
      <c r="S2845" s="13">
        <f t="shared" si="178"/>
        <v>42492.862847222219</v>
      </c>
      <c r="T2845" s="13">
        <f t="shared" si="179"/>
        <v>42534.291666666672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 s="19">
        <f t="shared" si="177"/>
        <v>30</v>
      </c>
      <c r="Q2846" s="6" t="s">
        <v>8319</v>
      </c>
      <c r="R2846" s="6" t="s">
        <v>8320</v>
      </c>
      <c r="S2846" s="13">
        <f t="shared" si="178"/>
        <v>42709.671064814815</v>
      </c>
      <c r="T2846" s="13">
        <f t="shared" si="179"/>
        <v>42739.671064814815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 s="19">
        <f t="shared" si="177"/>
        <v>60.666666666666664</v>
      </c>
      <c r="Q2847" s="6" t="s">
        <v>8319</v>
      </c>
      <c r="R2847" s="6" t="s">
        <v>8320</v>
      </c>
      <c r="S2847" s="13">
        <f t="shared" si="178"/>
        <v>42103.141585648147</v>
      </c>
      <c r="T2847" s="13">
        <f t="shared" si="179"/>
        <v>42163.141585648147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 s="19">
        <f t="shared" si="177"/>
        <v>0</v>
      </c>
      <c r="Q2848" s="6" t="s">
        <v>8319</v>
      </c>
      <c r="R2848" s="6" t="s">
        <v>8320</v>
      </c>
      <c r="S2848" s="13">
        <f t="shared" si="178"/>
        <v>42108.817060185189</v>
      </c>
      <c r="T2848" s="13">
        <f t="shared" si="179"/>
        <v>42153.817060185189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 s="19">
        <f t="shared" si="177"/>
        <v>0</v>
      </c>
      <c r="Q2849" s="6" t="s">
        <v>8319</v>
      </c>
      <c r="R2849" s="6" t="s">
        <v>8320</v>
      </c>
      <c r="S2849" s="13">
        <f t="shared" si="178"/>
        <v>42453.931307870371</v>
      </c>
      <c r="T2849" s="13">
        <f t="shared" si="179"/>
        <v>42513.931307870371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 s="19">
        <f t="shared" si="177"/>
        <v>23.333333333333332</v>
      </c>
      <c r="Q2850" s="6" t="s">
        <v>8319</v>
      </c>
      <c r="R2850" s="6" t="s">
        <v>8320</v>
      </c>
      <c r="S2850" s="13">
        <f t="shared" si="178"/>
        <v>42123.773831018523</v>
      </c>
      <c r="T2850" s="13">
        <f t="shared" si="179"/>
        <v>42153.773831018523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 s="19">
        <f t="shared" si="177"/>
        <v>5</v>
      </c>
      <c r="Q2851" s="6" t="s">
        <v>8319</v>
      </c>
      <c r="R2851" s="6" t="s">
        <v>8320</v>
      </c>
      <c r="S2851" s="13">
        <f t="shared" si="178"/>
        <v>42453.553240740745</v>
      </c>
      <c r="T2851" s="13">
        <f t="shared" si="179"/>
        <v>42483.553240740745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 s="19">
        <f t="shared" si="177"/>
        <v>23.923076923076923</v>
      </c>
      <c r="Q2852" s="6" t="s">
        <v>8319</v>
      </c>
      <c r="R2852" s="6" t="s">
        <v>8320</v>
      </c>
      <c r="S2852" s="13">
        <f t="shared" si="178"/>
        <v>41858.132071759261</v>
      </c>
      <c r="T2852" s="13">
        <f t="shared" si="179"/>
        <v>41888.132071759261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 s="19">
        <f t="shared" si="177"/>
        <v>0</v>
      </c>
      <c r="Q2853" s="6" t="s">
        <v>8319</v>
      </c>
      <c r="R2853" s="6" t="s">
        <v>8320</v>
      </c>
      <c r="S2853" s="13">
        <f t="shared" si="178"/>
        <v>42390.127650462964</v>
      </c>
      <c r="T2853" s="13">
        <f t="shared" si="179"/>
        <v>42399.095138888893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 s="19">
        <f t="shared" si="177"/>
        <v>15.833333333333334</v>
      </c>
      <c r="Q2854" s="6" t="s">
        <v>8319</v>
      </c>
      <c r="R2854" s="6" t="s">
        <v>8320</v>
      </c>
      <c r="S2854" s="13">
        <f t="shared" si="178"/>
        <v>41781.170173611114</v>
      </c>
      <c r="T2854" s="13">
        <f t="shared" si="179"/>
        <v>41811.170173611114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 s="19">
        <f t="shared" si="177"/>
        <v>0</v>
      </c>
      <c r="Q2855" s="6" t="s">
        <v>8319</v>
      </c>
      <c r="R2855" s="6" t="s">
        <v>8320</v>
      </c>
      <c r="S2855" s="13">
        <f t="shared" si="178"/>
        <v>41836.315937499996</v>
      </c>
      <c r="T2855" s="13">
        <f t="shared" si="179"/>
        <v>41896.315937499996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 s="19">
        <f t="shared" si="177"/>
        <v>29.785714285714285</v>
      </c>
      <c r="Q2856" s="6" t="s">
        <v>8319</v>
      </c>
      <c r="R2856" s="6" t="s">
        <v>8320</v>
      </c>
      <c r="S2856" s="13">
        <f t="shared" si="178"/>
        <v>42111.84165509259</v>
      </c>
      <c r="T2856" s="13">
        <f t="shared" si="179"/>
        <v>42131.84165509259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 s="19">
        <f t="shared" si="177"/>
        <v>60</v>
      </c>
      <c r="Q2857" s="6" t="s">
        <v>8319</v>
      </c>
      <c r="R2857" s="6" t="s">
        <v>8320</v>
      </c>
      <c r="S2857" s="13">
        <f t="shared" si="178"/>
        <v>42370.132766203707</v>
      </c>
      <c r="T2857" s="13">
        <f t="shared" si="179"/>
        <v>42399.106944444444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 s="19">
        <f t="shared" si="177"/>
        <v>24.333333333333332</v>
      </c>
      <c r="Q2858" s="6" t="s">
        <v>8319</v>
      </c>
      <c r="R2858" s="6" t="s">
        <v>8320</v>
      </c>
      <c r="S2858" s="13">
        <f t="shared" si="178"/>
        <v>42165.162581018521</v>
      </c>
      <c r="T2858" s="13">
        <f t="shared" si="179"/>
        <v>42225.023611111115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 s="19">
        <f t="shared" si="177"/>
        <v>500</v>
      </c>
      <c r="Q2859" s="6" t="s">
        <v>8319</v>
      </c>
      <c r="R2859" s="6" t="s">
        <v>8320</v>
      </c>
      <c r="S2859" s="13">
        <f t="shared" si="178"/>
        <v>42727.045081018514</v>
      </c>
      <c r="T2859" s="13">
        <f t="shared" si="179"/>
        <v>42786.875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s="19">
        <f t="shared" si="177"/>
        <v>0</v>
      </c>
      <c r="Q2860" s="6" t="s">
        <v>8319</v>
      </c>
      <c r="R2860" s="6" t="s">
        <v>8320</v>
      </c>
      <c r="S2860" s="13">
        <f t="shared" si="178"/>
        <v>41954.670081018514</v>
      </c>
      <c r="T2860" s="13">
        <f t="shared" si="179"/>
        <v>41978.602777777778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 s="19">
        <f t="shared" si="177"/>
        <v>35</v>
      </c>
      <c r="Q2861" s="6" t="s">
        <v>8319</v>
      </c>
      <c r="R2861" s="6" t="s">
        <v>8320</v>
      </c>
      <c r="S2861" s="13">
        <f t="shared" si="178"/>
        <v>42233.487314814818</v>
      </c>
      <c r="T2861" s="13">
        <f t="shared" si="179"/>
        <v>42293.487314814818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 s="19">
        <f t="shared" si="177"/>
        <v>29.555555555555557</v>
      </c>
      <c r="Q2862" s="6" t="s">
        <v>8319</v>
      </c>
      <c r="R2862" s="6" t="s">
        <v>8320</v>
      </c>
      <c r="S2862" s="13">
        <f t="shared" si="178"/>
        <v>42480.925648148142</v>
      </c>
      <c r="T2862" s="13">
        <f t="shared" si="179"/>
        <v>42540.925648148142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 s="19">
        <f t="shared" si="177"/>
        <v>26.666666666666668</v>
      </c>
      <c r="Q2863" s="6" t="s">
        <v>8319</v>
      </c>
      <c r="R2863" s="6" t="s">
        <v>8320</v>
      </c>
      <c r="S2863" s="13">
        <f t="shared" si="178"/>
        <v>42257.715833333335</v>
      </c>
      <c r="T2863" s="13">
        <f t="shared" si="179"/>
        <v>42271.715833333335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 s="19">
        <f t="shared" si="177"/>
        <v>18.333333333333332</v>
      </c>
      <c r="Q2864" s="6" t="s">
        <v>8319</v>
      </c>
      <c r="R2864" s="6" t="s">
        <v>8320</v>
      </c>
      <c r="S2864" s="13">
        <f t="shared" si="178"/>
        <v>41784.914687500001</v>
      </c>
      <c r="T2864" s="13">
        <f t="shared" si="179"/>
        <v>41814.914687500001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 s="19">
        <f t="shared" si="177"/>
        <v>20</v>
      </c>
      <c r="Q2865" s="6" t="s">
        <v>8319</v>
      </c>
      <c r="R2865" s="6" t="s">
        <v>8320</v>
      </c>
      <c r="S2865" s="13">
        <f t="shared" si="178"/>
        <v>41831.800034722226</v>
      </c>
      <c r="T2865" s="13">
        <f t="shared" si="179"/>
        <v>41891.800034722226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 s="19">
        <f t="shared" si="177"/>
        <v>13.333333333333334</v>
      </c>
      <c r="Q2866" s="6" t="s">
        <v>8319</v>
      </c>
      <c r="R2866" s="6" t="s">
        <v>8320</v>
      </c>
      <c r="S2866" s="13">
        <f t="shared" si="178"/>
        <v>42172.738506944443</v>
      </c>
      <c r="T2866" s="13">
        <f t="shared" si="179"/>
        <v>42202.679166666669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 s="19">
        <f t="shared" si="177"/>
        <v>0</v>
      </c>
      <c r="Q2867" s="6" t="s">
        <v>8319</v>
      </c>
      <c r="R2867" s="6" t="s">
        <v>8320</v>
      </c>
      <c r="S2867" s="13">
        <f t="shared" si="178"/>
        <v>41950.239108796297</v>
      </c>
      <c r="T2867" s="13">
        <f t="shared" si="179"/>
        <v>42010.239108796297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 s="19">
        <f t="shared" si="177"/>
        <v>22.5</v>
      </c>
      <c r="Q2868" s="6" t="s">
        <v>8319</v>
      </c>
      <c r="R2868" s="6" t="s">
        <v>8320</v>
      </c>
      <c r="S2868" s="13">
        <f t="shared" si="178"/>
        <v>42628.080104166671</v>
      </c>
      <c r="T2868" s="13">
        <f t="shared" si="179"/>
        <v>42658.041666666672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 s="19">
        <f t="shared" si="177"/>
        <v>50.4</v>
      </c>
      <c r="Q2869" s="6" t="s">
        <v>8319</v>
      </c>
      <c r="R2869" s="6" t="s">
        <v>8320</v>
      </c>
      <c r="S2869" s="13">
        <f t="shared" si="178"/>
        <v>42531.320277777777</v>
      </c>
      <c r="T2869" s="13">
        <f t="shared" si="179"/>
        <v>42555.291666666672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 s="19">
        <f t="shared" si="177"/>
        <v>105.02933333333334</v>
      </c>
      <c r="Q2870" s="6" t="s">
        <v>8319</v>
      </c>
      <c r="R2870" s="6" t="s">
        <v>8320</v>
      </c>
      <c r="S2870" s="13">
        <f t="shared" si="178"/>
        <v>42618.952013888891</v>
      </c>
      <c r="T2870" s="13">
        <f t="shared" si="179"/>
        <v>42648.952013888891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 s="19">
        <f t="shared" si="177"/>
        <v>35.4</v>
      </c>
      <c r="Q2871" s="6" t="s">
        <v>8319</v>
      </c>
      <c r="R2871" s="6" t="s">
        <v>8320</v>
      </c>
      <c r="S2871" s="13">
        <f t="shared" si="178"/>
        <v>42540.718530092592</v>
      </c>
      <c r="T2871" s="13">
        <f t="shared" si="179"/>
        <v>42570.718530092592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 s="19">
        <f t="shared" si="177"/>
        <v>83.333333333333329</v>
      </c>
      <c r="Q2872" s="6" t="s">
        <v>8319</v>
      </c>
      <c r="R2872" s="6" t="s">
        <v>8320</v>
      </c>
      <c r="S2872" s="13">
        <f t="shared" si="178"/>
        <v>41746.314409722225</v>
      </c>
      <c r="T2872" s="13">
        <f t="shared" si="179"/>
        <v>41776.314409722225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 s="19">
        <f t="shared" si="177"/>
        <v>35.92307692307692</v>
      </c>
      <c r="Q2873" s="6" t="s">
        <v>8319</v>
      </c>
      <c r="R2873" s="6" t="s">
        <v>8320</v>
      </c>
      <c r="S2873" s="13">
        <f t="shared" si="178"/>
        <v>41974.863576388889</v>
      </c>
      <c r="T2873" s="13">
        <f t="shared" si="179"/>
        <v>41994.863576388889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 s="19">
        <f t="shared" si="177"/>
        <v>0</v>
      </c>
      <c r="Q2874" s="6" t="s">
        <v>8319</v>
      </c>
      <c r="R2874" s="6" t="s">
        <v>8320</v>
      </c>
      <c r="S2874" s="13">
        <f t="shared" si="178"/>
        <v>42115.24118055556</v>
      </c>
      <c r="T2874" s="13">
        <f t="shared" si="179"/>
        <v>42175.24118055556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 s="19">
        <f t="shared" si="177"/>
        <v>119.125</v>
      </c>
      <c r="Q2875" s="6" t="s">
        <v>8319</v>
      </c>
      <c r="R2875" s="6" t="s">
        <v>8320</v>
      </c>
      <c r="S2875" s="13">
        <f t="shared" si="178"/>
        <v>42002.942488425921</v>
      </c>
      <c r="T2875" s="13">
        <f t="shared" si="179"/>
        <v>42032.942488425921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 s="19">
        <f t="shared" si="177"/>
        <v>90.333333333333329</v>
      </c>
      <c r="Q2876" s="6" t="s">
        <v>8319</v>
      </c>
      <c r="R2876" s="6" t="s">
        <v>8320</v>
      </c>
      <c r="S2876" s="13">
        <f t="shared" si="178"/>
        <v>42722.96974537037</v>
      </c>
      <c r="T2876" s="13">
        <f t="shared" si="179"/>
        <v>42752.96974537037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 s="19">
        <f t="shared" si="177"/>
        <v>2.3333333333333335</v>
      </c>
      <c r="Q2877" s="6" t="s">
        <v>8319</v>
      </c>
      <c r="R2877" s="6" t="s">
        <v>8320</v>
      </c>
      <c r="S2877" s="13">
        <f t="shared" si="178"/>
        <v>42465.253391203703</v>
      </c>
      <c r="T2877" s="13">
        <f t="shared" si="179"/>
        <v>42495.253391203703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 s="19">
        <f t="shared" si="177"/>
        <v>0</v>
      </c>
      <c r="Q2878" s="6" t="s">
        <v>8319</v>
      </c>
      <c r="R2878" s="6" t="s">
        <v>8320</v>
      </c>
      <c r="S2878" s="13">
        <f t="shared" si="178"/>
        <v>42171.868969907402</v>
      </c>
      <c r="T2878" s="13">
        <f t="shared" si="179"/>
        <v>42201.868969907402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 s="19">
        <f t="shared" si="177"/>
        <v>108.33333333333333</v>
      </c>
      <c r="Q2879" s="6" t="s">
        <v>8319</v>
      </c>
      <c r="R2879" s="6" t="s">
        <v>8320</v>
      </c>
      <c r="S2879" s="13">
        <f t="shared" si="178"/>
        <v>42673.080138888887</v>
      </c>
      <c r="T2879" s="13">
        <f t="shared" si="179"/>
        <v>42704.833333333328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 s="19">
        <f t="shared" si="177"/>
        <v>15.75</v>
      </c>
      <c r="Q2880" s="6" t="s">
        <v>8319</v>
      </c>
      <c r="R2880" s="6" t="s">
        <v>8320</v>
      </c>
      <c r="S2880" s="13">
        <f t="shared" si="178"/>
        <v>42128.740682870368</v>
      </c>
      <c r="T2880" s="13">
        <f t="shared" si="179"/>
        <v>42188.740682870368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 s="19">
        <f t="shared" si="177"/>
        <v>29</v>
      </c>
      <c r="Q2881" s="6" t="s">
        <v>8319</v>
      </c>
      <c r="R2881" s="6" t="s">
        <v>8320</v>
      </c>
      <c r="S2881" s="13">
        <f t="shared" si="178"/>
        <v>42359.850243055553</v>
      </c>
      <c r="T2881" s="13">
        <f t="shared" si="179"/>
        <v>42389.850243055553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</v>
      </c>
      <c r="P2882" s="19">
        <f t="shared" si="177"/>
        <v>96.551724137931032</v>
      </c>
      <c r="Q2882" s="6" t="s">
        <v>8319</v>
      </c>
      <c r="R2882" s="6" t="s">
        <v>8320</v>
      </c>
      <c r="S2882" s="13">
        <f t="shared" si="178"/>
        <v>42193.030694444446</v>
      </c>
      <c r="T2882" s="13">
        <f t="shared" si="179"/>
        <v>42236.836805555555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ROUND(((E2883/D2883)*100),0)</f>
        <v>0</v>
      </c>
      <c r="P2883" s="19">
        <f t="shared" ref="P2883:P2946" si="181">IF(L2883=0,0,E2883/L2883)</f>
        <v>0</v>
      </c>
      <c r="Q2883" s="6" t="s">
        <v>8319</v>
      </c>
      <c r="R2883" s="6" t="s">
        <v>8320</v>
      </c>
      <c r="S2883" s="13">
        <f t="shared" ref="S2883:S2946" si="182">(((J2883/60)/60)/24)+DATE(1970,1,1)+(3/24)</f>
        <v>41916.722638888888</v>
      </c>
      <c r="T2883" s="13">
        <f t="shared" ref="T2883:T2946" si="183">(((I2883/60)/60)/24)+DATE(1970,1,1)+(3/24)</f>
        <v>41976.764305555553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 s="19">
        <f t="shared" si="181"/>
        <v>63</v>
      </c>
      <c r="Q2884" s="6" t="s">
        <v>8319</v>
      </c>
      <c r="R2884" s="6" t="s">
        <v>8320</v>
      </c>
      <c r="S2884" s="13">
        <f t="shared" si="182"/>
        <v>42461.721273148149</v>
      </c>
      <c r="T2884" s="13">
        <f t="shared" si="183"/>
        <v>42491.721273148149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 s="19">
        <f t="shared" si="181"/>
        <v>381.6</v>
      </c>
      <c r="Q2885" s="6" t="s">
        <v>8319</v>
      </c>
      <c r="R2885" s="6" t="s">
        <v>8320</v>
      </c>
      <c r="S2885" s="13">
        <f t="shared" si="182"/>
        <v>42371.02820601852</v>
      </c>
      <c r="T2885" s="13">
        <f t="shared" si="183"/>
        <v>42406.332638888889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 s="19">
        <f t="shared" si="181"/>
        <v>46.25</v>
      </c>
      <c r="Q2886" s="6" t="s">
        <v>8319</v>
      </c>
      <c r="R2886" s="6" t="s">
        <v>8320</v>
      </c>
      <c r="S2886" s="13">
        <f t="shared" si="182"/>
        <v>41948.852256944447</v>
      </c>
      <c r="T2886" s="13">
        <f t="shared" si="183"/>
        <v>41978.852256944447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 s="19">
        <f t="shared" si="181"/>
        <v>26</v>
      </c>
      <c r="Q2887" s="6" t="s">
        <v>8319</v>
      </c>
      <c r="R2887" s="6" t="s">
        <v>8320</v>
      </c>
      <c r="S2887" s="13">
        <f t="shared" si="182"/>
        <v>42047.20140046296</v>
      </c>
      <c r="T2887" s="13">
        <f t="shared" si="183"/>
        <v>42077.159733796296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 s="19">
        <f t="shared" si="181"/>
        <v>10</v>
      </c>
      <c r="Q2888" s="6" t="s">
        <v>8319</v>
      </c>
      <c r="R2888" s="6" t="s">
        <v>8320</v>
      </c>
      <c r="S2888" s="13">
        <f t="shared" si="182"/>
        <v>42261.757916666669</v>
      </c>
      <c r="T2888" s="13">
        <f t="shared" si="183"/>
        <v>42266.290972222225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 s="19">
        <f t="shared" si="181"/>
        <v>5</v>
      </c>
      <c r="Q2889" s="6" t="s">
        <v>8319</v>
      </c>
      <c r="R2889" s="6" t="s">
        <v>8320</v>
      </c>
      <c r="S2889" s="13">
        <f t="shared" si="182"/>
        <v>41985.552361111113</v>
      </c>
      <c r="T2889" s="13">
        <f t="shared" si="183"/>
        <v>42015.552361111113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 s="19">
        <f t="shared" si="181"/>
        <v>0</v>
      </c>
      <c r="Q2890" s="6" t="s">
        <v>8319</v>
      </c>
      <c r="R2890" s="6" t="s">
        <v>8320</v>
      </c>
      <c r="S2890" s="13">
        <f t="shared" si="182"/>
        <v>41922.660185185188</v>
      </c>
      <c r="T2890" s="13">
        <f t="shared" si="183"/>
        <v>41930.332638888889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 s="19">
        <f t="shared" si="181"/>
        <v>81.571428571428569</v>
      </c>
      <c r="Q2891" s="6" t="s">
        <v>8319</v>
      </c>
      <c r="R2891" s="6" t="s">
        <v>8320</v>
      </c>
      <c r="S2891" s="13">
        <f t="shared" si="182"/>
        <v>41850.988252314812</v>
      </c>
      <c r="T2891" s="13">
        <f t="shared" si="183"/>
        <v>41880.988252314812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 s="19">
        <f t="shared" si="181"/>
        <v>7</v>
      </c>
      <c r="Q2892" s="6" t="s">
        <v>8319</v>
      </c>
      <c r="R2892" s="6" t="s">
        <v>8320</v>
      </c>
      <c r="S2892" s="13">
        <f t="shared" si="182"/>
        <v>41831.867962962962</v>
      </c>
      <c r="T2892" s="13">
        <f t="shared" si="183"/>
        <v>41860.25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 s="19">
        <f t="shared" si="181"/>
        <v>27.3</v>
      </c>
      <c r="Q2893" s="6" t="s">
        <v>8319</v>
      </c>
      <c r="R2893" s="6" t="s">
        <v>8320</v>
      </c>
      <c r="S2893" s="13">
        <f t="shared" si="182"/>
        <v>42416.008425925931</v>
      </c>
      <c r="T2893" s="13">
        <f t="shared" si="183"/>
        <v>42475.96675925926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 s="19">
        <f t="shared" si="181"/>
        <v>29.411764705882351</v>
      </c>
      <c r="Q2894" s="6" t="s">
        <v>8319</v>
      </c>
      <c r="R2894" s="6" t="s">
        <v>8320</v>
      </c>
      <c r="S2894" s="13">
        <f t="shared" si="182"/>
        <v>41869.839166666665</v>
      </c>
      <c r="T2894" s="13">
        <f t="shared" si="183"/>
        <v>41877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 s="19">
        <f t="shared" si="181"/>
        <v>12.5</v>
      </c>
      <c r="Q2895" s="6" t="s">
        <v>8319</v>
      </c>
      <c r="R2895" s="6" t="s">
        <v>8320</v>
      </c>
      <c r="S2895" s="13">
        <f t="shared" si="182"/>
        <v>41953.898090277777</v>
      </c>
      <c r="T2895" s="13">
        <f t="shared" si="183"/>
        <v>42013.208333333328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 s="19">
        <f t="shared" si="181"/>
        <v>0</v>
      </c>
      <c r="Q2896" s="6" t="s">
        <v>8319</v>
      </c>
      <c r="R2896" s="6" t="s">
        <v>8320</v>
      </c>
      <c r="S2896" s="13">
        <f t="shared" si="182"/>
        <v>42038.111284722225</v>
      </c>
      <c r="T2896" s="13">
        <f t="shared" si="183"/>
        <v>42098.069618055553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 s="19">
        <f t="shared" si="181"/>
        <v>5.75</v>
      </c>
      <c r="Q2897" s="6" t="s">
        <v>8319</v>
      </c>
      <c r="R2897" s="6" t="s">
        <v>8320</v>
      </c>
      <c r="S2897" s="13">
        <f t="shared" si="182"/>
        <v>41811.680462962962</v>
      </c>
      <c r="T2897" s="13">
        <f t="shared" si="183"/>
        <v>41813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 s="19">
        <f t="shared" si="181"/>
        <v>52.083333333333336</v>
      </c>
      <c r="Q2898" s="6" t="s">
        <v>8319</v>
      </c>
      <c r="R2898" s="6" t="s">
        <v>8320</v>
      </c>
      <c r="S2898" s="13">
        <f t="shared" si="182"/>
        <v>42702.033807870372</v>
      </c>
      <c r="T2898" s="13">
        <f t="shared" si="183"/>
        <v>42716.375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 s="19">
        <f t="shared" si="181"/>
        <v>183.33333333333334</v>
      </c>
      <c r="Q2899" s="6" t="s">
        <v>8319</v>
      </c>
      <c r="R2899" s="6" t="s">
        <v>8320</v>
      </c>
      <c r="S2899" s="13">
        <f t="shared" si="182"/>
        <v>42258.771504629629</v>
      </c>
      <c r="T2899" s="13">
        <f t="shared" si="183"/>
        <v>42288.770196759258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 s="19">
        <f t="shared" si="181"/>
        <v>26.333333333333332</v>
      </c>
      <c r="Q2900" s="6" t="s">
        <v>8319</v>
      </c>
      <c r="R2900" s="6" t="s">
        <v>8320</v>
      </c>
      <c r="S2900" s="13">
        <f t="shared" si="182"/>
        <v>42278.789965277778</v>
      </c>
      <c r="T2900" s="13">
        <f t="shared" si="183"/>
        <v>42308.789965277778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 s="19">
        <f t="shared" si="181"/>
        <v>0</v>
      </c>
      <c r="Q2901" s="6" t="s">
        <v>8319</v>
      </c>
      <c r="R2901" s="6" t="s">
        <v>8320</v>
      </c>
      <c r="S2901" s="13">
        <f t="shared" si="182"/>
        <v>42515.203217592592</v>
      </c>
      <c r="T2901" s="13">
        <f t="shared" si="183"/>
        <v>42575.203217592592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 s="19">
        <f t="shared" si="181"/>
        <v>486.42857142857144</v>
      </c>
      <c r="Q2902" s="6" t="s">
        <v>8319</v>
      </c>
      <c r="R2902" s="6" t="s">
        <v>8320</v>
      </c>
      <c r="S2902" s="13">
        <f t="shared" si="182"/>
        <v>41830.359166666669</v>
      </c>
      <c r="T2902" s="13">
        <f t="shared" si="183"/>
        <v>41860.359166666669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 s="19">
        <f t="shared" si="181"/>
        <v>3</v>
      </c>
      <c r="Q2903" s="6" t="s">
        <v>8319</v>
      </c>
      <c r="R2903" s="6" t="s">
        <v>8320</v>
      </c>
      <c r="S2903" s="13">
        <f t="shared" si="182"/>
        <v>41983.029386574075</v>
      </c>
      <c r="T2903" s="13">
        <f t="shared" si="183"/>
        <v>42043.029386574075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 s="19">
        <f t="shared" si="181"/>
        <v>25</v>
      </c>
      <c r="Q2904" s="6" t="s">
        <v>8319</v>
      </c>
      <c r="R2904" s="6" t="s">
        <v>8320</v>
      </c>
      <c r="S2904" s="13">
        <f t="shared" si="182"/>
        <v>42210.564768518518</v>
      </c>
      <c r="T2904" s="13">
        <f t="shared" si="183"/>
        <v>42240.564768518518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 s="19">
        <f t="shared" si="181"/>
        <v>9.75</v>
      </c>
      <c r="Q2905" s="6" t="s">
        <v>8319</v>
      </c>
      <c r="R2905" s="6" t="s">
        <v>8320</v>
      </c>
      <c r="S2905" s="13">
        <f t="shared" si="182"/>
        <v>42196.291874999995</v>
      </c>
      <c r="T2905" s="13">
        <f t="shared" si="183"/>
        <v>42256.291874999995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 s="19">
        <f t="shared" si="181"/>
        <v>18.75</v>
      </c>
      <c r="Q2906" s="6" t="s">
        <v>8319</v>
      </c>
      <c r="R2906" s="6" t="s">
        <v>8320</v>
      </c>
      <c r="S2906" s="13">
        <f t="shared" si="182"/>
        <v>41941.092951388891</v>
      </c>
      <c r="T2906" s="13">
        <f t="shared" si="183"/>
        <v>41952.625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 s="19">
        <f t="shared" si="181"/>
        <v>36.588235294117645</v>
      </c>
      <c r="Q2907" s="6" t="s">
        <v>8319</v>
      </c>
      <c r="R2907" s="6" t="s">
        <v>8320</v>
      </c>
      <c r="S2907" s="13">
        <f t="shared" si="182"/>
        <v>42606.181863425925</v>
      </c>
      <c r="T2907" s="13">
        <f t="shared" si="183"/>
        <v>42620.181863425925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 s="19">
        <f t="shared" si="181"/>
        <v>80.714285714285708</v>
      </c>
      <c r="Q2908" s="6" t="s">
        <v>8319</v>
      </c>
      <c r="R2908" s="6" t="s">
        <v>8320</v>
      </c>
      <c r="S2908" s="13">
        <f t="shared" si="182"/>
        <v>42199.773912037039</v>
      </c>
      <c r="T2908" s="13">
        <f t="shared" si="183"/>
        <v>42217.166666666672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 s="19">
        <f t="shared" si="181"/>
        <v>1</v>
      </c>
      <c r="Q2909" s="6" t="s">
        <v>8319</v>
      </c>
      <c r="R2909" s="6" t="s">
        <v>8320</v>
      </c>
      <c r="S2909" s="13">
        <f t="shared" si="182"/>
        <v>42445.002743055549</v>
      </c>
      <c r="T2909" s="13">
        <f t="shared" si="183"/>
        <v>42505.002743055549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 s="19">
        <f t="shared" si="181"/>
        <v>52.8</v>
      </c>
      <c r="Q2910" s="6" t="s">
        <v>8319</v>
      </c>
      <c r="R2910" s="6" t="s">
        <v>8320</v>
      </c>
      <c r="S2910" s="13">
        <f t="shared" si="182"/>
        <v>42499.856701388882</v>
      </c>
      <c r="T2910" s="13">
        <f t="shared" si="183"/>
        <v>42529.856701388882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 s="19">
        <f t="shared" si="181"/>
        <v>20</v>
      </c>
      <c r="Q2911" s="6" t="s">
        <v>8319</v>
      </c>
      <c r="R2911" s="6" t="s">
        <v>8320</v>
      </c>
      <c r="S2911" s="13">
        <f t="shared" si="182"/>
        <v>41929.391215277778</v>
      </c>
      <c r="T2911" s="13">
        <f t="shared" si="183"/>
        <v>41968.948611111111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 s="19">
        <f t="shared" si="181"/>
        <v>1</v>
      </c>
      <c r="Q2912" s="6" t="s">
        <v>8319</v>
      </c>
      <c r="R2912" s="6" t="s">
        <v>8320</v>
      </c>
      <c r="S2912" s="13">
        <f t="shared" si="182"/>
        <v>42107.966284722221</v>
      </c>
      <c r="T2912" s="13">
        <f t="shared" si="183"/>
        <v>42167.966284722221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 s="19">
        <f t="shared" si="181"/>
        <v>46.928571428571431</v>
      </c>
      <c r="Q2913" s="6" t="s">
        <v>8319</v>
      </c>
      <c r="R2913" s="6" t="s">
        <v>8320</v>
      </c>
      <c r="S2913" s="13">
        <f t="shared" si="182"/>
        <v>42142.893819444449</v>
      </c>
      <c r="T2913" s="13">
        <f t="shared" si="183"/>
        <v>42182.893819444449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 s="19">
        <f t="shared" si="181"/>
        <v>78.07692307692308</v>
      </c>
      <c r="Q2914" s="6" t="s">
        <v>8319</v>
      </c>
      <c r="R2914" s="6" t="s">
        <v>8320</v>
      </c>
      <c r="S2914" s="13">
        <f t="shared" si="182"/>
        <v>42354.256643518514</v>
      </c>
      <c r="T2914" s="13">
        <f t="shared" si="183"/>
        <v>42384.256643518514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 s="19">
        <f t="shared" si="181"/>
        <v>1</v>
      </c>
      <c r="Q2915" s="6" t="s">
        <v>8319</v>
      </c>
      <c r="R2915" s="6" t="s">
        <v>8320</v>
      </c>
      <c r="S2915" s="13">
        <f t="shared" si="182"/>
        <v>41829.047905092593</v>
      </c>
      <c r="T2915" s="13">
        <f t="shared" si="183"/>
        <v>41889.047905092593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 s="19">
        <f t="shared" si="181"/>
        <v>1</v>
      </c>
      <c r="Q2916" s="6" t="s">
        <v>8319</v>
      </c>
      <c r="R2916" s="6" t="s">
        <v>8320</v>
      </c>
      <c r="S2916" s="13">
        <f t="shared" si="182"/>
        <v>42018.032337962963</v>
      </c>
      <c r="T2916" s="13">
        <f t="shared" si="183"/>
        <v>42077.990671296298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 s="19">
        <f t="shared" si="181"/>
        <v>203.66666666666666</v>
      </c>
      <c r="Q2917" s="6" t="s">
        <v>8319</v>
      </c>
      <c r="R2917" s="6" t="s">
        <v>8320</v>
      </c>
      <c r="S2917" s="13">
        <f t="shared" si="182"/>
        <v>42415.523032407407</v>
      </c>
      <c r="T2917" s="13">
        <f t="shared" si="183"/>
        <v>42445.481365740736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 s="19">
        <f t="shared" si="181"/>
        <v>20.714285714285715</v>
      </c>
      <c r="Q2918" s="6" t="s">
        <v>8319</v>
      </c>
      <c r="R2918" s="6" t="s">
        <v>8320</v>
      </c>
      <c r="S2918" s="13">
        <f t="shared" si="182"/>
        <v>41755.601724537039</v>
      </c>
      <c r="T2918" s="13">
        <f t="shared" si="183"/>
        <v>41778.601724537039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 s="19">
        <f t="shared" si="181"/>
        <v>48.555555555555557</v>
      </c>
      <c r="Q2919" s="6" t="s">
        <v>8319</v>
      </c>
      <c r="R2919" s="6" t="s">
        <v>8320</v>
      </c>
      <c r="S2919" s="13">
        <f t="shared" si="182"/>
        <v>42245.359340277777</v>
      </c>
      <c r="T2919" s="13">
        <f t="shared" si="183"/>
        <v>42263.359340277777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 s="19">
        <f t="shared" si="181"/>
        <v>68.099999999999994</v>
      </c>
      <c r="Q2920" s="6" t="s">
        <v>8319</v>
      </c>
      <c r="R2920" s="6" t="s">
        <v>8320</v>
      </c>
      <c r="S2920" s="13">
        <f t="shared" si="182"/>
        <v>42278.754710648151</v>
      </c>
      <c r="T2920" s="13">
        <f t="shared" si="183"/>
        <v>42306.754710648151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 s="19">
        <f t="shared" si="181"/>
        <v>8.5</v>
      </c>
      <c r="Q2921" s="6" t="s">
        <v>8319</v>
      </c>
      <c r="R2921" s="6" t="s">
        <v>8320</v>
      </c>
      <c r="S2921" s="13">
        <f t="shared" si="182"/>
        <v>41826.74454861111</v>
      </c>
      <c r="T2921" s="13">
        <f t="shared" si="183"/>
        <v>41856.74454861111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 s="19">
        <f t="shared" si="181"/>
        <v>51.615384615384613</v>
      </c>
      <c r="Q2922" s="6" t="s">
        <v>8319</v>
      </c>
      <c r="R2922" s="6" t="s">
        <v>8320</v>
      </c>
      <c r="S2922" s="13">
        <f t="shared" si="182"/>
        <v>42058.917476851857</v>
      </c>
      <c r="T2922" s="13">
        <f t="shared" si="183"/>
        <v>42088.875810185185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 s="19">
        <f t="shared" si="181"/>
        <v>43</v>
      </c>
      <c r="Q2923" s="6" t="s">
        <v>8319</v>
      </c>
      <c r="R2923" s="6" t="s">
        <v>8361</v>
      </c>
      <c r="S2923" s="13">
        <f t="shared" si="182"/>
        <v>41878.011620370373</v>
      </c>
      <c r="T2923" s="13">
        <f t="shared" si="183"/>
        <v>41908.011620370373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 s="19">
        <f t="shared" si="181"/>
        <v>83.333333333333329</v>
      </c>
      <c r="Q2924" s="6" t="s">
        <v>8319</v>
      </c>
      <c r="R2924" s="6" t="s">
        <v>8361</v>
      </c>
      <c r="S2924" s="13">
        <f t="shared" si="182"/>
        <v>42097.999155092592</v>
      </c>
      <c r="T2924" s="13">
        <f t="shared" si="183"/>
        <v>42142.999155092592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 s="19">
        <f t="shared" si="181"/>
        <v>30</v>
      </c>
      <c r="Q2925" s="6" t="s">
        <v>8319</v>
      </c>
      <c r="R2925" s="6" t="s">
        <v>8361</v>
      </c>
      <c r="S2925" s="13">
        <f t="shared" si="182"/>
        <v>42013.27753472222</v>
      </c>
      <c r="T2925" s="13">
        <f t="shared" si="183"/>
        <v>42028.25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 s="19">
        <f t="shared" si="181"/>
        <v>175.51020408163265</v>
      </c>
      <c r="Q2926" s="6" t="s">
        <v>8319</v>
      </c>
      <c r="R2926" s="6" t="s">
        <v>8361</v>
      </c>
      <c r="S2926" s="13">
        <f t="shared" si="182"/>
        <v>42103.681828703702</v>
      </c>
      <c r="T2926" s="13">
        <f t="shared" si="183"/>
        <v>42133.290972222225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 s="19">
        <f t="shared" si="181"/>
        <v>231.66175879396985</v>
      </c>
      <c r="Q2927" s="6" t="s">
        <v>8319</v>
      </c>
      <c r="R2927" s="6" t="s">
        <v>8361</v>
      </c>
      <c r="S2927" s="13">
        <f t="shared" si="182"/>
        <v>41863.709120370368</v>
      </c>
      <c r="T2927" s="13">
        <f t="shared" si="183"/>
        <v>41893.709120370368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 s="19">
        <f t="shared" si="181"/>
        <v>75</v>
      </c>
      <c r="Q2928" s="6" t="s">
        <v>8319</v>
      </c>
      <c r="R2928" s="6" t="s">
        <v>8361</v>
      </c>
      <c r="S2928" s="13">
        <f t="shared" si="182"/>
        <v>42044.890960648147</v>
      </c>
      <c r="T2928" s="13">
        <f t="shared" si="183"/>
        <v>42058.890960648147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 s="19">
        <f t="shared" si="181"/>
        <v>112.14285714285714</v>
      </c>
      <c r="Q2929" s="6" t="s">
        <v>8319</v>
      </c>
      <c r="R2929" s="6" t="s">
        <v>8361</v>
      </c>
      <c r="S2929" s="13">
        <f t="shared" si="182"/>
        <v>41806.794317129628</v>
      </c>
      <c r="T2929" s="13">
        <f t="shared" si="183"/>
        <v>41835.333333333336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 s="19">
        <f t="shared" si="181"/>
        <v>41.666666666666664</v>
      </c>
      <c r="Q2930" s="6" t="s">
        <v>8319</v>
      </c>
      <c r="R2930" s="6" t="s">
        <v>8361</v>
      </c>
      <c r="S2930" s="13">
        <f t="shared" si="182"/>
        <v>42404.123217592598</v>
      </c>
      <c r="T2930" s="13">
        <f t="shared" si="183"/>
        <v>42434.123217592598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 s="19">
        <f t="shared" si="181"/>
        <v>255.17343750000001</v>
      </c>
      <c r="Q2931" s="6" t="s">
        <v>8319</v>
      </c>
      <c r="R2931" s="6" t="s">
        <v>8361</v>
      </c>
      <c r="S2931" s="13">
        <f t="shared" si="182"/>
        <v>41754.689328703702</v>
      </c>
      <c r="T2931" s="13">
        <f t="shared" si="183"/>
        <v>41784.689328703702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 s="19">
        <f t="shared" si="181"/>
        <v>162.7741935483871</v>
      </c>
      <c r="Q2932" s="6" t="s">
        <v>8319</v>
      </c>
      <c r="R2932" s="6" t="s">
        <v>8361</v>
      </c>
      <c r="S2932" s="13">
        <f t="shared" si="182"/>
        <v>42101.709074074075</v>
      </c>
      <c r="T2932" s="13">
        <f t="shared" si="183"/>
        <v>42131.709074074075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 s="19">
        <f t="shared" si="181"/>
        <v>88.333333333333329</v>
      </c>
      <c r="Q2933" s="6" t="s">
        <v>8319</v>
      </c>
      <c r="R2933" s="6" t="s">
        <v>8361</v>
      </c>
      <c r="S2933" s="13">
        <f t="shared" si="182"/>
        <v>41872.416238425925</v>
      </c>
      <c r="T2933" s="13">
        <f t="shared" si="183"/>
        <v>41897.380555555559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 s="19">
        <f t="shared" si="181"/>
        <v>85.736842105263165</v>
      </c>
      <c r="Q2934" s="6" t="s">
        <v>8319</v>
      </c>
      <c r="R2934" s="6" t="s">
        <v>8361</v>
      </c>
      <c r="S2934" s="13">
        <f t="shared" si="182"/>
        <v>42025.289780092593</v>
      </c>
      <c r="T2934" s="13">
        <f t="shared" si="183"/>
        <v>42056.583333333328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 s="19">
        <f t="shared" si="181"/>
        <v>47.574074074074076</v>
      </c>
      <c r="Q2935" s="6" t="s">
        <v>8319</v>
      </c>
      <c r="R2935" s="6" t="s">
        <v>8361</v>
      </c>
      <c r="S2935" s="13">
        <f t="shared" si="182"/>
        <v>42496.081631944442</v>
      </c>
      <c r="T2935" s="13">
        <f t="shared" si="183"/>
        <v>42526.081631944442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 s="19">
        <f t="shared" si="181"/>
        <v>72.972972972972968</v>
      </c>
      <c r="Q2936" s="6" t="s">
        <v>8319</v>
      </c>
      <c r="R2936" s="6" t="s">
        <v>8361</v>
      </c>
      <c r="S2936" s="13">
        <f t="shared" si="182"/>
        <v>41775.761157407411</v>
      </c>
      <c r="T2936" s="13">
        <f t="shared" si="183"/>
        <v>41805.761157407411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 s="19">
        <f t="shared" si="181"/>
        <v>90.538461538461533</v>
      </c>
      <c r="Q2937" s="6" t="s">
        <v>8319</v>
      </c>
      <c r="R2937" s="6" t="s">
        <v>8361</v>
      </c>
      <c r="S2937" s="13">
        <f t="shared" si="182"/>
        <v>42553.708425925928</v>
      </c>
      <c r="T2937" s="13">
        <f t="shared" si="183"/>
        <v>42611.833333333328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 s="19">
        <f t="shared" si="181"/>
        <v>37.647058823529413</v>
      </c>
      <c r="Q2938" s="6" t="s">
        <v>8319</v>
      </c>
      <c r="R2938" s="6" t="s">
        <v>8361</v>
      </c>
      <c r="S2938" s="13">
        <f t="shared" si="182"/>
        <v>41912.775729166664</v>
      </c>
      <c r="T2938" s="13">
        <f t="shared" si="183"/>
        <v>41925.332638888889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 s="19">
        <f t="shared" si="181"/>
        <v>36.363636363636367</v>
      </c>
      <c r="Q2939" s="6" t="s">
        <v>8319</v>
      </c>
      <c r="R2939" s="6" t="s">
        <v>8361</v>
      </c>
      <c r="S2939" s="13">
        <f t="shared" si="182"/>
        <v>41803.582326388889</v>
      </c>
      <c r="T2939" s="13">
        <f t="shared" si="183"/>
        <v>41833.582326388889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 s="19">
        <f t="shared" si="181"/>
        <v>126.71875</v>
      </c>
      <c r="Q2940" s="6" t="s">
        <v>8319</v>
      </c>
      <c r="R2940" s="6" t="s">
        <v>8361</v>
      </c>
      <c r="S2940" s="13">
        <f t="shared" si="182"/>
        <v>42004.828865740739</v>
      </c>
      <c r="T2940" s="13">
        <f t="shared" si="183"/>
        <v>42034.828865740739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 s="19">
        <f t="shared" si="181"/>
        <v>329.2</v>
      </c>
      <c r="Q2941" s="6" t="s">
        <v>8319</v>
      </c>
      <c r="R2941" s="6" t="s">
        <v>8361</v>
      </c>
      <c r="S2941" s="13">
        <f t="shared" si="182"/>
        <v>41845.934166666666</v>
      </c>
      <c r="T2941" s="13">
        <f t="shared" si="183"/>
        <v>41879.166666666664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 s="19">
        <f t="shared" si="181"/>
        <v>81.242424242424249</v>
      </c>
      <c r="Q2942" s="6" t="s">
        <v>8319</v>
      </c>
      <c r="R2942" s="6" t="s">
        <v>8361</v>
      </c>
      <c r="S2942" s="13">
        <f t="shared" si="182"/>
        <v>41982.898356481484</v>
      </c>
      <c r="T2942" s="13">
        <f t="shared" si="183"/>
        <v>42022.898356481484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 s="19">
        <f t="shared" si="181"/>
        <v>1</v>
      </c>
      <c r="Q2943" s="6" t="s">
        <v>8319</v>
      </c>
      <c r="R2943" s="6" t="s">
        <v>8359</v>
      </c>
      <c r="S2943" s="13">
        <f t="shared" si="182"/>
        <v>42035.085127314815</v>
      </c>
      <c r="T2943" s="13">
        <f t="shared" si="183"/>
        <v>42065.085127314815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 s="19">
        <f t="shared" si="181"/>
        <v>202.22772277227722</v>
      </c>
      <c r="Q2944" s="6" t="s">
        <v>8319</v>
      </c>
      <c r="R2944" s="6" t="s">
        <v>8359</v>
      </c>
      <c r="S2944" s="13">
        <f t="shared" si="182"/>
        <v>42334.928923611107</v>
      </c>
      <c r="T2944" s="13">
        <f t="shared" si="183"/>
        <v>42354.970833333333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 s="19">
        <f t="shared" si="181"/>
        <v>0</v>
      </c>
      <c r="Q2945" s="6" t="s">
        <v>8319</v>
      </c>
      <c r="R2945" s="6" t="s">
        <v>8359</v>
      </c>
      <c r="S2945" s="13">
        <f t="shared" si="182"/>
        <v>42077.254398148143</v>
      </c>
      <c r="T2945" s="13">
        <f t="shared" si="183"/>
        <v>42107.254398148143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 s="19">
        <f t="shared" si="181"/>
        <v>100</v>
      </c>
      <c r="Q2946" s="6" t="s">
        <v>8319</v>
      </c>
      <c r="R2946" s="6" t="s">
        <v>8359</v>
      </c>
      <c r="S2946" s="13">
        <f t="shared" si="182"/>
        <v>42133.0393287037</v>
      </c>
      <c r="T2946" s="13">
        <f t="shared" si="183"/>
        <v>42163.0393287037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ROUND(((E2947/D2947)*100),0)</f>
        <v>0</v>
      </c>
      <c r="P2947" s="19">
        <f t="shared" ref="P2947:P3010" si="185">IF(L2947=0,0,E2947/L2947)</f>
        <v>0</v>
      </c>
      <c r="Q2947" s="6" t="s">
        <v>8319</v>
      </c>
      <c r="R2947" s="6" t="s">
        <v>8359</v>
      </c>
      <c r="S2947" s="13">
        <f t="shared" ref="S2947:S3010" si="186">(((J2947/60)/60)/24)+DATE(1970,1,1)+(3/24)</f>
        <v>42118.264583333337</v>
      </c>
      <c r="T2947" s="13">
        <f t="shared" ref="T2947:T3010" si="187">(((I2947/60)/60)/24)+DATE(1970,1,1)+(3/24)</f>
        <v>42148.264583333337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 s="19">
        <f t="shared" si="185"/>
        <v>1</v>
      </c>
      <c r="Q2948" s="6" t="s">
        <v>8319</v>
      </c>
      <c r="R2948" s="6" t="s">
        <v>8359</v>
      </c>
      <c r="S2948" s="13">
        <f t="shared" si="186"/>
        <v>42567.656157407408</v>
      </c>
      <c r="T2948" s="13">
        <f t="shared" si="187"/>
        <v>42597.656157407408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 s="19">
        <f t="shared" si="185"/>
        <v>82.461538461538467</v>
      </c>
      <c r="Q2949" s="6" t="s">
        <v>8319</v>
      </c>
      <c r="R2949" s="6" t="s">
        <v>8359</v>
      </c>
      <c r="S2949" s="13">
        <f t="shared" si="186"/>
        <v>42649.687118055561</v>
      </c>
      <c r="T2949" s="13">
        <f t="shared" si="187"/>
        <v>42698.840972222228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 s="19">
        <f t="shared" si="185"/>
        <v>2.6666666666666665</v>
      </c>
      <c r="Q2950" s="6" t="s">
        <v>8319</v>
      </c>
      <c r="R2950" s="6" t="s">
        <v>8359</v>
      </c>
      <c r="S2950" s="13">
        <f t="shared" si="186"/>
        <v>42097.774224537032</v>
      </c>
      <c r="T2950" s="13">
        <f t="shared" si="187"/>
        <v>42157.774224537032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 s="19">
        <f t="shared" si="185"/>
        <v>12.5</v>
      </c>
      <c r="Q2951" s="6" t="s">
        <v>8319</v>
      </c>
      <c r="R2951" s="6" t="s">
        <v>8359</v>
      </c>
      <c r="S2951" s="13">
        <f t="shared" si="186"/>
        <v>42297.948113425926</v>
      </c>
      <c r="T2951" s="13">
        <f t="shared" si="187"/>
        <v>42327.989780092597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 s="19">
        <f t="shared" si="185"/>
        <v>0</v>
      </c>
      <c r="Q2952" s="6" t="s">
        <v>8319</v>
      </c>
      <c r="R2952" s="6" t="s">
        <v>8359</v>
      </c>
      <c r="S2952" s="13">
        <f t="shared" si="186"/>
        <v>42362.49018518519</v>
      </c>
      <c r="T2952" s="13">
        <f t="shared" si="187"/>
        <v>42392.49018518519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8307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 s="19">
        <f t="shared" si="185"/>
        <v>18.896551724137932</v>
      </c>
      <c r="Q2953" s="6" t="s">
        <v>8319</v>
      </c>
      <c r="R2953" s="6" t="s">
        <v>8359</v>
      </c>
      <c r="S2953" s="13">
        <f t="shared" si="186"/>
        <v>41872.927928240737</v>
      </c>
      <c r="T2953" s="13">
        <f t="shared" si="187"/>
        <v>41917.927928240737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8307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 s="19">
        <f t="shared" si="185"/>
        <v>200.625</v>
      </c>
      <c r="Q2954" s="6" t="s">
        <v>8319</v>
      </c>
      <c r="R2954" s="6" t="s">
        <v>8359</v>
      </c>
      <c r="S2954" s="13">
        <f t="shared" si="186"/>
        <v>42628.815266203703</v>
      </c>
      <c r="T2954" s="13">
        <f t="shared" si="187"/>
        <v>42660.291666666672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8307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 s="19">
        <f t="shared" si="185"/>
        <v>201.66666666666666</v>
      </c>
      <c r="Q2955" s="6" t="s">
        <v>8319</v>
      </c>
      <c r="R2955" s="6" t="s">
        <v>8359</v>
      </c>
      <c r="S2955" s="13">
        <f t="shared" si="186"/>
        <v>42255.916909722218</v>
      </c>
      <c r="T2955" s="13">
        <f t="shared" si="187"/>
        <v>42285.916909722218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8307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 s="19">
        <f t="shared" si="185"/>
        <v>0</v>
      </c>
      <c r="Q2956" s="6" t="s">
        <v>8319</v>
      </c>
      <c r="R2956" s="6" t="s">
        <v>8359</v>
      </c>
      <c r="S2956" s="13">
        <f t="shared" si="186"/>
        <v>42790.708368055552</v>
      </c>
      <c r="T2956" s="13">
        <f t="shared" si="187"/>
        <v>42810.666701388895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8307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 s="19">
        <f t="shared" si="185"/>
        <v>65</v>
      </c>
      <c r="Q2957" s="6" t="s">
        <v>8319</v>
      </c>
      <c r="R2957" s="6" t="s">
        <v>8359</v>
      </c>
      <c r="S2957" s="13">
        <f t="shared" si="186"/>
        <v>42141.866307870368</v>
      </c>
      <c r="T2957" s="13">
        <f t="shared" si="187"/>
        <v>42171.866307870368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8307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 s="19">
        <f t="shared" si="185"/>
        <v>66.099999999999994</v>
      </c>
      <c r="Q2958" s="6" t="s">
        <v>8319</v>
      </c>
      <c r="R2958" s="6" t="s">
        <v>8359</v>
      </c>
      <c r="S2958" s="13">
        <f t="shared" si="186"/>
        <v>42465.083912037036</v>
      </c>
      <c r="T2958" s="13">
        <f t="shared" si="187"/>
        <v>42495.083912037036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8307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 s="19">
        <f t="shared" si="185"/>
        <v>93.333333333333329</v>
      </c>
      <c r="Q2959" s="6" t="s">
        <v>8319</v>
      </c>
      <c r="R2959" s="6" t="s">
        <v>8359</v>
      </c>
      <c r="S2959" s="13">
        <f t="shared" si="186"/>
        <v>42031.136249999996</v>
      </c>
      <c r="T2959" s="13">
        <f t="shared" si="187"/>
        <v>42091.094583333332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8307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 s="19">
        <f t="shared" si="185"/>
        <v>0</v>
      </c>
      <c r="Q2960" s="6" t="s">
        <v>8319</v>
      </c>
      <c r="R2960" s="6" t="s">
        <v>8359</v>
      </c>
      <c r="S2960" s="13">
        <f t="shared" si="186"/>
        <v>42438.904131944444</v>
      </c>
      <c r="T2960" s="13">
        <f t="shared" si="187"/>
        <v>42498.86246527778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8307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 s="19">
        <f t="shared" si="185"/>
        <v>0</v>
      </c>
      <c r="Q2961" s="6" t="s">
        <v>8319</v>
      </c>
      <c r="R2961" s="6" t="s">
        <v>8359</v>
      </c>
      <c r="S2961" s="13">
        <f t="shared" si="186"/>
        <v>42498.133391203708</v>
      </c>
      <c r="T2961" s="13">
        <f t="shared" si="187"/>
        <v>42528.133391203708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8307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 s="19">
        <f t="shared" si="185"/>
        <v>0</v>
      </c>
      <c r="Q2962" s="6" t="s">
        <v>8319</v>
      </c>
      <c r="R2962" s="6" t="s">
        <v>8359</v>
      </c>
      <c r="S2962" s="13">
        <f t="shared" si="186"/>
        <v>41863.882210648146</v>
      </c>
      <c r="T2962" s="13">
        <f t="shared" si="187"/>
        <v>41893.882210648146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 s="19">
        <f t="shared" si="185"/>
        <v>50.75</v>
      </c>
      <c r="Q2963" s="6" t="s">
        <v>8319</v>
      </c>
      <c r="R2963" s="6" t="s">
        <v>8320</v>
      </c>
      <c r="S2963" s="13">
        <f t="shared" si="186"/>
        <v>42061.337488425925</v>
      </c>
      <c r="T2963" s="13">
        <f t="shared" si="187"/>
        <v>42089.291666666672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 s="19">
        <f t="shared" si="185"/>
        <v>60.9</v>
      </c>
      <c r="Q2964" s="6" t="s">
        <v>8319</v>
      </c>
      <c r="R2964" s="6" t="s">
        <v>8320</v>
      </c>
      <c r="S2964" s="13">
        <f t="shared" si="186"/>
        <v>42036.36928240741</v>
      </c>
      <c r="T2964" s="13">
        <f t="shared" si="187"/>
        <v>42064.415972222225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 s="19">
        <f t="shared" si="185"/>
        <v>109.03061224489795</v>
      </c>
      <c r="Q2965" s="6" t="s">
        <v>8319</v>
      </c>
      <c r="R2965" s="6" t="s">
        <v>8320</v>
      </c>
      <c r="S2965" s="13">
        <f t="shared" si="186"/>
        <v>42157.595185185186</v>
      </c>
      <c r="T2965" s="13">
        <f t="shared" si="187"/>
        <v>42187.595185185186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 s="19">
        <f t="shared" si="185"/>
        <v>25.692295918367346</v>
      </c>
      <c r="Q2966" s="6" t="s">
        <v>8319</v>
      </c>
      <c r="R2966" s="6" t="s">
        <v>8320</v>
      </c>
      <c r="S2966" s="13">
        <f t="shared" si="186"/>
        <v>41828.034942129627</v>
      </c>
      <c r="T2966" s="13">
        <f t="shared" si="187"/>
        <v>41858.022222222222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 s="19">
        <f t="shared" si="185"/>
        <v>41.92307692307692</v>
      </c>
      <c r="Q2967" s="6" t="s">
        <v>8319</v>
      </c>
      <c r="R2967" s="6" t="s">
        <v>8320</v>
      </c>
      <c r="S2967" s="13">
        <f t="shared" si="186"/>
        <v>42162.854548611111</v>
      </c>
      <c r="T2967" s="13">
        <f t="shared" si="187"/>
        <v>42192.854548611111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 s="19">
        <f t="shared" si="185"/>
        <v>88.7734375</v>
      </c>
      <c r="Q2968" s="6" t="s">
        <v>8319</v>
      </c>
      <c r="R2968" s="6" t="s">
        <v>8320</v>
      </c>
      <c r="S2968" s="13">
        <f t="shared" si="186"/>
        <v>42233.863564814819</v>
      </c>
      <c r="T2968" s="13">
        <f t="shared" si="187"/>
        <v>42263.863564814819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 s="19">
        <f t="shared" si="185"/>
        <v>80.225352112676063</v>
      </c>
      <c r="Q2969" s="6" t="s">
        <v>8319</v>
      </c>
      <c r="R2969" s="6" t="s">
        <v>8320</v>
      </c>
      <c r="S2969" s="13">
        <f t="shared" si="186"/>
        <v>42042.322824074072</v>
      </c>
      <c r="T2969" s="13">
        <f t="shared" si="187"/>
        <v>42072.281157407408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 s="19">
        <f t="shared" si="185"/>
        <v>78.936170212765958</v>
      </c>
      <c r="Q2970" s="6" t="s">
        <v>8319</v>
      </c>
      <c r="R2970" s="6" t="s">
        <v>8320</v>
      </c>
      <c r="S2970" s="13">
        <f t="shared" si="186"/>
        <v>42585.648842592593</v>
      </c>
      <c r="T2970" s="13">
        <f t="shared" si="187"/>
        <v>42599.290972222225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 s="19">
        <f t="shared" si="185"/>
        <v>95.588235294117652</v>
      </c>
      <c r="Q2971" s="6" t="s">
        <v>8319</v>
      </c>
      <c r="R2971" s="6" t="s">
        <v>8320</v>
      </c>
      <c r="S2971" s="13">
        <f t="shared" si="186"/>
        <v>42097.911493055552</v>
      </c>
      <c r="T2971" s="13">
        <f t="shared" si="187"/>
        <v>42128.077083333337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 s="19">
        <f t="shared" si="185"/>
        <v>69.890109890109883</v>
      </c>
      <c r="Q2972" s="6" t="s">
        <v>8319</v>
      </c>
      <c r="R2972" s="6" t="s">
        <v>8320</v>
      </c>
      <c r="S2972" s="13">
        <f t="shared" si="186"/>
        <v>41808.794571759259</v>
      </c>
      <c r="T2972" s="13">
        <f t="shared" si="187"/>
        <v>41838.794571759259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 s="19">
        <f t="shared" si="185"/>
        <v>74.534883720930239</v>
      </c>
      <c r="Q2973" s="6" t="s">
        <v>8319</v>
      </c>
      <c r="R2973" s="6" t="s">
        <v>8320</v>
      </c>
      <c r="S2973" s="13">
        <f t="shared" si="186"/>
        <v>41852.783310185187</v>
      </c>
      <c r="T2973" s="13">
        <f t="shared" si="187"/>
        <v>41882.783310185187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 s="19">
        <f t="shared" si="185"/>
        <v>123.94117647058823</v>
      </c>
      <c r="Q2974" s="6" t="s">
        <v>8319</v>
      </c>
      <c r="R2974" s="6" t="s">
        <v>8320</v>
      </c>
      <c r="S2974" s="13">
        <f t="shared" si="186"/>
        <v>42694.235185185185</v>
      </c>
      <c r="T2974" s="13">
        <f t="shared" si="187"/>
        <v>42709.166666666672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 s="19">
        <f t="shared" si="185"/>
        <v>264.84848484848487</v>
      </c>
      <c r="Q2975" s="6" t="s">
        <v>8319</v>
      </c>
      <c r="R2975" s="6" t="s">
        <v>8320</v>
      </c>
      <c r="S2975" s="13">
        <f t="shared" si="186"/>
        <v>42341.943379629629</v>
      </c>
      <c r="T2975" s="13">
        <f t="shared" si="187"/>
        <v>42370.291666666672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 s="19">
        <f t="shared" si="185"/>
        <v>58.620689655172413</v>
      </c>
      <c r="Q2976" s="6" t="s">
        <v>8319</v>
      </c>
      <c r="R2976" s="6" t="s">
        <v>8320</v>
      </c>
      <c r="S2976" s="13">
        <f t="shared" si="186"/>
        <v>41880.186006944445</v>
      </c>
      <c r="T2976" s="13">
        <f t="shared" si="187"/>
        <v>41908.190972222219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 s="19">
        <f t="shared" si="185"/>
        <v>70.884955752212392</v>
      </c>
      <c r="Q2977" s="6" t="s">
        <v>8319</v>
      </c>
      <c r="R2977" s="6" t="s">
        <v>8320</v>
      </c>
      <c r="S2977" s="13">
        <f t="shared" si="186"/>
        <v>41941.808865740742</v>
      </c>
      <c r="T2977" s="13">
        <f t="shared" si="187"/>
        <v>41970.25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 s="19">
        <f t="shared" si="185"/>
        <v>8.5714285714285712</v>
      </c>
      <c r="Q2978" s="6" t="s">
        <v>8319</v>
      </c>
      <c r="R2978" s="6" t="s">
        <v>8320</v>
      </c>
      <c r="S2978" s="13">
        <f t="shared" si="186"/>
        <v>42425.855671296296</v>
      </c>
      <c r="T2978" s="13">
        <f t="shared" si="187"/>
        <v>42442.625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 s="19">
        <f t="shared" si="185"/>
        <v>113.56666666666666</v>
      </c>
      <c r="Q2979" s="6" t="s">
        <v>8319</v>
      </c>
      <c r="R2979" s="6" t="s">
        <v>8320</v>
      </c>
      <c r="S2979" s="13">
        <f t="shared" si="186"/>
        <v>42027.00618055556</v>
      </c>
      <c r="T2979" s="13">
        <f t="shared" si="187"/>
        <v>42086.218055555553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 s="19">
        <f t="shared" si="185"/>
        <v>60.6875</v>
      </c>
      <c r="Q2980" s="6" t="s">
        <v>8319</v>
      </c>
      <c r="R2980" s="6" t="s">
        <v>8320</v>
      </c>
      <c r="S2980" s="13">
        <f t="shared" si="186"/>
        <v>41922.765590277777</v>
      </c>
      <c r="T2980" s="13">
        <f t="shared" si="187"/>
        <v>41932.374305555553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 s="19">
        <f t="shared" si="185"/>
        <v>110.21739130434783</v>
      </c>
      <c r="Q2981" s="6" t="s">
        <v>8319</v>
      </c>
      <c r="R2981" s="6" t="s">
        <v>8320</v>
      </c>
      <c r="S2981" s="13">
        <f t="shared" si="186"/>
        <v>41993.949340277773</v>
      </c>
      <c r="T2981" s="13">
        <f t="shared" si="187"/>
        <v>42010.375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 s="19">
        <f t="shared" si="185"/>
        <v>136.45833333333334</v>
      </c>
      <c r="Q2982" s="6" t="s">
        <v>8319</v>
      </c>
      <c r="R2982" s="6" t="s">
        <v>8320</v>
      </c>
      <c r="S2982" s="13">
        <f t="shared" si="186"/>
        <v>42220.040856481486</v>
      </c>
      <c r="T2982" s="13">
        <f t="shared" si="187"/>
        <v>42240.208333333328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 s="19">
        <f t="shared" si="185"/>
        <v>53.164948453608247</v>
      </c>
      <c r="Q2983" s="6" t="s">
        <v>8319</v>
      </c>
      <c r="R2983" s="6" t="s">
        <v>8359</v>
      </c>
      <c r="S2983" s="13">
        <f t="shared" si="186"/>
        <v>42225.684675925921</v>
      </c>
      <c r="T2983" s="13">
        <f t="shared" si="187"/>
        <v>42270.684675925921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 s="19">
        <f t="shared" si="185"/>
        <v>86.491525423728817</v>
      </c>
      <c r="Q2984" s="6" t="s">
        <v>8319</v>
      </c>
      <c r="R2984" s="6" t="s">
        <v>8359</v>
      </c>
      <c r="S2984" s="13">
        <f t="shared" si="186"/>
        <v>42381.811840277776</v>
      </c>
      <c r="T2984" s="13">
        <f t="shared" si="187"/>
        <v>42411.811840277776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 s="19">
        <f t="shared" si="185"/>
        <v>155.23827397260274</v>
      </c>
      <c r="Q2985" s="6" t="s">
        <v>8319</v>
      </c>
      <c r="R2985" s="6" t="s">
        <v>8359</v>
      </c>
      <c r="S2985" s="13">
        <f t="shared" si="186"/>
        <v>41894.757361111115</v>
      </c>
      <c r="T2985" s="13">
        <f t="shared" si="187"/>
        <v>41954.799027777779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 s="19">
        <f t="shared" si="185"/>
        <v>115.08256880733946</v>
      </c>
      <c r="Q2986" s="6" t="s">
        <v>8319</v>
      </c>
      <c r="R2986" s="6" t="s">
        <v>8359</v>
      </c>
      <c r="S2986" s="13">
        <f t="shared" si="186"/>
        <v>42576.403715277775</v>
      </c>
      <c r="T2986" s="13">
        <f t="shared" si="187"/>
        <v>42606.403715277775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 s="19">
        <f t="shared" si="185"/>
        <v>109.5945945945946</v>
      </c>
      <c r="Q2987" s="6" t="s">
        <v>8319</v>
      </c>
      <c r="R2987" s="6" t="s">
        <v>8359</v>
      </c>
      <c r="S2987" s="13">
        <f t="shared" si="186"/>
        <v>42655.098703703698</v>
      </c>
      <c r="T2987" s="13">
        <f t="shared" si="187"/>
        <v>42674.291666666672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 s="19">
        <f t="shared" si="185"/>
        <v>45.214285714285715</v>
      </c>
      <c r="Q2988" s="6" t="s">
        <v>8319</v>
      </c>
      <c r="R2988" s="6" t="s">
        <v>8359</v>
      </c>
      <c r="S2988" s="13">
        <f t="shared" si="186"/>
        <v>42431.625069444446</v>
      </c>
      <c r="T2988" s="13">
        <f t="shared" si="187"/>
        <v>42491.583402777775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 s="19">
        <f t="shared" si="185"/>
        <v>104.15169811320754</v>
      </c>
      <c r="Q2989" s="6" t="s">
        <v>8319</v>
      </c>
      <c r="R2989" s="6" t="s">
        <v>8359</v>
      </c>
      <c r="S2989" s="13">
        <f t="shared" si="186"/>
        <v>42627.432303240741</v>
      </c>
      <c r="T2989" s="13">
        <f t="shared" si="187"/>
        <v>42656.125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 s="19">
        <f t="shared" si="185"/>
        <v>35.714285714285715</v>
      </c>
      <c r="Q2990" s="6" t="s">
        <v>8319</v>
      </c>
      <c r="R2990" s="6" t="s">
        <v>8359</v>
      </c>
      <c r="S2990" s="13">
        <f t="shared" si="186"/>
        <v>42511.487048611118</v>
      </c>
      <c r="T2990" s="13">
        <f t="shared" si="187"/>
        <v>42541.487048611118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 s="19">
        <f t="shared" si="185"/>
        <v>96.997252747252745</v>
      </c>
      <c r="Q2991" s="6" t="s">
        <v>8319</v>
      </c>
      <c r="R2991" s="6" t="s">
        <v>8359</v>
      </c>
      <c r="S2991" s="13">
        <f t="shared" si="186"/>
        <v>42337.14539351852</v>
      </c>
      <c r="T2991" s="13">
        <f t="shared" si="187"/>
        <v>42359.332638888889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 s="19">
        <f t="shared" si="185"/>
        <v>370.37037037037038</v>
      </c>
      <c r="Q2992" s="6" t="s">
        <v>8319</v>
      </c>
      <c r="R2992" s="6" t="s">
        <v>8359</v>
      </c>
      <c r="S2992" s="13">
        <f t="shared" si="186"/>
        <v>42341.69930555555</v>
      </c>
      <c r="T2992" s="13">
        <f t="shared" si="187"/>
        <v>42376.69930555555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 s="19">
        <f t="shared" si="185"/>
        <v>94.408602150537632</v>
      </c>
      <c r="Q2993" s="6" t="s">
        <v>8319</v>
      </c>
      <c r="R2993" s="6" t="s">
        <v>8359</v>
      </c>
      <c r="S2993" s="13">
        <f t="shared" si="186"/>
        <v>42740.962152777778</v>
      </c>
      <c r="T2993" s="13">
        <f t="shared" si="187"/>
        <v>42762.962152777778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 s="19">
        <f t="shared" si="185"/>
        <v>48.984375</v>
      </c>
      <c r="Q2994" s="6" t="s">
        <v>8319</v>
      </c>
      <c r="R2994" s="6" t="s">
        <v>8359</v>
      </c>
      <c r="S2994" s="13">
        <f t="shared" si="186"/>
        <v>42622.892476851848</v>
      </c>
      <c r="T2994" s="13">
        <f t="shared" si="187"/>
        <v>42652.892476851848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 s="19">
        <f t="shared" si="185"/>
        <v>45.590909090909093</v>
      </c>
      <c r="Q2995" s="6" t="s">
        <v>8319</v>
      </c>
      <c r="R2995" s="6" t="s">
        <v>8359</v>
      </c>
      <c r="S2995" s="13">
        <f t="shared" si="186"/>
        <v>42390.963738425926</v>
      </c>
      <c r="T2995" s="13">
        <f t="shared" si="187"/>
        <v>42420.963738425926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 s="19">
        <f t="shared" si="185"/>
        <v>23.275254237288134</v>
      </c>
      <c r="Q2996" s="6" t="s">
        <v>8319</v>
      </c>
      <c r="R2996" s="6" t="s">
        <v>8359</v>
      </c>
      <c r="S2996" s="13">
        <f t="shared" si="186"/>
        <v>41885.603842592594</v>
      </c>
      <c r="T2996" s="13">
        <f t="shared" si="187"/>
        <v>41915.603842592594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 s="19">
        <f t="shared" si="185"/>
        <v>63.2289156626506</v>
      </c>
      <c r="Q2997" s="6" t="s">
        <v>8319</v>
      </c>
      <c r="R2997" s="6" t="s">
        <v>8359</v>
      </c>
      <c r="S2997" s="13">
        <f t="shared" si="186"/>
        <v>42724.790173611109</v>
      </c>
      <c r="T2997" s="13">
        <f t="shared" si="187"/>
        <v>42754.790173611109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 s="19">
        <f t="shared" si="185"/>
        <v>153.5204081632653</v>
      </c>
      <c r="Q2998" s="6" t="s">
        <v>8319</v>
      </c>
      <c r="R2998" s="6" t="s">
        <v>8359</v>
      </c>
      <c r="S2998" s="13">
        <f t="shared" si="186"/>
        <v>42091.037500000006</v>
      </c>
      <c r="T2998" s="13">
        <f t="shared" si="187"/>
        <v>42151.037500000006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 s="19">
        <f t="shared" si="185"/>
        <v>90.2</v>
      </c>
      <c r="Q2999" s="6" t="s">
        <v>8319</v>
      </c>
      <c r="R2999" s="6" t="s">
        <v>8359</v>
      </c>
      <c r="S2999" s="13">
        <f t="shared" si="186"/>
        <v>42775.858715277776</v>
      </c>
      <c r="T2999" s="13">
        <f t="shared" si="187"/>
        <v>42793.332638888889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 s="19">
        <f t="shared" si="185"/>
        <v>118.97113163972287</v>
      </c>
      <c r="Q3000" s="6" t="s">
        <v>8319</v>
      </c>
      <c r="R3000" s="6" t="s">
        <v>8359</v>
      </c>
      <c r="S3000" s="13">
        <f t="shared" si="186"/>
        <v>41778.318622685183</v>
      </c>
      <c r="T3000" s="13">
        <f t="shared" si="187"/>
        <v>41806.309027777781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 s="19">
        <f t="shared" si="185"/>
        <v>80.25</v>
      </c>
      <c r="Q3001" s="6" t="s">
        <v>8319</v>
      </c>
      <c r="R3001" s="6" t="s">
        <v>8359</v>
      </c>
      <c r="S3001" s="13">
        <f t="shared" si="186"/>
        <v>42780.865277777775</v>
      </c>
      <c r="T3001" s="13">
        <f t="shared" si="187"/>
        <v>42795.208333333328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 s="19">
        <f t="shared" si="185"/>
        <v>62.5</v>
      </c>
      <c r="Q3002" s="6" t="s">
        <v>8319</v>
      </c>
      <c r="R3002" s="6" t="s">
        <v>8359</v>
      </c>
      <c r="S3002" s="13">
        <f t="shared" si="186"/>
        <v>42752.952199074076</v>
      </c>
      <c r="T3002" s="13">
        <f t="shared" si="187"/>
        <v>42766.875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 s="19">
        <f t="shared" si="185"/>
        <v>131.37719999999999</v>
      </c>
      <c r="Q3003" s="6" t="s">
        <v>8319</v>
      </c>
      <c r="R3003" s="6" t="s">
        <v>8359</v>
      </c>
      <c r="S3003" s="13">
        <f t="shared" si="186"/>
        <v>42535.020625000005</v>
      </c>
      <c r="T3003" s="13">
        <f t="shared" si="187"/>
        <v>42565.020625000005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 s="19">
        <f t="shared" si="185"/>
        <v>73.032980769230775</v>
      </c>
      <c r="Q3004" s="6" t="s">
        <v>8319</v>
      </c>
      <c r="R3004" s="6" t="s">
        <v>8359</v>
      </c>
      <c r="S3004" s="13">
        <f t="shared" si="186"/>
        <v>41239.96125</v>
      </c>
      <c r="T3004" s="13">
        <f t="shared" si="187"/>
        <v>41269.96125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 s="19">
        <f t="shared" si="185"/>
        <v>178.52941176470588</v>
      </c>
      <c r="Q3005" s="6" t="s">
        <v>8319</v>
      </c>
      <c r="R3005" s="6" t="s">
        <v>8359</v>
      </c>
      <c r="S3005" s="13">
        <f t="shared" si="186"/>
        <v>42398.974259259259</v>
      </c>
      <c r="T3005" s="13">
        <f t="shared" si="187"/>
        <v>42430.374305555553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 s="19">
        <f t="shared" si="185"/>
        <v>162.90974729241879</v>
      </c>
      <c r="Q3006" s="6" t="s">
        <v>8319</v>
      </c>
      <c r="R3006" s="6" t="s">
        <v>8359</v>
      </c>
      <c r="S3006" s="13">
        <f t="shared" si="186"/>
        <v>41929.006064814814</v>
      </c>
      <c r="T3006" s="13">
        <f t="shared" si="187"/>
        <v>41959.047731481478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 s="19">
        <f t="shared" si="185"/>
        <v>108.24237288135593</v>
      </c>
      <c r="Q3007" s="6" t="s">
        <v>8319</v>
      </c>
      <c r="R3007" s="6" t="s">
        <v>8359</v>
      </c>
      <c r="S3007" s="13">
        <f t="shared" si="186"/>
        <v>41888.799826388888</v>
      </c>
      <c r="T3007" s="13">
        <f t="shared" si="187"/>
        <v>41918.799826388888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 s="19">
        <f t="shared" si="185"/>
        <v>88.865979381443296</v>
      </c>
      <c r="Q3008" s="6" t="s">
        <v>8319</v>
      </c>
      <c r="R3008" s="6" t="s">
        <v>8359</v>
      </c>
      <c r="S3008" s="13">
        <f t="shared" si="186"/>
        <v>41957.881840277783</v>
      </c>
      <c r="T3008" s="13">
        <f t="shared" si="187"/>
        <v>41987.881840277783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 s="19">
        <f t="shared" si="185"/>
        <v>54</v>
      </c>
      <c r="Q3009" s="6" t="s">
        <v>8319</v>
      </c>
      <c r="R3009" s="6" t="s">
        <v>8359</v>
      </c>
      <c r="S3009" s="13">
        <f t="shared" si="186"/>
        <v>42098.341238425928</v>
      </c>
      <c r="T3009" s="13">
        <f t="shared" si="187"/>
        <v>42119.341238425928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</v>
      </c>
      <c r="P3010" s="19">
        <f t="shared" si="185"/>
        <v>116.73076923076923</v>
      </c>
      <c r="Q3010" s="6" t="s">
        <v>8319</v>
      </c>
      <c r="R3010" s="6" t="s">
        <v>8359</v>
      </c>
      <c r="S3010" s="13">
        <f t="shared" si="186"/>
        <v>42360.337025462963</v>
      </c>
      <c r="T3010" s="13">
        <f t="shared" si="187"/>
        <v>42390.337025462963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ROUND(((E3011/D3011)*100),0)</f>
        <v>120</v>
      </c>
      <c r="P3011" s="19">
        <f t="shared" ref="P3011:P3074" si="189">IF(L3011=0,0,E3011/L3011)</f>
        <v>233.8984375</v>
      </c>
      <c r="Q3011" s="6" t="s">
        <v>8319</v>
      </c>
      <c r="R3011" s="6" t="s">
        <v>8359</v>
      </c>
      <c r="S3011" s="13">
        <f t="shared" ref="S3011:S3074" si="190">(((J3011/60)/60)/24)+DATE(1970,1,1)+(3/24)</f>
        <v>41939.694907407407</v>
      </c>
      <c r="T3011" s="13">
        <f t="shared" ref="T3011:T3074" si="191">(((I3011/60)/60)/24)+DATE(1970,1,1)+(3/24)</f>
        <v>41969.736574074079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 s="19">
        <f t="shared" si="189"/>
        <v>158</v>
      </c>
      <c r="Q3012" s="6" t="s">
        <v>8319</v>
      </c>
      <c r="R3012" s="6" t="s">
        <v>8359</v>
      </c>
      <c r="S3012" s="13">
        <f t="shared" si="190"/>
        <v>41996.957395833335</v>
      </c>
      <c r="T3012" s="13">
        <f t="shared" si="191"/>
        <v>42056.957395833335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 s="19">
        <f t="shared" si="189"/>
        <v>14.84</v>
      </c>
      <c r="Q3013" s="6" t="s">
        <v>8319</v>
      </c>
      <c r="R3013" s="6" t="s">
        <v>8359</v>
      </c>
      <c r="S3013" s="13">
        <f t="shared" si="190"/>
        <v>42334.593935185185</v>
      </c>
      <c r="T3013" s="13">
        <f t="shared" si="191"/>
        <v>42362.082638888889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 s="19">
        <f t="shared" si="189"/>
        <v>85.181818181818187</v>
      </c>
      <c r="Q3014" s="6" t="s">
        <v>8319</v>
      </c>
      <c r="R3014" s="6" t="s">
        <v>8359</v>
      </c>
      <c r="S3014" s="13">
        <f t="shared" si="190"/>
        <v>42024.827893518523</v>
      </c>
      <c r="T3014" s="13">
        <f t="shared" si="191"/>
        <v>42045.827893518523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 s="19">
        <f t="shared" si="189"/>
        <v>146.69158878504672</v>
      </c>
      <c r="Q3015" s="6" t="s">
        <v>8319</v>
      </c>
      <c r="R3015" s="6" t="s">
        <v>8359</v>
      </c>
      <c r="S3015" s="13">
        <f t="shared" si="190"/>
        <v>42146.961215277777</v>
      </c>
      <c r="T3015" s="13">
        <f t="shared" si="191"/>
        <v>42176.961215277777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 s="19">
        <f t="shared" si="189"/>
        <v>50.764811490125673</v>
      </c>
      <c r="Q3016" s="6" t="s">
        <v>8319</v>
      </c>
      <c r="R3016" s="6" t="s">
        <v>8359</v>
      </c>
      <c r="S3016" s="13">
        <f t="shared" si="190"/>
        <v>41920.248611111114</v>
      </c>
      <c r="T3016" s="13">
        <f t="shared" si="191"/>
        <v>41948.333333333336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 s="19">
        <f t="shared" si="189"/>
        <v>87.7</v>
      </c>
      <c r="Q3017" s="6" t="s">
        <v>8319</v>
      </c>
      <c r="R3017" s="6" t="s">
        <v>8359</v>
      </c>
      <c r="S3017" s="13">
        <f t="shared" si="190"/>
        <v>41785.85229166667</v>
      </c>
      <c r="T3017" s="13">
        <f t="shared" si="191"/>
        <v>41801.291666666664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 s="19">
        <f t="shared" si="189"/>
        <v>242.27777777777777</v>
      </c>
      <c r="Q3018" s="6" t="s">
        <v>8319</v>
      </c>
      <c r="R3018" s="6" t="s">
        <v>8359</v>
      </c>
      <c r="S3018" s="13">
        <f t="shared" si="190"/>
        <v>41778.673055555555</v>
      </c>
      <c r="T3018" s="13">
        <f t="shared" si="191"/>
        <v>41838.673055555555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 s="19">
        <f t="shared" si="189"/>
        <v>146.44654088050314</v>
      </c>
      <c r="Q3019" s="6" t="s">
        <v>8319</v>
      </c>
      <c r="R3019" s="6" t="s">
        <v>8359</v>
      </c>
      <c r="S3019" s="13">
        <f t="shared" si="190"/>
        <v>41841.975034722222</v>
      </c>
      <c r="T3019" s="13">
        <f t="shared" si="191"/>
        <v>41871.975034722222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 s="19">
        <f t="shared" si="189"/>
        <v>103.17073170731707</v>
      </c>
      <c r="Q3020" s="6" t="s">
        <v>8319</v>
      </c>
      <c r="R3020" s="6" t="s">
        <v>8359</v>
      </c>
      <c r="S3020" s="13">
        <f t="shared" si="190"/>
        <v>42163.42333333334</v>
      </c>
      <c r="T3020" s="13">
        <f t="shared" si="191"/>
        <v>42206.041666666672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 s="19">
        <f t="shared" si="189"/>
        <v>80.464601769911511</v>
      </c>
      <c r="Q3021" s="6" t="s">
        <v>8319</v>
      </c>
      <c r="R3021" s="6" t="s">
        <v>8359</v>
      </c>
      <c r="S3021" s="13">
        <f t="shared" si="190"/>
        <v>41758.958564814813</v>
      </c>
      <c r="T3021" s="13">
        <f t="shared" si="191"/>
        <v>41786.25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 s="19">
        <f t="shared" si="189"/>
        <v>234.66666666666666</v>
      </c>
      <c r="Q3022" s="6" t="s">
        <v>8319</v>
      </c>
      <c r="R3022" s="6" t="s">
        <v>8359</v>
      </c>
      <c r="S3022" s="13">
        <f t="shared" si="190"/>
        <v>42170.971446759257</v>
      </c>
      <c r="T3022" s="13">
        <f t="shared" si="191"/>
        <v>42230.971446759257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 s="19">
        <f t="shared" si="189"/>
        <v>50.689320388349515</v>
      </c>
      <c r="Q3023" s="6" t="s">
        <v>8319</v>
      </c>
      <c r="R3023" s="6" t="s">
        <v>8359</v>
      </c>
      <c r="S3023" s="13">
        <f t="shared" si="190"/>
        <v>42660.743854166663</v>
      </c>
      <c r="T3023" s="13">
        <f t="shared" si="191"/>
        <v>42696.374305555553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 s="19">
        <f t="shared" si="189"/>
        <v>162.70967741935485</v>
      </c>
      <c r="Q3024" s="6" t="s">
        <v>8319</v>
      </c>
      <c r="R3024" s="6" t="s">
        <v>8359</v>
      </c>
      <c r="S3024" s="13">
        <f t="shared" si="190"/>
        <v>42565.07880787037</v>
      </c>
      <c r="T3024" s="13">
        <f t="shared" si="191"/>
        <v>42610.07880787037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 s="19">
        <f t="shared" si="189"/>
        <v>120.16666666666667</v>
      </c>
      <c r="Q3025" s="6" t="s">
        <v>8319</v>
      </c>
      <c r="R3025" s="6" t="s">
        <v>8359</v>
      </c>
      <c r="S3025" s="13">
        <f t="shared" si="190"/>
        <v>42121.800763888896</v>
      </c>
      <c r="T3025" s="13">
        <f t="shared" si="191"/>
        <v>42166.800763888896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 s="19">
        <f t="shared" si="189"/>
        <v>67.697802197802204</v>
      </c>
      <c r="Q3026" s="6" t="s">
        <v>8319</v>
      </c>
      <c r="R3026" s="6" t="s">
        <v>8359</v>
      </c>
      <c r="S3026" s="13">
        <f t="shared" si="190"/>
        <v>41159.118923611109</v>
      </c>
      <c r="T3026" s="13">
        <f t="shared" si="191"/>
        <v>41189.118923611109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 s="19">
        <f t="shared" si="189"/>
        <v>52.103448275862071</v>
      </c>
      <c r="Q3027" s="6" t="s">
        <v>8319</v>
      </c>
      <c r="R3027" s="6" t="s">
        <v>8359</v>
      </c>
      <c r="S3027" s="13">
        <f t="shared" si="190"/>
        <v>41761.634409722225</v>
      </c>
      <c r="T3027" s="13">
        <f t="shared" si="191"/>
        <v>41789.791666666664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 s="19">
        <f t="shared" si="189"/>
        <v>51.6</v>
      </c>
      <c r="Q3028" s="6" t="s">
        <v>8319</v>
      </c>
      <c r="R3028" s="6" t="s">
        <v>8359</v>
      </c>
      <c r="S3028" s="13">
        <f t="shared" si="190"/>
        <v>42783.584398148145</v>
      </c>
      <c r="T3028" s="13">
        <f t="shared" si="191"/>
        <v>42797.584398148145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 s="19">
        <f t="shared" si="189"/>
        <v>164.3</v>
      </c>
      <c r="Q3029" s="6" t="s">
        <v>8319</v>
      </c>
      <c r="R3029" s="6" t="s">
        <v>8359</v>
      </c>
      <c r="S3029" s="13">
        <f t="shared" si="190"/>
        <v>42053.829293981486</v>
      </c>
      <c r="T3029" s="13">
        <f t="shared" si="191"/>
        <v>42083.787627314814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 s="19">
        <f t="shared" si="189"/>
        <v>84.858585858585855</v>
      </c>
      <c r="Q3030" s="6" t="s">
        <v>8319</v>
      </c>
      <c r="R3030" s="6" t="s">
        <v>8359</v>
      </c>
      <c r="S3030" s="13">
        <f t="shared" si="190"/>
        <v>42567.389178240745</v>
      </c>
      <c r="T3030" s="13">
        <f t="shared" si="191"/>
        <v>42597.389178240745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 s="19">
        <f t="shared" si="189"/>
        <v>94.548850574712645</v>
      </c>
      <c r="Q3031" s="6" t="s">
        <v>8319</v>
      </c>
      <c r="R3031" s="6" t="s">
        <v>8359</v>
      </c>
      <c r="S3031" s="13">
        <f t="shared" si="190"/>
        <v>41932.833877314813</v>
      </c>
      <c r="T3031" s="13">
        <f t="shared" si="191"/>
        <v>41961.315972222219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 s="19">
        <f t="shared" si="189"/>
        <v>45.536585365853661</v>
      </c>
      <c r="Q3032" s="6" t="s">
        <v>8319</v>
      </c>
      <c r="R3032" s="6" t="s">
        <v>8359</v>
      </c>
      <c r="S3032" s="13">
        <f t="shared" si="190"/>
        <v>42233.872349537036</v>
      </c>
      <c r="T3032" s="13">
        <f t="shared" si="191"/>
        <v>42263.872349537036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 s="19">
        <f t="shared" si="189"/>
        <v>51.724137931034484</v>
      </c>
      <c r="Q3033" s="6" t="s">
        <v>8319</v>
      </c>
      <c r="R3033" s="6" t="s">
        <v>8359</v>
      </c>
      <c r="S3033" s="13">
        <f t="shared" si="190"/>
        <v>42598.007488425923</v>
      </c>
      <c r="T3033" s="13">
        <f t="shared" si="191"/>
        <v>42658.007488425923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 s="19">
        <f t="shared" si="189"/>
        <v>50.88</v>
      </c>
      <c r="Q3034" s="6" t="s">
        <v>8319</v>
      </c>
      <c r="R3034" s="6" t="s">
        <v>8359</v>
      </c>
      <c r="S3034" s="13">
        <f t="shared" si="190"/>
        <v>42228.169664351852</v>
      </c>
      <c r="T3034" s="13">
        <f t="shared" si="191"/>
        <v>42258.169664351852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 s="19">
        <f t="shared" si="189"/>
        <v>191.13043478260869</v>
      </c>
      <c r="Q3035" s="6" t="s">
        <v>8319</v>
      </c>
      <c r="R3035" s="6" t="s">
        <v>8359</v>
      </c>
      <c r="S3035" s="13">
        <f t="shared" si="190"/>
        <v>42570.235243055555</v>
      </c>
      <c r="T3035" s="13">
        <f t="shared" si="191"/>
        <v>42600.235243055555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 s="19">
        <f t="shared" si="189"/>
        <v>89.314285714285717</v>
      </c>
      <c r="Q3036" s="6" t="s">
        <v>8319</v>
      </c>
      <c r="R3036" s="6" t="s">
        <v>8359</v>
      </c>
      <c r="S3036" s="13">
        <f t="shared" si="190"/>
        <v>42644.660358796296</v>
      </c>
      <c r="T3036" s="13">
        <f t="shared" si="191"/>
        <v>42675.290972222225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 s="19">
        <f t="shared" si="189"/>
        <v>88.588631921824103</v>
      </c>
      <c r="Q3037" s="6" t="s">
        <v>8319</v>
      </c>
      <c r="R3037" s="6" t="s">
        <v>8359</v>
      </c>
      <c r="S3037" s="13">
        <f t="shared" si="190"/>
        <v>41368.685289351852</v>
      </c>
      <c r="T3037" s="13">
        <f t="shared" si="191"/>
        <v>41398.685289351852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 s="19">
        <f t="shared" si="189"/>
        <v>96.300911854103347</v>
      </c>
      <c r="Q3038" s="6" t="s">
        <v>8319</v>
      </c>
      <c r="R3038" s="6" t="s">
        <v>8359</v>
      </c>
      <c r="S3038" s="13">
        <f t="shared" si="190"/>
        <v>41466.910231481481</v>
      </c>
      <c r="T3038" s="13">
        <f t="shared" si="191"/>
        <v>41502.624305555553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 s="19">
        <f t="shared" si="189"/>
        <v>33.3125</v>
      </c>
      <c r="Q3039" s="6" t="s">
        <v>8319</v>
      </c>
      <c r="R3039" s="6" t="s">
        <v>8359</v>
      </c>
      <c r="S3039" s="13">
        <f t="shared" si="190"/>
        <v>40379.018206018518</v>
      </c>
      <c r="T3039" s="13">
        <f t="shared" si="191"/>
        <v>40453.332638888889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 s="19">
        <f t="shared" si="189"/>
        <v>37.222222222222221</v>
      </c>
      <c r="Q3040" s="6" t="s">
        <v>8319</v>
      </c>
      <c r="R3040" s="6" t="s">
        <v>8359</v>
      </c>
      <c r="S3040" s="13">
        <f t="shared" si="190"/>
        <v>42373.377280092594</v>
      </c>
      <c r="T3040" s="13">
        <f t="shared" si="191"/>
        <v>42433.377280092594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 s="19">
        <f t="shared" si="189"/>
        <v>92.130423728813554</v>
      </c>
      <c r="Q3041" s="6" t="s">
        <v>8319</v>
      </c>
      <c r="R3041" s="6" t="s">
        <v>8359</v>
      </c>
      <c r="S3041" s="13">
        <f t="shared" si="190"/>
        <v>41610.919421296298</v>
      </c>
      <c r="T3041" s="13">
        <f t="shared" si="191"/>
        <v>41637.457638888889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 s="19">
        <f t="shared" si="189"/>
        <v>76.785714285714292</v>
      </c>
      <c r="Q3042" s="6" t="s">
        <v>8319</v>
      </c>
      <c r="R3042" s="6" t="s">
        <v>8359</v>
      </c>
      <c r="S3042" s="13">
        <f t="shared" si="190"/>
        <v>42177.916909722218</v>
      </c>
      <c r="T3042" s="13">
        <f t="shared" si="191"/>
        <v>42182.083333333328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 s="19">
        <f t="shared" si="189"/>
        <v>96.526315789473685</v>
      </c>
      <c r="Q3043" s="6" t="s">
        <v>8319</v>
      </c>
      <c r="R3043" s="6" t="s">
        <v>8359</v>
      </c>
      <c r="S3043" s="13">
        <f t="shared" si="190"/>
        <v>42359.993611111116</v>
      </c>
      <c r="T3043" s="13">
        <f t="shared" si="191"/>
        <v>42389.993611111116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 s="19">
        <f t="shared" si="189"/>
        <v>51.891891891891895</v>
      </c>
      <c r="Q3044" s="6" t="s">
        <v>8319</v>
      </c>
      <c r="R3044" s="6" t="s">
        <v>8359</v>
      </c>
      <c r="S3044" s="13">
        <f t="shared" si="190"/>
        <v>42253.813043981485</v>
      </c>
      <c r="T3044" s="13">
        <f t="shared" si="191"/>
        <v>42283.813043981485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 s="19">
        <f t="shared" si="189"/>
        <v>128.9140625</v>
      </c>
      <c r="Q3045" s="6" t="s">
        <v>8319</v>
      </c>
      <c r="R3045" s="6" t="s">
        <v>8359</v>
      </c>
      <c r="S3045" s="13">
        <f t="shared" si="190"/>
        <v>42083.195590277777</v>
      </c>
      <c r="T3045" s="13">
        <f t="shared" si="191"/>
        <v>42110.243055555555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 s="19">
        <f t="shared" si="189"/>
        <v>84.108974358974365</v>
      </c>
      <c r="Q3046" s="6" t="s">
        <v>8319</v>
      </c>
      <c r="R3046" s="6" t="s">
        <v>8359</v>
      </c>
      <c r="S3046" s="13">
        <f t="shared" si="190"/>
        <v>42387.8518287037</v>
      </c>
      <c r="T3046" s="13">
        <f t="shared" si="191"/>
        <v>42402.8518287037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 s="19">
        <f t="shared" si="189"/>
        <v>82.941562500000003</v>
      </c>
      <c r="Q3047" s="6" t="s">
        <v>8319</v>
      </c>
      <c r="R3047" s="6" t="s">
        <v>8359</v>
      </c>
      <c r="S3047" s="13">
        <f t="shared" si="190"/>
        <v>41843.280729166669</v>
      </c>
      <c r="T3047" s="13">
        <f t="shared" si="191"/>
        <v>41873.280729166669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 s="19">
        <f t="shared" si="189"/>
        <v>259.94827586206895</v>
      </c>
      <c r="Q3048" s="6" t="s">
        <v>8319</v>
      </c>
      <c r="R3048" s="6" t="s">
        <v>8359</v>
      </c>
      <c r="S3048" s="13">
        <f t="shared" si="190"/>
        <v>41862.928078703706</v>
      </c>
      <c r="T3048" s="13">
        <f t="shared" si="191"/>
        <v>41892.327777777777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 s="19">
        <f t="shared" si="189"/>
        <v>37.25</v>
      </c>
      <c r="Q3049" s="6" t="s">
        <v>8319</v>
      </c>
      <c r="R3049" s="6" t="s">
        <v>8359</v>
      </c>
      <c r="S3049" s="13">
        <f t="shared" si="190"/>
        <v>42444.114050925928</v>
      </c>
      <c r="T3049" s="13">
        <f t="shared" si="191"/>
        <v>42487.677777777775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 s="19">
        <f t="shared" si="189"/>
        <v>177.02127659574469</v>
      </c>
      <c r="Q3050" s="6" t="s">
        <v>8319</v>
      </c>
      <c r="R3050" s="6" t="s">
        <v>8359</v>
      </c>
      <c r="S3050" s="13">
        <f t="shared" si="190"/>
        <v>41976.026180555549</v>
      </c>
      <c r="T3050" s="13">
        <f t="shared" si="191"/>
        <v>42005.015277777777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 s="19">
        <f t="shared" si="189"/>
        <v>74.074074074074076</v>
      </c>
      <c r="Q3051" s="6" t="s">
        <v>8319</v>
      </c>
      <c r="R3051" s="6" t="s">
        <v>8359</v>
      </c>
      <c r="S3051" s="13">
        <f t="shared" si="190"/>
        <v>42139.139525462961</v>
      </c>
      <c r="T3051" s="13">
        <f t="shared" si="191"/>
        <v>42169.139525462961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 s="19">
        <f t="shared" si="189"/>
        <v>70.666666666666671</v>
      </c>
      <c r="Q3052" s="6" t="s">
        <v>8319</v>
      </c>
      <c r="R3052" s="6" t="s">
        <v>8359</v>
      </c>
      <c r="S3052" s="13">
        <f t="shared" si="190"/>
        <v>42465.29351851852</v>
      </c>
      <c r="T3052" s="13">
        <f t="shared" si="191"/>
        <v>42495.29351851852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 s="19">
        <f t="shared" si="189"/>
        <v>23.62857142857143</v>
      </c>
      <c r="Q3053" s="6" t="s">
        <v>8319</v>
      </c>
      <c r="R3053" s="6" t="s">
        <v>8359</v>
      </c>
      <c r="S3053" s="13">
        <f t="shared" si="190"/>
        <v>42744.541030092587</v>
      </c>
      <c r="T3053" s="13">
        <f t="shared" si="191"/>
        <v>42774.541030092587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 s="19">
        <f t="shared" si="189"/>
        <v>37.5</v>
      </c>
      <c r="Q3054" s="6" t="s">
        <v>8319</v>
      </c>
      <c r="R3054" s="6" t="s">
        <v>8359</v>
      </c>
      <c r="S3054" s="13">
        <f t="shared" si="190"/>
        <v>42122.795069444444</v>
      </c>
      <c r="T3054" s="13">
        <f t="shared" si="191"/>
        <v>42152.790972222225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 s="19">
        <f t="shared" si="189"/>
        <v>13.333333333333334</v>
      </c>
      <c r="Q3055" s="6" t="s">
        <v>8319</v>
      </c>
      <c r="R3055" s="6" t="s">
        <v>8359</v>
      </c>
      <c r="S3055" s="13">
        <f t="shared" si="190"/>
        <v>41862.886724537035</v>
      </c>
      <c r="T3055" s="13">
        <f t="shared" si="191"/>
        <v>41914.290972222225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 s="19">
        <f t="shared" si="189"/>
        <v>0</v>
      </c>
      <c r="Q3056" s="6" t="s">
        <v>8319</v>
      </c>
      <c r="R3056" s="6" t="s">
        <v>8359</v>
      </c>
      <c r="S3056" s="13">
        <f t="shared" si="190"/>
        <v>42027.957800925928</v>
      </c>
      <c r="T3056" s="13">
        <f t="shared" si="191"/>
        <v>42065.169444444444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 s="19">
        <f t="shared" si="189"/>
        <v>1</v>
      </c>
      <c r="Q3057" s="6" t="s">
        <v>8319</v>
      </c>
      <c r="R3057" s="6" t="s">
        <v>8359</v>
      </c>
      <c r="S3057" s="13">
        <f t="shared" si="190"/>
        <v>41954.08321759259</v>
      </c>
      <c r="T3057" s="13">
        <f t="shared" si="191"/>
        <v>42014.08321759259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 s="19">
        <f t="shared" si="189"/>
        <v>0</v>
      </c>
      <c r="Q3058" s="6" t="s">
        <v>8319</v>
      </c>
      <c r="R3058" s="6" t="s">
        <v>8359</v>
      </c>
      <c r="S3058" s="13">
        <f t="shared" si="190"/>
        <v>41851.761388888888</v>
      </c>
      <c r="T3058" s="13">
        <f t="shared" si="191"/>
        <v>41911.761388888888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 s="19">
        <f t="shared" si="189"/>
        <v>0</v>
      </c>
      <c r="Q3059" s="6" t="s">
        <v>8319</v>
      </c>
      <c r="R3059" s="6" t="s">
        <v>8359</v>
      </c>
      <c r="S3059" s="13">
        <f t="shared" si="190"/>
        <v>42433.775590277779</v>
      </c>
      <c r="T3059" s="13">
        <f t="shared" si="191"/>
        <v>42463.733923611115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 s="19">
        <f t="shared" si="189"/>
        <v>1</v>
      </c>
      <c r="Q3060" s="6" t="s">
        <v>8319</v>
      </c>
      <c r="R3060" s="6" t="s">
        <v>8359</v>
      </c>
      <c r="S3060" s="13">
        <f t="shared" si="190"/>
        <v>42460.499305555553</v>
      </c>
      <c r="T3060" s="13">
        <f t="shared" si="191"/>
        <v>42510.499305555553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 s="19">
        <f t="shared" si="189"/>
        <v>41</v>
      </c>
      <c r="Q3061" s="6" t="s">
        <v>8319</v>
      </c>
      <c r="R3061" s="6" t="s">
        <v>8359</v>
      </c>
      <c r="S3061" s="13">
        <f t="shared" si="190"/>
        <v>41830.060717592591</v>
      </c>
      <c r="T3061" s="13">
        <f t="shared" si="191"/>
        <v>41860.060717592591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 s="19">
        <f t="shared" si="189"/>
        <v>55.833333333333336</v>
      </c>
      <c r="Q3062" s="6" t="s">
        <v>8319</v>
      </c>
      <c r="R3062" s="6" t="s">
        <v>8359</v>
      </c>
      <c r="S3062" s="13">
        <f t="shared" si="190"/>
        <v>42245.399699074071</v>
      </c>
      <c r="T3062" s="13">
        <f t="shared" si="191"/>
        <v>42275.399699074071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 s="19">
        <f t="shared" si="189"/>
        <v>0</v>
      </c>
      <c r="Q3063" s="6" t="s">
        <v>8319</v>
      </c>
      <c r="R3063" s="6" t="s">
        <v>8359</v>
      </c>
      <c r="S3063" s="13">
        <f t="shared" si="190"/>
        <v>41834.909120370372</v>
      </c>
      <c r="T3063" s="13">
        <f t="shared" si="191"/>
        <v>41864.909120370372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 s="19">
        <f t="shared" si="189"/>
        <v>99.761194029850742</v>
      </c>
      <c r="Q3064" s="6" t="s">
        <v>8319</v>
      </c>
      <c r="R3064" s="6" t="s">
        <v>8359</v>
      </c>
      <c r="S3064" s="13">
        <f t="shared" si="190"/>
        <v>42248.660787037035</v>
      </c>
      <c r="T3064" s="13">
        <f t="shared" si="191"/>
        <v>42277.875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 s="19">
        <f t="shared" si="189"/>
        <v>25.521739130434781</v>
      </c>
      <c r="Q3065" s="6" t="s">
        <v>8319</v>
      </c>
      <c r="R3065" s="6" t="s">
        <v>8359</v>
      </c>
      <c r="S3065" s="13">
        <f t="shared" si="190"/>
        <v>42631.047893518517</v>
      </c>
      <c r="T3065" s="13">
        <f t="shared" si="191"/>
        <v>42666.047893518517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 s="19">
        <f t="shared" si="189"/>
        <v>117.65277777777777</v>
      </c>
      <c r="Q3066" s="6" t="s">
        <v>8319</v>
      </c>
      <c r="R3066" s="6" t="s">
        <v>8359</v>
      </c>
      <c r="S3066" s="13">
        <f t="shared" si="190"/>
        <v>42299.255162037036</v>
      </c>
      <c r="T3066" s="13">
        <f t="shared" si="191"/>
        <v>42330.415972222225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 s="19">
        <f t="shared" si="189"/>
        <v>5</v>
      </c>
      <c r="Q3067" s="6" t="s">
        <v>8319</v>
      </c>
      <c r="R3067" s="6" t="s">
        <v>8359</v>
      </c>
      <c r="S3067" s="13">
        <f t="shared" si="190"/>
        <v>41825.180231481485</v>
      </c>
      <c r="T3067" s="13">
        <f t="shared" si="191"/>
        <v>41850.180231481485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 s="19">
        <f t="shared" si="189"/>
        <v>2796.6666666666665</v>
      </c>
      <c r="Q3068" s="6" t="s">
        <v>8319</v>
      </c>
      <c r="R3068" s="6" t="s">
        <v>8359</v>
      </c>
      <c r="S3068" s="13">
        <f t="shared" si="190"/>
        <v>42531.353437500002</v>
      </c>
      <c r="T3068" s="13">
        <f t="shared" si="191"/>
        <v>42561.353437500002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 s="19">
        <f t="shared" si="189"/>
        <v>200</v>
      </c>
      <c r="Q3069" s="6" t="s">
        <v>8319</v>
      </c>
      <c r="R3069" s="6" t="s">
        <v>8359</v>
      </c>
      <c r="S3069" s="13">
        <f t="shared" si="190"/>
        <v>42227.063414351855</v>
      </c>
      <c r="T3069" s="13">
        <f t="shared" si="191"/>
        <v>42257.063414351855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 s="19">
        <f t="shared" si="189"/>
        <v>87.5</v>
      </c>
      <c r="Q3070" s="6" t="s">
        <v>8319</v>
      </c>
      <c r="R3070" s="6" t="s">
        <v>8359</v>
      </c>
      <c r="S3070" s="13">
        <f t="shared" si="190"/>
        <v>42263.816574074073</v>
      </c>
      <c r="T3070" s="13">
        <f t="shared" si="191"/>
        <v>42293.816574074073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 s="19">
        <f t="shared" si="189"/>
        <v>20.142857142857142</v>
      </c>
      <c r="Q3071" s="6" t="s">
        <v>8319</v>
      </c>
      <c r="R3071" s="6" t="s">
        <v>8359</v>
      </c>
      <c r="S3071" s="13">
        <f t="shared" si="190"/>
        <v>41957.958726851852</v>
      </c>
      <c r="T3071" s="13">
        <f t="shared" si="191"/>
        <v>41987.958726851852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 s="19">
        <f t="shared" si="189"/>
        <v>20.875</v>
      </c>
      <c r="Q3072" s="6" t="s">
        <v>8319</v>
      </c>
      <c r="R3072" s="6" t="s">
        <v>8359</v>
      </c>
      <c r="S3072" s="13">
        <f t="shared" si="190"/>
        <v>42690.858437499999</v>
      </c>
      <c r="T3072" s="13">
        <f t="shared" si="191"/>
        <v>42711.858437499999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 s="19">
        <f t="shared" si="189"/>
        <v>61.307692307692307</v>
      </c>
      <c r="Q3073" s="6" t="s">
        <v>8319</v>
      </c>
      <c r="R3073" s="6" t="s">
        <v>8359</v>
      </c>
      <c r="S3073" s="13">
        <f t="shared" si="190"/>
        <v>42097.857418981483</v>
      </c>
      <c r="T3073" s="13">
        <f t="shared" si="191"/>
        <v>42115.374305555553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0</v>
      </c>
      <c r="P3074" s="19">
        <f t="shared" si="189"/>
        <v>1</v>
      </c>
      <c r="Q3074" s="6" t="s">
        <v>8319</v>
      </c>
      <c r="R3074" s="6" t="s">
        <v>8359</v>
      </c>
      <c r="S3074" s="13">
        <f t="shared" si="190"/>
        <v>42658.815532407403</v>
      </c>
      <c r="T3074" s="13">
        <f t="shared" si="191"/>
        <v>42673.198611111111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ROUND(((E3075/D3075)*100),0)</f>
        <v>0</v>
      </c>
      <c r="P3075" s="19">
        <f t="shared" ref="P3075:P3138" si="193">IF(L3075=0,0,E3075/L3075)</f>
        <v>92.142857142857139</v>
      </c>
      <c r="Q3075" s="6" t="s">
        <v>8319</v>
      </c>
      <c r="R3075" s="6" t="s">
        <v>8359</v>
      </c>
      <c r="S3075" s="13">
        <f t="shared" ref="S3075:S3138" si="194">(((J3075/60)/60)/24)+DATE(1970,1,1)+(3/24)</f>
        <v>42111.809027777781</v>
      </c>
      <c r="T3075" s="13">
        <f t="shared" ref="T3075:T3138" si="195">(((I3075/60)/60)/24)+DATE(1970,1,1)+(3/24)</f>
        <v>42169.929861111115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 s="19">
        <f t="shared" si="193"/>
        <v>7.333333333333333</v>
      </c>
      <c r="Q3076" s="6" t="s">
        <v>8319</v>
      </c>
      <c r="R3076" s="6" t="s">
        <v>8359</v>
      </c>
      <c r="S3076" s="13">
        <f t="shared" si="194"/>
        <v>42409.696284722217</v>
      </c>
      <c r="T3076" s="13">
        <f t="shared" si="195"/>
        <v>42439.696284722217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 s="19">
        <f t="shared" si="193"/>
        <v>64.8</v>
      </c>
      <c r="Q3077" s="6" t="s">
        <v>8319</v>
      </c>
      <c r="R3077" s="6" t="s">
        <v>8359</v>
      </c>
      <c r="S3077" s="13">
        <f t="shared" si="194"/>
        <v>42551.227314814809</v>
      </c>
      <c r="T3077" s="13">
        <f t="shared" si="195"/>
        <v>42601.227314814809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 s="19">
        <f t="shared" si="193"/>
        <v>30.12</v>
      </c>
      <c r="Q3078" s="6" t="s">
        <v>8319</v>
      </c>
      <c r="R3078" s="6" t="s">
        <v>8359</v>
      </c>
      <c r="S3078" s="13">
        <f t="shared" si="194"/>
        <v>42226.776886574073</v>
      </c>
      <c r="T3078" s="13">
        <f t="shared" si="195"/>
        <v>42286.776886574073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 s="19">
        <f t="shared" si="193"/>
        <v>52.5</v>
      </c>
      <c r="Q3079" s="6" t="s">
        <v>8319</v>
      </c>
      <c r="R3079" s="6" t="s">
        <v>8359</v>
      </c>
      <c r="S3079" s="13">
        <f t="shared" si="194"/>
        <v>42767.081921296296</v>
      </c>
      <c r="T3079" s="13">
        <f t="shared" si="195"/>
        <v>42797.081921296296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 s="19">
        <f t="shared" si="193"/>
        <v>23.666666666666668</v>
      </c>
      <c r="Q3080" s="6" t="s">
        <v>8319</v>
      </c>
      <c r="R3080" s="6" t="s">
        <v>8359</v>
      </c>
      <c r="S3080" s="13">
        <f t="shared" si="194"/>
        <v>42031.263831018514</v>
      </c>
      <c r="T3080" s="13">
        <f t="shared" si="195"/>
        <v>42061.263831018514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 s="19">
        <f t="shared" si="193"/>
        <v>415.77777777777777</v>
      </c>
      <c r="Q3081" s="6" t="s">
        <v>8319</v>
      </c>
      <c r="R3081" s="6" t="s">
        <v>8359</v>
      </c>
      <c r="S3081" s="13">
        <f t="shared" si="194"/>
        <v>42055.838368055556</v>
      </c>
      <c r="T3081" s="13">
        <f t="shared" si="195"/>
        <v>42085.796701388885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 s="19">
        <f t="shared" si="193"/>
        <v>53.714285714285715</v>
      </c>
      <c r="Q3082" s="6" t="s">
        <v>8319</v>
      </c>
      <c r="R3082" s="6" t="s">
        <v>8359</v>
      </c>
      <c r="S3082" s="13">
        <f t="shared" si="194"/>
        <v>41940.153287037036</v>
      </c>
      <c r="T3082" s="13">
        <f t="shared" si="195"/>
        <v>42000.1949537037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 s="19">
        <f t="shared" si="193"/>
        <v>420.6</v>
      </c>
      <c r="Q3083" s="6" t="s">
        <v>8319</v>
      </c>
      <c r="R3083" s="6" t="s">
        <v>8359</v>
      </c>
      <c r="S3083" s="13">
        <f t="shared" si="194"/>
        <v>42237.306608796294</v>
      </c>
      <c r="T3083" s="13">
        <f t="shared" si="195"/>
        <v>42267.306608796294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 s="19">
        <f t="shared" si="193"/>
        <v>0</v>
      </c>
      <c r="Q3084" s="6" t="s">
        <v>8319</v>
      </c>
      <c r="R3084" s="6" t="s">
        <v>8359</v>
      </c>
      <c r="S3084" s="13">
        <f t="shared" si="194"/>
        <v>42294.047986111109</v>
      </c>
      <c r="T3084" s="13">
        <f t="shared" si="195"/>
        <v>42324.08965277778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 s="19">
        <f t="shared" si="193"/>
        <v>18.666666666666668</v>
      </c>
      <c r="Q3085" s="6" t="s">
        <v>8319</v>
      </c>
      <c r="R3085" s="6" t="s">
        <v>8359</v>
      </c>
      <c r="S3085" s="13">
        <f t="shared" si="194"/>
        <v>41853.688402777778</v>
      </c>
      <c r="T3085" s="13">
        <f t="shared" si="195"/>
        <v>41883.333333333336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 s="19">
        <f t="shared" si="193"/>
        <v>78.333333333333329</v>
      </c>
      <c r="Q3086" s="6" t="s">
        <v>8319</v>
      </c>
      <c r="R3086" s="6" t="s">
        <v>8359</v>
      </c>
      <c r="S3086" s="13">
        <f t="shared" si="194"/>
        <v>42100.848738425921</v>
      </c>
      <c r="T3086" s="13">
        <f t="shared" si="195"/>
        <v>42129.908333333333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 s="19">
        <f t="shared" si="193"/>
        <v>67.777777777777771</v>
      </c>
      <c r="Q3087" s="6" t="s">
        <v>8319</v>
      </c>
      <c r="R3087" s="6" t="s">
        <v>8359</v>
      </c>
      <c r="S3087" s="13">
        <f t="shared" si="194"/>
        <v>42247.008784722217</v>
      </c>
      <c r="T3087" s="13">
        <f t="shared" si="195"/>
        <v>42277.008784722217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 s="19">
        <f t="shared" si="193"/>
        <v>16.666666666666668</v>
      </c>
      <c r="Q3088" s="6" t="s">
        <v>8319</v>
      </c>
      <c r="R3088" s="6" t="s">
        <v>8359</v>
      </c>
      <c r="S3088" s="13">
        <f t="shared" si="194"/>
        <v>42173.79582175926</v>
      </c>
      <c r="T3088" s="13">
        <f t="shared" si="195"/>
        <v>42233.79582175926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 s="19">
        <f t="shared" si="193"/>
        <v>62.5</v>
      </c>
      <c r="Q3089" s="6" t="s">
        <v>8319</v>
      </c>
      <c r="R3089" s="6" t="s">
        <v>8359</v>
      </c>
      <c r="S3089" s="13">
        <f t="shared" si="194"/>
        <v>42665.275347222225</v>
      </c>
      <c r="T3089" s="13">
        <f t="shared" si="195"/>
        <v>42725.317013888889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 s="19">
        <f t="shared" si="193"/>
        <v>42</v>
      </c>
      <c r="Q3090" s="6" t="s">
        <v>8319</v>
      </c>
      <c r="R3090" s="6" t="s">
        <v>8359</v>
      </c>
      <c r="S3090" s="13">
        <f t="shared" si="194"/>
        <v>41981.69730324074</v>
      </c>
      <c r="T3090" s="13">
        <f t="shared" si="195"/>
        <v>42012.695138888885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 s="19">
        <f t="shared" si="193"/>
        <v>130.0888888888889</v>
      </c>
      <c r="Q3091" s="6" t="s">
        <v>8319</v>
      </c>
      <c r="R3091" s="6" t="s">
        <v>8359</v>
      </c>
      <c r="S3091" s="13">
        <f t="shared" si="194"/>
        <v>42528.667627314819</v>
      </c>
      <c r="T3091" s="13">
        <f t="shared" si="195"/>
        <v>42560.207638888889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 s="19">
        <f t="shared" si="193"/>
        <v>1270.2222222222222</v>
      </c>
      <c r="Q3092" s="6" t="s">
        <v>8319</v>
      </c>
      <c r="R3092" s="6" t="s">
        <v>8359</v>
      </c>
      <c r="S3092" s="13">
        <f t="shared" si="194"/>
        <v>42065.943807870368</v>
      </c>
      <c r="T3092" s="13">
        <f t="shared" si="195"/>
        <v>42125.902141203704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 s="19">
        <f t="shared" si="193"/>
        <v>88.444444444444443</v>
      </c>
      <c r="Q3093" s="6" t="s">
        <v>8319</v>
      </c>
      <c r="R3093" s="6" t="s">
        <v>8359</v>
      </c>
      <c r="S3093" s="13">
        <f t="shared" si="194"/>
        <v>42567.073414351849</v>
      </c>
      <c r="T3093" s="13">
        <f t="shared" si="195"/>
        <v>42597.073414351849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 s="19">
        <f t="shared" si="193"/>
        <v>56.342380952380957</v>
      </c>
      <c r="Q3094" s="6" t="s">
        <v>8319</v>
      </c>
      <c r="R3094" s="6" t="s">
        <v>8359</v>
      </c>
      <c r="S3094" s="13">
        <f t="shared" si="194"/>
        <v>42255.744351851856</v>
      </c>
      <c r="T3094" s="13">
        <f t="shared" si="195"/>
        <v>42293.041666666672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 s="19">
        <f t="shared" si="193"/>
        <v>53.529411764705884</v>
      </c>
      <c r="Q3095" s="6" t="s">
        <v>8319</v>
      </c>
      <c r="R3095" s="6" t="s">
        <v>8359</v>
      </c>
      <c r="S3095" s="13">
        <f t="shared" si="194"/>
        <v>41761.034039351849</v>
      </c>
      <c r="T3095" s="13">
        <f t="shared" si="195"/>
        <v>41791.290972222225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 s="19">
        <f t="shared" si="193"/>
        <v>25</v>
      </c>
      <c r="Q3096" s="6" t="s">
        <v>8319</v>
      </c>
      <c r="R3096" s="6" t="s">
        <v>8359</v>
      </c>
      <c r="S3096" s="13">
        <f t="shared" si="194"/>
        <v>42207.920787037037</v>
      </c>
      <c r="T3096" s="13">
        <f t="shared" si="195"/>
        <v>42267.920787037037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 s="19">
        <f t="shared" si="193"/>
        <v>50</v>
      </c>
      <c r="Q3097" s="6" t="s">
        <v>8319</v>
      </c>
      <c r="R3097" s="6" t="s">
        <v>8359</v>
      </c>
      <c r="S3097" s="13">
        <f t="shared" si="194"/>
        <v>42523.150231481486</v>
      </c>
      <c r="T3097" s="13">
        <f t="shared" si="195"/>
        <v>42583.150231481486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 s="19">
        <f t="shared" si="193"/>
        <v>56.785714285714285</v>
      </c>
      <c r="Q3098" s="6" t="s">
        <v>8319</v>
      </c>
      <c r="R3098" s="6" t="s">
        <v>8359</v>
      </c>
      <c r="S3098" s="13">
        <f t="shared" si="194"/>
        <v>42114.950532407413</v>
      </c>
      <c r="T3098" s="13">
        <f t="shared" si="195"/>
        <v>42144.950532407413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 s="19">
        <f t="shared" si="193"/>
        <v>40.833333333333336</v>
      </c>
      <c r="Q3099" s="6" t="s">
        <v>8319</v>
      </c>
      <c r="R3099" s="6" t="s">
        <v>8359</v>
      </c>
      <c r="S3099" s="13">
        <f t="shared" si="194"/>
        <v>42629.628483796296</v>
      </c>
      <c r="T3099" s="13">
        <f t="shared" si="195"/>
        <v>42650.708333333328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 s="19">
        <f t="shared" si="193"/>
        <v>65.111111111111114</v>
      </c>
      <c r="Q3100" s="6" t="s">
        <v>8319</v>
      </c>
      <c r="R3100" s="6" t="s">
        <v>8359</v>
      </c>
      <c r="S3100" s="13">
        <f t="shared" si="194"/>
        <v>42359.917233796295</v>
      </c>
      <c r="T3100" s="13">
        <f t="shared" si="195"/>
        <v>42408.13680555555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 s="19">
        <f t="shared" si="193"/>
        <v>55.6</v>
      </c>
      <c r="Q3101" s="6" t="s">
        <v>8319</v>
      </c>
      <c r="R3101" s="6" t="s">
        <v>8359</v>
      </c>
      <c r="S3101" s="13">
        <f t="shared" si="194"/>
        <v>42382.314710648148</v>
      </c>
      <c r="T3101" s="13">
        <f t="shared" si="195"/>
        <v>42412.314710648148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 s="19">
        <f t="shared" si="193"/>
        <v>140.53846153846155</v>
      </c>
      <c r="Q3102" s="6" t="s">
        <v>8319</v>
      </c>
      <c r="R3102" s="6" t="s">
        <v>8359</v>
      </c>
      <c r="S3102" s="13">
        <f t="shared" si="194"/>
        <v>41902.747395833336</v>
      </c>
      <c r="T3102" s="13">
        <f t="shared" si="195"/>
        <v>41932.747395833336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 s="19">
        <f t="shared" si="193"/>
        <v>25</v>
      </c>
      <c r="Q3103" s="6" t="s">
        <v>8319</v>
      </c>
      <c r="R3103" s="6" t="s">
        <v>8359</v>
      </c>
      <c r="S3103" s="13">
        <f t="shared" si="194"/>
        <v>42171.508530092593</v>
      </c>
      <c r="T3103" s="13">
        <f t="shared" si="195"/>
        <v>42201.455555555556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 s="19">
        <f t="shared" si="193"/>
        <v>69.533333333333331</v>
      </c>
      <c r="Q3104" s="6" t="s">
        <v>8319</v>
      </c>
      <c r="R3104" s="6" t="s">
        <v>8359</v>
      </c>
      <c r="S3104" s="13">
        <f t="shared" si="194"/>
        <v>42555.465486111112</v>
      </c>
      <c r="T3104" s="13">
        <f t="shared" si="195"/>
        <v>42605.465486111112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 s="19">
        <f t="shared" si="193"/>
        <v>5.5</v>
      </c>
      <c r="Q3105" s="6" t="s">
        <v>8319</v>
      </c>
      <c r="R3105" s="6" t="s">
        <v>8359</v>
      </c>
      <c r="S3105" s="13">
        <f t="shared" si="194"/>
        <v>42107.281319444446</v>
      </c>
      <c r="T3105" s="13">
        <f t="shared" si="195"/>
        <v>42167.281319444446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 s="19">
        <f t="shared" si="193"/>
        <v>237</v>
      </c>
      <c r="Q3106" s="6" t="s">
        <v>8319</v>
      </c>
      <c r="R3106" s="6" t="s">
        <v>8359</v>
      </c>
      <c r="S3106" s="13">
        <f t="shared" si="194"/>
        <v>42007.033692129626</v>
      </c>
      <c r="T3106" s="13">
        <f t="shared" si="195"/>
        <v>42038.208333333328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 s="19">
        <f t="shared" si="193"/>
        <v>79.870967741935488</v>
      </c>
      <c r="Q3107" s="6" t="s">
        <v>8319</v>
      </c>
      <c r="R3107" s="6" t="s">
        <v>8359</v>
      </c>
      <c r="S3107" s="13">
        <f t="shared" si="194"/>
        <v>41876.843935185185</v>
      </c>
      <c r="T3107" s="13">
        <f t="shared" si="195"/>
        <v>41931.333333333336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 s="19">
        <f t="shared" si="193"/>
        <v>10.25</v>
      </c>
      <c r="Q3108" s="6" t="s">
        <v>8319</v>
      </c>
      <c r="R3108" s="6" t="s">
        <v>8359</v>
      </c>
      <c r="S3108" s="13">
        <f t="shared" si="194"/>
        <v>42241.554120370376</v>
      </c>
      <c r="T3108" s="13">
        <f t="shared" si="195"/>
        <v>42264.041666666672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 s="19">
        <f t="shared" si="193"/>
        <v>272.58620689655174</v>
      </c>
      <c r="Q3109" s="6" t="s">
        <v>8319</v>
      </c>
      <c r="R3109" s="6" t="s">
        <v>8359</v>
      </c>
      <c r="S3109" s="13">
        <f t="shared" si="194"/>
        <v>42128.939247685179</v>
      </c>
      <c r="T3109" s="13">
        <f t="shared" si="195"/>
        <v>42135.939247685179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 s="19">
        <f t="shared" si="193"/>
        <v>13</v>
      </c>
      <c r="Q3110" s="6" t="s">
        <v>8319</v>
      </c>
      <c r="R3110" s="6" t="s">
        <v>8359</v>
      </c>
      <c r="S3110" s="13">
        <f t="shared" si="194"/>
        <v>42062.805486111116</v>
      </c>
      <c r="T3110" s="13">
        <f t="shared" si="195"/>
        <v>42122.763819444444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 s="19">
        <f t="shared" si="193"/>
        <v>58.184210526315788</v>
      </c>
      <c r="Q3111" s="6" t="s">
        <v>8319</v>
      </c>
      <c r="R3111" s="6" t="s">
        <v>8359</v>
      </c>
      <c r="S3111" s="13">
        <f t="shared" si="194"/>
        <v>41844.250115740739</v>
      </c>
      <c r="T3111" s="13">
        <f t="shared" si="195"/>
        <v>41879.250115740739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 s="19">
        <f t="shared" si="193"/>
        <v>10</v>
      </c>
      <c r="Q3112" s="6" t="s">
        <v>8319</v>
      </c>
      <c r="R3112" s="6" t="s">
        <v>8359</v>
      </c>
      <c r="S3112" s="13">
        <f t="shared" si="194"/>
        <v>42745.156469907408</v>
      </c>
      <c r="T3112" s="13">
        <f t="shared" si="195"/>
        <v>42785.156469907408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 s="19">
        <f t="shared" si="193"/>
        <v>70.10526315789474</v>
      </c>
      <c r="Q3113" s="6" t="s">
        <v>8319</v>
      </c>
      <c r="R3113" s="6" t="s">
        <v>8359</v>
      </c>
      <c r="S3113" s="13">
        <f t="shared" si="194"/>
        <v>41885.720138888886</v>
      </c>
      <c r="T3113" s="13">
        <f t="shared" si="195"/>
        <v>41916.720138888886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 s="19">
        <f t="shared" si="193"/>
        <v>57.888888888888886</v>
      </c>
      <c r="Q3114" s="6" t="s">
        <v>8319</v>
      </c>
      <c r="R3114" s="6" t="s">
        <v>8359</v>
      </c>
      <c r="S3114" s="13">
        <f t="shared" si="194"/>
        <v>42615.246921296297</v>
      </c>
      <c r="T3114" s="13">
        <f t="shared" si="195"/>
        <v>42675.246921296297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 s="19">
        <f t="shared" si="193"/>
        <v>125.27027027027027</v>
      </c>
      <c r="Q3115" s="6" t="s">
        <v>8319</v>
      </c>
      <c r="R3115" s="6" t="s">
        <v>8359</v>
      </c>
      <c r="S3115" s="13">
        <f t="shared" si="194"/>
        <v>42081.856273148151</v>
      </c>
      <c r="T3115" s="13">
        <f t="shared" si="195"/>
        <v>42111.856273148151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 s="19">
        <f t="shared" si="193"/>
        <v>0</v>
      </c>
      <c r="Q3116" s="6" t="s">
        <v>8319</v>
      </c>
      <c r="R3116" s="6" t="s">
        <v>8359</v>
      </c>
      <c r="S3116" s="13">
        <f t="shared" si="194"/>
        <v>41843.757523148146</v>
      </c>
      <c r="T3116" s="13">
        <f t="shared" si="195"/>
        <v>41903.757523148146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 s="19">
        <f t="shared" si="193"/>
        <v>300</v>
      </c>
      <c r="Q3117" s="6" t="s">
        <v>8319</v>
      </c>
      <c r="R3117" s="6" t="s">
        <v>8359</v>
      </c>
      <c r="S3117" s="13">
        <f t="shared" si="194"/>
        <v>42496.572071759263</v>
      </c>
      <c r="T3117" s="13">
        <f t="shared" si="195"/>
        <v>42526.572071759263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 s="19">
        <f t="shared" si="193"/>
        <v>43</v>
      </c>
      <c r="Q3118" s="6" t="s">
        <v>8319</v>
      </c>
      <c r="R3118" s="6" t="s">
        <v>8359</v>
      </c>
      <c r="S3118" s="13">
        <f t="shared" si="194"/>
        <v>42081.640335648146</v>
      </c>
      <c r="T3118" s="13">
        <f t="shared" si="195"/>
        <v>42095.640335648146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 s="19">
        <f t="shared" si="193"/>
        <v>1</v>
      </c>
      <c r="Q3119" s="6" t="s">
        <v>8319</v>
      </c>
      <c r="R3119" s="6" t="s">
        <v>8359</v>
      </c>
      <c r="S3119" s="13">
        <f t="shared" si="194"/>
        <v>42509.499537037031</v>
      </c>
      <c r="T3119" s="13">
        <f t="shared" si="195"/>
        <v>42517.675000000003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 s="19">
        <f t="shared" si="193"/>
        <v>775</v>
      </c>
      <c r="Q3120" s="6" t="s">
        <v>8319</v>
      </c>
      <c r="R3120" s="6" t="s">
        <v>8359</v>
      </c>
      <c r="S3120" s="13">
        <f t="shared" si="194"/>
        <v>42534.774571759262</v>
      </c>
      <c r="T3120" s="13">
        <f t="shared" si="195"/>
        <v>42553.774571759262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 s="19">
        <f t="shared" si="193"/>
        <v>5</v>
      </c>
      <c r="Q3121" s="6" t="s">
        <v>8319</v>
      </c>
      <c r="R3121" s="6" t="s">
        <v>8359</v>
      </c>
      <c r="S3121" s="13">
        <f t="shared" si="194"/>
        <v>42060.17050925926</v>
      </c>
      <c r="T3121" s="13">
        <f t="shared" si="195"/>
        <v>42090.128842592589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 s="19">
        <f t="shared" si="193"/>
        <v>12.8</v>
      </c>
      <c r="Q3122" s="6" t="s">
        <v>8319</v>
      </c>
      <c r="R3122" s="6" t="s">
        <v>8359</v>
      </c>
      <c r="S3122" s="13">
        <f t="shared" si="194"/>
        <v>42436.067083333335</v>
      </c>
      <c r="T3122" s="13">
        <f t="shared" si="195"/>
        <v>42496.025416666671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8307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 s="19">
        <f t="shared" si="193"/>
        <v>10</v>
      </c>
      <c r="Q3123" s="6" t="s">
        <v>8319</v>
      </c>
      <c r="R3123" s="6" t="s">
        <v>8359</v>
      </c>
      <c r="S3123" s="13">
        <f t="shared" si="194"/>
        <v>41848.804803240739</v>
      </c>
      <c r="T3123" s="13">
        <f t="shared" si="195"/>
        <v>41908.804803240739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8307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 s="19">
        <f t="shared" si="193"/>
        <v>58</v>
      </c>
      <c r="Q3124" s="6" t="s">
        <v>8319</v>
      </c>
      <c r="R3124" s="6" t="s">
        <v>8359</v>
      </c>
      <c r="S3124" s="13">
        <f t="shared" si="194"/>
        <v>42679.057083333333</v>
      </c>
      <c r="T3124" s="13">
        <f t="shared" si="195"/>
        <v>42684.098750000005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8307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 s="19">
        <f t="shared" si="193"/>
        <v>244.80459770114942</v>
      </c>
      <c r="Q3125" s="6" t="s">
        <v>8319</v>
      </c>
      <c r="R3125" s="6" t="s">
        <v>8359</v>
      </c>
      <c r="S3125" s="13">
        <f t="shared" si="194"/>
        <v>42531.118032407408</v>
      </c>
      <c r="T3125" s="13">
        <f t="shared" si="195"/>
        <v>42561.118032407408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8307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 s="19">
        <f t="shared" si="193"/>
        <v>6.5</v>
      </c>
      <c r="Q3126" s="6" t="s">
        <v>8319</v>
      </c>
      <c r="R3126" s="6" t="s">
        <v>8359</v>
      </c>
      <c r="S3126" s="13">
        <f t="shared" si="194"/>
        <v>41977.905104166668</v>
      </c>
      <c r="T3126" s="13">
        <f t="shared" si="195"/>
        <v>42037.905104166668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8307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 s="19">
        <f t="shared" si="193"/>
        <v>0</v>
      </c>
      <c r="Q3127" s="6" t="s">
        <v>8319</v>
      </c>
      <c r="R3127" s="6" t="s">
        <v>8359</v>
      </c>
      <c r="S3127" s="13">
        <f t="shared" si="194"/>
        <v>42346.33185185185</v>
      </c>
      <c r="T3127" s="13">
        <f t="shared" si="195"/>
        <v>42376.33185185185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8307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 s="19">
        <f t="shared" si="193"/>
        <v>61.176470588235297</v>
      </c>
      <c r="Q3128" s="6" t="s">
        <v>8319</v>
      </c>
      <c r="R3128" s="6" t="s">
        <v>8359</v>
      </c>
      <c r="S3128" s="13">
        <f t="shared" si="194"/>
        <v>42427.14307870371</v>
      </c>
      <c r="T3128" s="13">
        <f t="shared" si="195"/>
        <v>42457.101412037038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8307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 s="19">
        <f t="shared" si="193"/>
        <v>0</v>
      </c>
      <c r="Q3129" s="6" t="s">
        <v>8319</v>
      </c>
      <c r="R3129" s="6" t="s">
        <v>8359</v>
      </c>
      <c r="S3129" s="13">
        <f t="shared" si="194"/>
        <v>42034.981817129628</v>
      </c>
      <c r="T3129" s="13">
        <f t="shared" si="195"/>
        <v>42064.981817129628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 s="19">
        <f t="shared" si="193"/>
        <v>139.23931623931625</v>
      </c>
      <c r="Q3130" s="6" t="s">
        <v>8319</v>
      </c>
      <c r="R3130" s="6" t="s">
        <v>8320</v>
      </c>
      <c r="S3130" s="13">
        <f t="shared" si="194"/>
        <v>42780.950706018513</v>
      </c>
      <c r="T3130" s="13">
        <f t="shared" si="195"/>
        <v>42810.909039351856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 s="19">
        <f t="shared" si="193"/>
        <v>10</v>
      </c>
      <c r="Q3131" s="6" t="s">
        <v>8319</v>
      </c>
      <c r="R3131" s="6" t="s">
        <v>8320</v>
      </c>
      <c r="S3131" s="13">
        <f t="shared" si="194"/>
        <v>42803.967812499999</v>
      </c>
      <c r="T3131" s="13">
        <f t="shared" si="195"/>
        <v>42843.926145833335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 s="19">
        <f t="shared" si="193"/>
        <v>93.75</v>
      </c>
      <c r="Q3132" s="6" t="s">
        <v>8319</v>
      </c>
      <c r="R3132" s="6" t="s">
        <v>8320</v>
      </c>
      <c r="S3132" s="13">
        <f t="shared" si="194"/>
        <v>42808.765231481477</v>
      </c>
      <c r="T3132" s="13">
        <f t="shared" si="195"/>
        <v>42839.332638888889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 s="19">
        <f t="shared" si="193"/>
        <v>53.75</v>
      </c>
      <c r="Q3133" s="6" t="s">
        <v>8319</v>
      </c>
      <c r="R3133" s="6" t="s">
        <v>8320</v>
      </c>
      <c r="S3133" s="13">
        <f t="shared" si="194"/>
        <v>42803.704224537039</v>
      </c>
      <c r="T3133" s="13">
        <f t="shared" si="195"/>
        <v>42833.662557870368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 s="19">
        <f t="shared" si="193"/>
        <v>10</v>
      </c>
      <c r="Q3134" s="6" t="s">
        <v>8319</v>
      </c>
      <c r="R3134" s="6" t="s">
        <v>8320</v>
      </c>
      <c r="S3134" s="13">
        <f t="shared" si="194"/>
        <v>42786.475231481483</v>
      </c>
      <c r="T3134" s="13">
        <f t="shared" si="195"/>
        <v>42846.433564814812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 s="19">
        <f t="shared" si="193"/>
        <v>33.75</v>
      </c>
      <c r="Q3135" s="6" t="s">
        <v>8319</v>
      </c>
      <c r="R3135" s="6" t="s">
        <v>8320</v>
      </c>
      <c r="S3135" s="13">
        <f t="shared" si="194"/>
        <v>42788.690208333333</v>
      </c>
      <c r="T3135" s="13">
        <f t="shared" si="195"/>
        <v>42818.648541666669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 s="19">
        <f t="shared" si="193"/>
        <v>18.75</v>
      </c>
      <c r="Q3136" s="6" t="s">
        <v>8319</v>
      </c>
      <c r="R3136" s="6" t="s">
        <v>8320</v>
      </c>
      <c r="S3136" s="13">
        <f t="shared" si="194"/>
        <v>42800.845127314817</v>
      </c>
      <c r="T3136" s="13">
        <f t="shared" si="195"/>
        <v>42821.803460648152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 s="19">
        <f t="shared" si="193"/>
        <v>23.142857142857142</v>
      </c>
      <c r="Q3137" s="6" t="s">
        <v>8319</v>
      </c>
      <c r="R3137" s="6" t="s">
        <v>8320</v>
      </c>
      <c r="S3137" s="13">
        <f t="shared" si="194"/>
        <v>42807.276863425926</v>
      </c>
      <c r="T3137" s="13">
        <f t="shared" si="195"/>
        <v>42829.276863425926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128</v>
      </c>
      <c r="P3138" s="19">
        <f t="shared" si="193"/>
        <v>29.045454545454547</v>
      </c>
      <c r="Q3138" s="6" t="s">
        <v>8319</v>
      </c>
      <c r="R3138" s="6" t="s">
        <v>8320</v>
      </c>
      <c r="S3138" s="13">
        <f t="shared" si="194"/>
        <v>42789.587430555555</v>
      </c>
      <c r="T3138" s="13">
        <f t="shared" si="195"/>
        <v>42826.082638888889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ROUND(((E3139/D3139)*100),0)</f>
        <v>3</v>
      </c>
      <c r="P3139" s="19">
        <f t="shared" ref="P3139:P3202" si="197">IF(L3139=0,0,E3139/L3139)</f>
        <v>50</v>
      </c>
      <c r="Q3139" s="6" t="s">
        <v>8319</v>
      </c>
      <c r="R3139" s="6" t="s">
        <v>8320</v>
      </c>
      <c r="S3139" s="13">
        <f t="shared" ref="S3139:S3202" si="198">(((J3139/60)/60)/24)+DATE(1970,1,1)+(3/24)</f>
        <v>42808.010057870371</v>
      </c>
      <c r="T3139" s="13">
        <f t="shared" ref="T3139:T3202" si="199">(((I3139/60)/60)/24)+DATE(1970,1,1)+(3/24)</f>
        <v>42858.925000000003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 s="19">
        <f t="shared" si="197"/>
        <v>0</v>
      </c>
      <c r="Q3140" s="6" t="s">
        <v>8319</v>
      </c>
      <c r="R3140" s="6" t="s">
        <v>8320</v>
      </c>
      <c r="S3140" s="13">
        <f t="shared" si="198"/>
        <v>42809.770914351851</v>
      </c>
      <c r="T3140" s="13">
        <f t="shared" si="199"/>
        <v>42828.770914351851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 s="19">
        <f t="shared" si="197"/>
        <v>450</v>
      </c>
      <c r="Q3141" s="6" t="s">
        <v>8319</v>
      </c>
      <c r="R3141" s="6" t="s">
        <v>8320</v>
      </c>
      <c r="S3141" s="13">
        <f t="shared" si="198"/>
        <v>42785.395370370374</v>
      </c>
      <c r="T3141" s="13">
        <f t="shared" si="199"/>
        <v>42819.314583333333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 s="19">
        <f t="shared" si="197"/>
        <v>24</v>
      </c>
      <c r="Q3142" s="6" t="s">
        <v>8319</v>
      </c>
      <c r="R3142" s="6" t="s">
        <v>8320</v>
      </c>
      <c r="S3142" s="13">
        <f t="shared" si="198"/>
        <v>42802.843784722223</v>
      </c>
      <c r="T3142" s="13">
        <f t="shared" si="199"/>
        <v>42832.802118055552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 s="19">
        <f t="shared" si="197"/>
        <v>32.25</v>
      </c>
      <c r="Q3143" s="6" t="s">
        <v>8319</v>
      </c>
      <c r="R3143" s="6" t="s">
        <v>8320</v>
      </c>
      <c r="S3143" s="13">
        <f t="shared" si="198"/>
        <v>42800.878333333334</v>
      </c>
      <c r="T3143" s="13">
        <f t="shared" si="199"/>
        <v>42841.958333333328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 s="19">
        <f t="shared" si="197"/>
        <v>15</v>
      </c>
      <c r="Q3144" s="6" t="s">
        <v>8319</v>
      </c>
      <c r="R3144" s="6" t="s">
        <v>8320</v>
      </c>
      <c r="S3144" s="13">
        <f t="shared" si="198"/>
        <v>42783.638182870374</v>
      </c>
      <c r="T3144" s="13">
        <f t="shared" si="199"/>
        <v>42813.596516203703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 s="19">
        <f t="shared" si="197"/>
        <v>0</v>
      </c>
      <c r="Q3145" s="6" t="s">
        <v>8319</v>
      </c>
      <c r="R3145" s="6" t="s">
        <v>8320</v>
      </c>
      <c r="S3145" s="13">
        <f t="shared" si="198"/>
        <v>42808.483287037037</v>
      </c>
      <c r="T3145" s="13">
        <f t="shared" si="199"/>
        <v>42834.483287037037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 s="19">
        <f t="shared" si="197"/>
        <v>251.33333333333334</v>
      </c>
      <c r="Q3146" s="6" t="s">
        <v>8319</v>
      </c>
      <c r="R3146" s="6" t="s">
        <v>8320</v>
      </c>
      <c r="S3146" s="13">
        <f t="shared" si="198"/>
        <v>42796.663275462968</v>
      </c>
      <c r="T3146" s="13">
        <f t="shared" si="199"/>
        <v>42813.375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 s="19">
        <f t="shared" si="197"/>
        <v>0</v>
      </c>
      <c r="Q3147" s="6" t="s">
        <v>8319</v>
      </c>
      <c r="R3147" s="6" t="s">
        <v>8320</v>
      </c>
      <c r="S3147" s="13">
        <f t="shared" si="198"/>
        <v>42762.165902777779</v>
      </c>
      <c r="T3147" s="13">
        <f t="shared" si="199"/>
        <v>42822.124236111107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 s="19">
        <f t="shared" si="197"/>
        <v>437.5</v>
      </c>
      <c r="Q3148" s="6" t="s">
        <v>8319</v>
      </c>
      <c r="R3148" s="6" t="s">
        <v>8320</v>
      </c>
      <c r="S3148" s="13">
        <f t="shared" si="198"/>
        <v>42796.807476851856</v>
      </c>
      <c r="T3148" s="13">
        <f t="shared" si="199"/>
        <v>42841.765810185185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 s="19">
        <f t="shared" si="197"/>
        <v>110.35211267605634</v>
      </c>
      <c r="Q3149" s="6" t="s">
        <v>8319</v>
      </c>
      <c r="R3149" s="6" t="s">
        <v>8320</v>
      </c>
      <c r="S3149" s="13">
        <f t="shared" si="198"/>
        <v>41910.094386574077</v>
      </c>
      <c r="T3149" s="13">
        <f t="shared" si="199"/>
        <v>41950.136053240742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 s="19">
        <f t="shared" si="197"/>
        <v>41.421052631578945</v>
      </c>
      <c r="Q3150" s="6" t="s">
        <v>8319</v>
      </c>
      <c r="R3150" s="6" t="s">
        <v>8320</v>
      </c>
      <c r="S3150" s="13">
        <f t="shared" si="198"/>
        <v>41891.790324074071</v>
      </c>
      <c r="T3150" s="13">
        <f t="shared" si="199"/>
        <v>41913.291666666664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 s="19">
        <f t="shared" si="197"/>
        <v>52</v>
      </c>
      <c r="Q3151" s="6" t="s">
        <v>8319</v>
      </c>
      <c r="R3151" s="6" t="s">
        <v>8320</v>
      </c>
      <c r="S3151" s="13">
        <f t="shared" si="198"/>
        <v>41226.142361111109</v>
      </c>
      <c r="T3151" s="13">
        <f t="shared" si="199"/>
        <v>41250.208333333336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 s="19">
        <f t="shared" si="197"/>
        <v>33.990384615384613</v>
      </c>
      <c r="Q3152" s="6" t="s">
        <v>8319</v>
      </c>
      <c r="R3152" s="6" t="s">
        <v>8320</v>
      </c>
      <c r="S3152" s="13">
        <f t="shared" si="198"/>
        <v>40478.388923611114</v>
      </c>
      <c r="T3152" s="13">
        <f t="shared" si="199"/>
        <v>40568.291666666664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 s="19">
        <f t="shared" si="197"/>
        <v>103.35294117647059</v>
      </c>
      <c r="Q3153" s="6" t="s">
        <v>8319</v>
      </c>
      <c r="R3153" s="6" t="s">
        <v>8320</v>
      </c>
      <c r="S3153" s="13">
        <f t="shared" si="198"/>
        <v>41862.96497685185</v>
      </c>
      <c r="T3153" s="13">
        <f t="shared" si="199"/>
        <v>41892.96497685185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 s="19">
        <f t="shared" si="197"/>
        <v>34.791044776119406</v>
      </c>
      <c r="Q3154" s="6" t="s">
        <v>8319</v>
      </c>
      <c r="R3154" s="6" t="s">
        <v>8320</v>
      </c>
      <c r="S3154" s="13">
        <f t="shared" si="198"/>
        <v>41550.992673611108</v>
      </c>
      <c r="T3154" s="13">
        <f t="shared" si="199"/>
        <v>41580.992673611108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 s="19">
        <f t="shared" si="197"/>
        <v>41.773858921161825</v>
      </c>
      <c r="Q3155" s="6" t="s">
        <v>8319</v>
      </c>
      <c r="R3155" s="6" t="s">
        <v>8320</v>
      </c>
      <c r="S3155" s="13">
        <f t="shared" si="198"/>
        <v>40633.279363425929</v>
      </c>
      <c r="T3155" s="13">
        <f t="shared" si="199"/>
        <v>40664.332638888889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 s="19">
        <f t="shared" si="197"/>
        <v>64.268292682926827</v>
      </c>
      <c r="Q3156" s="6" t="s">
        <v>8319</v>
      </c>
      <c r="R3156" s="6" t="s">
        <v>8320</v>
      </c>
      <c r="S3156" s="13">
        <f t="shared" si="198"/>
        <v>40971.000671296293</v>
      </c>
      <c r="T3156" s="13">
        <f t="shared" si="199"/>
        <v>41000.959004629629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 s="19">
        <f t="shared" si="197"/>
        <v>31.209370860927152</v>
      </c>
      <c r="Q3157" s="6" t="s">
        <v>8319</v>
      </c>
      <c r="R3157" s="6" t="s">
        <v>8320</v>
      </c>
      <c r="S3157" s="13">
        <f t="shared" si="198"/>
        <v>41233.624131944445</v>
      </c>
      <c r="T3157" s="13">
        <f t="shared" si="199"/>
        <v>41263.624131944445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 s="19">
        <f t="shared" si="197"/>
        <v>62.921348314606739</v>
      </c>
      <c r="Q3158" s="6" t="s">
        <v>8319</v>
      </c>
      <c r="R3158" s="6" t="s">
        <v>8320</v>
      </c>
      <c r="S3158" s="13">
        <f t="shared" si="198"/>
        <v>41027.078055555554</v>
      </c>
      <c r="T3158" s="13">
        <f t="shared" si="199"/>
        <v>41062.078055555554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 s="19">
        <f t="shared" si="197"/>
        <v>98.536585365853654</v>
      </c>
      <c r="Q3159" s="6" t="s">
        <v>8319</v>
      </c>
      <c r="R3159" s="6" t="s">
        <v>8320</v>
      </c>
      <c r="S3159" s="13">
        <f t="shared" si="198"/>
        <v>41829.913252314815</v>
      </c>
      <c r="T3159" s="13">
        <f t="shared" si="199"/>
        <v>41839.333333333336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 s="19">
        <f t="shared" si="197"/>
        <v>82.608695652173907</v>
      </c>
      <c r="Q3160" s="6" t="s">
        <v>8319</v>
      </c>
      <c r="R3160" s="6" t="s">
        <v>8320</v>
      </c>
      <c r="S3160" s="13">
        <f t="shared" si="198"/>
        <v>41447.964722222219</v>
      </c>
      <c r="T3160" s="13">
        <f t="shared" si="199"/>
        <v>41477.964722222219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 s="19">
        <f t="shared" si="197"/>
        <v>38.504230769230773</v>
      </c>
      <c r="Q3161" s="6" t="s">
        <v>8319</v>
      </c>
      <c r="R3161" s="6" t="s">
        <v>8320</v>
      </c>
      <c r="S3161" s="13">
        <f t="shared" si="198"/>
        <v>40884.191678240742</v>
      </c>
      <c r="T3161" s="13">
        <f t="shared" si="199"/>
        <v>40927.083333333336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 s="19">
        <f t="shared" si="197"/>
        <v>80.15789473684211</v>
      </c>
      <c r="Q3162" s="6" t="s">
        <v>8319</v>
      </c>
      <c r="R3162" s="6" t="s">
        <v>8320</v>
      </c>
      <c r="S3162" s="13">
        <f t="shared" si="198"/>
        <v>41841.38989583333</v>
      </c>
      <c r="T3162" s="13">
        <f t="shared" si="199"/>
        <v>41864.332638888889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 s="19">
        <f t="shared" si="197"/>
        <v>28.405405405405407</v>
      </c>
      <c r="Q3163" s="6" t="s">
        <v>8319</v>
      </c>
      <c r="R3163" s="6" t="s">
        <v>8320</v>
      </c>
      <c r="S3163" s="13">
        <f t="shared" si="198"/>
        <v>41897.661134259259</v>
      </c>
      <c r="T3163" s="13">
        <f t="shared" si="199"/>
        <v>41927.661134259259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 s="19">
        <f t="shared" si="197"/>
        <v>80.730158730158735</v>
      </c>
      <c r="Q3164" s="6" t="s">
        <v>8319</v>
      </c>
      <c r="R3164" s="6" t="s">
        <v>8320</v>
      </c>
      <c r="S3164" s="13">
        <f t="shared" si="198"/>
        <v>41799.810902777775</v>
      </c>
      <c r="T3164" s="13">
        <f t="shared" si="199"/>
        <v>41827.208333333336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 s="19">
        <f t="shared" si="197"/>
        <v>200.69444444444446</v>
      </c>
      <c r="Q3165" s="6" t="s">
        <v>8319</v>
      </c>
      <c r="R3165" s="6" t="s">
        <v>8320</v>
      </c>
      <c r="S3165" s="13">
        <f t="shared" si="198"/>
        <v>41775.878761574073</v>
      </c>
      <c r="T3165" s="13">
        <f t="shared" si="199"/>
        <v>41805.878761574073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 s="19">
        <f t="shared" si="197"/>
        <v>37.591549295774648</v>
      </c>
      <c r="Q3166" s="6" t="s">
        <v>8319</v>
      </c>
      <c r="R3166" s="6" t="s">
        <v>8320</v>
      </c>
      <c r="S3166" s="13">
        <f t="shared" si="198"/>
        <v>41766.93072916667</v>
      </c>
      <c r="T3166" s="13">
        <f t="shared" si="199"/>
        <v>41799.93072916667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 s="19">
        <f t="shared" si="197"/>
        <v>58.095238095238095</v>
      </c>
      <c r="Q3167" s="6" t="s">
        <v>8319</v>
      </c>
      <c r="R3167" s="6" t="s">
        <v>8320</v>
      </c>
      <c r="S3167" s="13">
        <f t="shared" si="198"/>
        <v>40644.284259259257</v>
      </c>
      <c r="T3167" s="13">
        <f t="shared" si="199"/>
        <v>40666.290972222225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 s="19">
        <f t="shared" si="197"/>
        <v>60.300892473118282</v>
      </c>
      <c r="Q3168" s="6" t="s">
        <v>8319</v>
      </c>
      <c r="R3168" s="6" t="s">
        <v>8320</v>
      </c>
      <c r="S3168" s="13">
        <f t="shared" si="198"/>
        <v>41940.81658564815</v>
      </c>
      <c r="T3168" s="13">
        <f t="shared" si="199"/>
        <v>41969.457638888889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 s="19">
        <f t="shared" si="197"/>
        <v>63.363636363636367</v>
      </c>
      <c r="Q3169" s="6" t="s">
        <v>8319</v>
      </c>
      <c r="R3169" s="6" t="s">
        <v>8320</v>
      </c>
      <c r="S3169" s="13">
        <f t="shared" si="198"/>
        <v>41839.300706018519</v>
      </c>
      <c r="T3169" s="13">
        <f t="shared" si="199"/>
        <v>41853.300706018519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 s="19">
        <f t="shared" si="197"/>
        <v>50.901639344262293</v>
      </c>
      <c r="Q3170" s="6" t="s">
        <v>8319</v>
      </c>
      <c r="R3170" s="6" t="s">
        <v>8320</v>
      </c>
      <c r="S3170" s="13">
        <f t="shared" si="198"/>
        <v>41772.230937500004</v>
      </c>
      <c r="T3170" s="13">
        <f t="shared" si="199"/>
        <v>41804.041666666664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 s="19">
        <f t="shared" si="197"/>
        <v>100.5</v>
      </c>
      <c r="Q3171" s="6" t="s">
        <v>8319</v>
      </c>
      <c r="R3171" s="6" t="s">
        <v>8320</v>
      </c>
      <c r="S3171" s="13">
        <f t="shared" si="198"/>
        <v>41591.862974537034</v>
      </c>
      <c r="T3171" s="13">
        <f t="shared" si="199"/>
        <v>41621.332638888889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 s="19">
        <f t="shared" si="197"/>
        <v>31.619718309859156</v>
      </c>
      <c r="Q3172" s="6" t="s">
        <v>8319</v>
      </c>
      <c r="R3172" s="6" t="s">
        <v>8320</v>
      </c>
      <c r="S3172" s="13">
        <f t="shared" si="198"/>
        <v>41789.205370370371</v>
      </c>
      <c r="T3172" s="13">
        <f t="shared" si="199"/>
        <v>41822.291666666664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 s="19">
        <f t="shared" si="197"/>
        <v>65.102564102564102</v>
      </c>
      <c r="Q3173" s="6" t="s">
        <v>8319</v>
      </c>
      <c r="R3173" s="6" t="s">
        <v>8320</v>
      </c>
      <c r="S3173" s="13">
        <f t="shared" si="198"/>
        <v>42466.733310185184</v>
      </c>
      <c r="T3173" s="13">
        <f t="shared" si="199"/>
        <v>42496.733310185184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 s="19">
        <f t="shared" si="197"/>
        <v>79.310344827586206</v>
      </c>
      <c r="Q3174" s="6" t="s">
        <v>8319</v>
      </c>
      <c r="R3174" s="6" t="s">
        <v>8320</v>
      </c>
      <c r="S3174" s="13">
        <f t="shared" si="198"/>
        <v>40923.854953703703</v>
      </c>
      <c r="T3174" s="13">
        <f t="shared" si="199"/>
        <v>40953.854953703703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 s="19">
        <f t="shared" si="197"/>
        <v>139.18918918918919</v>
      </c>
      <c r="Q3175" s="6" t="s">
        <v>8319</v>
      </c>
      <c r="R3175" s="6" t="s">
        <v>8320</v>
      </c>
      <c r="S3175" s="13">
        <f t="shared" si="198"/>
        <v>41879.003379629627</v>
      </c>
      <c r="T3175" s="13">
        <f t="shared" si="199"/>
        <v>41909.003379629627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 s="19">
        <f t="shared" si="197"/>
        <v>131.91304347826087</v>
      </c>
      <c r="Q3176" s="6" t="s">
        <v>8319</v>
      </c>
      <c r="R3176" s="6" t="s">
        <v>8320</v>
      </c>
      <c r="S3176" s="13">
        <f t="shared" si="198"/>
        <v>41862.989675925928</v>
      </c>
      <c r="T3176" s="13">
        <f t="shared" si="199"/>
        <v>41876.989675925928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 s="19">
        <f t="shared" si="197"/>
        <v>91.3</v>
      </c>
      <c r="Q3177" s="6" t="s">
        <v>8319</v>
      </c>
      <c r="R3177" s="6" t="s">
        <v>8320</v>
      </c>
      <c r="S3177" s="13">
        <f t="shared" si="198"/>
        <v>40532.011886574073</v>
      </c>
      <c r="T3177" s="13">
        <f t="shared" si="199"/>
        <v>40592.011886574073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 s="19">
        <f t="shared" si="197"/>
        <v>39.672727272727272</v>
      </c>
      <c r="Q3178" s="6" t="s">
        <v>8319</v>
      </c>
      <c r="R3178" s="6" t="s">
        <v>8320</v>
      </c>
      <c r="S3178" s="13">
        <f t="shared" si="198"/>
        <v>41478.055914351848</v>
      </c>
      <c r="T3178" s="13">
        <f t="shared" si="199"/>
        <v>41504.75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 s="19">
        <f t="shared" si="197"/>
        <v>57.549019607843135</v>
      </c>
      <c r="Q3179" s="6" t="s">
        <v>8319</v>
      </c>
      <c r="R3179" s="6" t="s">
        <v>8320</v>
      </c>
      <c r="S3179" s="13">
        <f t="shared" si="198"/>
        <v>41781.791770833333</v>
      </c>
      <c r="T3179" s="13">
        <f t="shared" si="199"/>
        <v>41811.791770833333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 s="19">
        <f t="shared" si="197"/>
        <v>33.025641025641029</v>
      </c>
      <c r="Q3180" s="6" t="s">
        <v>8319</v>
      </c>
      <c r="R3180" s="6" t="s">
        <v>8320</v>
      </c>
      <c r="S3180" s="13">
        <f t="shared" si="198"/>
        <v>41806.730034722219</v>
      </c>
      <c r="T3180" s="13">
        <f t="shared" si="199"/>
        <v>41836.730034722219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 s="19">
        <f t="shared" si="197"/>
        <v>77.335806451612896</v>
      </c>
      <c r="Q3181" s="6" t="s">
        <v>8319</v>
      </c>
      <c r="R3181" s="6" t="s">
        <v>8320</v>
      </c>
      <c r="S3181" s="13">
        <f t="shared" si="198"/>
        <v>41375.827210648145</v>
      </c>
      <c r="T3181" s="13">
        <f t="shared" si="199"/>
        <v>41400.827210648145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 s="19">
        <f t="shared" si="197"/>
        <v>31.933333333333334</v>
      </c>
      <c r="Q3182" s="6" t="s">
        <v>8319</v>
      </c>
      <c r="R3182" s="6" t="s">
        <v>8320</v>
      </c>
      <c r="S3182" s="13">
        <f t="shared" si="198"/>
        <v>41780.537604166668</v>
      </c>
      <c r="T3182" s="13">
        <f t="shared" si="199"/>
        <v>41810.537604166668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 s="19">
        <f t="shared" si="197"/>
        <v>36.333333333333336</v>
      </c>
      <c r="Q3183" s="6" t="s">
        <v>8319</v>
      </c>
      <c r="R3183" s="6" t="s">
        <v>8320</v>
      </c>
      <c r="S3183" s="13">
        <f t="shared" si="198"/>
        <v>41779.435034722221</v>
      </c>
      <c r="T3183" s="13">
        <f t="shared" si="199"/>
        <v>41805.791666666664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 s="19">
        <f t="shared" si="197"/>
        <v>46.768211920529801</v>
      </c>
      <c r="Q3184" s="6" t="s">
        <v>8319</v>
      </c>
      <c r="R3184" s="6" t="s">
        <v>8320</v>
      </c>
      <c r="S3184" s="13">
        <f t="shared" si="198"/>
        <v>40884.074317129627</v>
      </c>
      <c r="T3184" s="13">
        <f t="shared" si="199"/>
        <v>40939.833333333336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 s="19">
        <f t="shared" si="197"/>
        <v>40.073529411764703</v>
      </c>
      <c r="Q3185" s="6" t="s">
        <v>8319</v>
      </c>
      <c r="R3185" s="6" t="s">
        <v>8320</v>
      </c>
      <c r="S3185" s="13">
        <f t="shared" si="198"/>
        <v>41491.91978009259</v>
      </c>
      <c r="T3185" s="13">
        <f t="shared" si="199"/>
        <v>41509.91978009259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 s="19">
        <f t="shared" si="197"/>
        <v>100.21739130434783</v>
      </c>
      <c r="Q3186" s="6" t="s">
        <v>8319</v>
      </c>
      <c r="R3186" s="6" t="s">
        <v>8320</v>
      </c>
      <c r="S3186" s="13">
        <f t="shared" si="198"/>
        <v>41792.118414351848</v>
      </c>
      <c r="T3186" s="13">
        <f t="shared" si="199"/>
        <v>41822.118414351848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 s="19">
        <f t="shared" si="197"/>
        <v>41.666666666666664</v>
      </c>
      <c r="Q3187" s="6" t="s">
        <v>8319</v>
      </c>
      <c r="R3187" s="6" t="s">
        <v>8320</v>
      </c>
      <c r="S3187" s="13">
        <f t="shared" si="198"/>
        <v>41830.102326388893</v>
      </c>
      <c r="T3187" s="13">
        <f t="shared" si="199"/>
        <v>41837.102326388893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 s="19">
        <f t="shared" si="197"/>
        <v>46.714285714285715</v>
      </c>
      <c r="Q3188" s="6" t="s">
        <v>8319</v>
      </c>
      <c r="R3188" s="6" t="s">
        <v>8320</v>
      </c>
      <c r="S3188" s="13">
        <f t="shared" si="198"/>
        <v>41869.049050925925</v>
      </c>
      <c r="T3188" s="13">
        <f t="shared" si="199"/>
        <v>41899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 s="19">
        <f t="shared" si="197"/>
        <v>71.491803278688522</v>
      </c>
      <c r="Q3189" s="6" t="s">
        <v>8319</v>
      </c>
      <c r="R3189" s="6" t="s">
        <v>8320</v>
      </c>
      <c r="S3189" s="13">
        <f t="shared" si="198"/>
        <v>41835.791354166664</v>
      </c>
      <c r="T3189" s="13">
        <f t="shared" si="199"/>
        <v>41855.791354166664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 s="19">
        <f t="shared" si="197"/>
        <v>14.444444444444445</v>
      </c>
      <c r="Q3190" s="6" t="s">
        <v>8319</v>
      </c>
      <c r="R3190" s="6" t="s">
        <v>8361</v>
      </c>
      <c r="S3190" s="13">
        <f t="shared" si="198"/>
        <v>42144.540532407409</v>
      </c>
      <c r="T3190" s="13">
        <f t="shared" si="199"/>
        <v>42165.540532407409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 s="19">
        <f t="shared" si="197"/>
        <v>356.84210526315792</v>
      </c>
      <c r="Q3191" s="6" t="s">
        <v>8319</v>
      </c>
      <c r="R3191" s="6" t="s">
        <v>8361</v>
      </c>
      <c r="S3191" s="13">
        <f t="shared" si="198"/>
        <v>42118.471435185187</v>
      </c>
      <c r="T3191" s="13">
        <f t="shared" si="199"/>
        <v>42148.471435185187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 s="19">
        <f t="shared" si="197"/>
        <v>0</v>
      </c>
      <c r="Q3192" s="6" t="s">
        <v>8319</v>
      </c>
      <c r="R3192" s="6" t="s">
        <v>8361</v>
      </c>
      <c r="S3192" s="13">
        <f t="shared" si="198"/>
        <v>42683.276331018518</v>
      </c>
      <c r="T3192" s="13">
        <f t="shared" si="199"/>
        <v>42713.317997685182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 s="19">
        <f t="shared" si="197"/>
        <v>37.75</v>
      </c>
      <c r="Q3193" s="6" t="s">
        <v>8319</v>
      </c>
      <c r="R3193" s="6" t="s">
        <v>8361</v>
      </c>
      <c r="S3193" s="13">
        <f t="shared" si="198"/>
        <v>42538.880428240736</v>
      </c>
      <c r="T3193" s="13">
        <f t="shared" si="199"/>
        <v>42598.880428240736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 s="19">
        <f t="shared" si="197"/>
        <v>12.75</v>
      </c>
      <c r="Q3194" s="6" t="s">
        <v>8319</v>
      </c>
      <c r="R3194" s="6" t="s">
        <v>8361</v>
      </c>
      <c r="S3194" s="13">
        <f t="shared" si="198"/>
        <v>42019.06549768518</v>
      </c>
      <c r="T3194" s="13">
        <f t="shared" si="199"/>
        <v>42064.041666666672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 s="19">
        <f t="shared" si="197"/>
        <v>24.458333333333332</v>
      </c>
      <c r="Q3195" s="6" t="s">
        <v>8319</v>
      </c>
      <c r="R3195" s="6" t="s">
        <v>8361</v>
      </c>
      <c r="S3195" s="13">
        <f t="shared" si="198"/>
        <v>42011.093240740738</v>
      </c>
      <c r="T3195" s="13">
        <f t="shared" si="199"/>
        <v>42056.093240740738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 s="19">
        <f t="shared" si="197"/>
        <v>0</v>
      </c>
      <c r="Q3196" s="6" t="s">
        <v>8319</v>
      </c>
      <c r="R3196" s="6" t="s">
        <v>8361</v>
      </c>
      <c r="S3196" s="13">
        <f t="shared" si="198"/>
        <v>42182.187476851846</v>
      </c>
      <c r="T3196" s="13">
        <f t="shared" si="199"/>
        <v>42212.187476851846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 s="19">
        <f t="shared" si="197"/>
        <v>53.07692307692308</v>
      </c>
      <c r="Q3197" s="6" t="s">
        <v>8319</v>
      </c>
      <c r="R3197" s="6" t="s">
        <v>8361</v>
      </c>
      <c r="S3197" s="13">
        <f t="shared" si="198"/>
        <v>42017.719236111108</v>
      </c>
      <c r="T3197" s="13">
        <f t="shared" si="199"/>
        <v>42047.719236111108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 s="19">
        <f t="shared" si="197"/>
        <v>300</v>
      </c>
      <c r="Q3198" s="6" t="s">
        <v>8319</v>
      </c>
      <c r="R3198" s="6" t="s">
        <v>8361</v>
      </c>
      <c r="S3198" s="13">
        <f t="shared" si="198"/>
        <v>42157.723090277781</v>
      </c>
      <c r="T3198" s="13">
        <f t="shared" si="199"/>
        <v>42217.708333333328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 s="19">
        <f t="shared" si="197"/>
        <v>286.25</v>
      </c>
      <c r="Q3199" s="6" t="s">
        <v>8319</v>
      </c>
      <c r="R3199" s="6" t="s">
        <v>8361</v>
      </c>
      <c r="S3199" s="13">
        <f t="shared" si="198"/>
        <v>42009.618263888886</v>
      </c>
      <c r="T3199" s="13">
        <f t="shared" si="199"/>
        <v>42039.618263888886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 s="19">
        <f t="shared" si="197"/>
        <v>36.666666666666664</v>
      </c>
      <c r="Q3200" s="6" t="s">
        <v>8319</v>
      </c>
      <c r="R3200" s="6" t="s">
        <v>8361</v>
      </c>
      <c r="S3200" s="13">
        <f t="shared" si="198"/>
        <v>42013.549502314811</v>
      </c>
      <c r="T3200" s="13">
        <f t="shared" si="199"/>
        <v>42051.549502314811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 s="19">
        <f t="shared" si="197"/>
        <v>49.20754716981132</v>
      </c>
      <c r="Q3201" s="6" t="s">
        <v>8319</v>
      </c>
      <c r="R3201" s="6" t="s">
        <v>8361</v>
      </c>
      <c r="S3201" s="13">
        <f t="shared" si="198"/>
        <v>41858.886782407404</v>
      </c>
      <c r="T3201" s="13">
        <f t="shared" si="199"/>
        <v>41889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0</v>
      </c>
      <c r="P3202" s="19">
        <f t="shared" si="197"/>
        <v>1</v>
      </c>
      <c r="Q3202" s="6" t="s">
        <v>8319</v>
      </c>
      <c r="R3202" s="6" t="s">
        <v>8361</v>
      </c>
      <c r="S3202" s="13">
        <f t="shared" si="198"/>
        <v>42460.445613425924</v>
      </c>
      <c r="T3202" s="13">
        <f t="shared" si="199"/>
        <v>42490.356944444444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ROUND(((E3203/D3203)*100),0)</f>
        <v>1</v>
      </c>
      <c r="P3203" s="19">
        <f t="shared" ref="P3203:P3266" si="201">IF(L3203=0,0,E3203/L3203)</f>
        <v>12.5</v>
      </c>
      <c r="Q3203" s="6" t="s">
        <v>8319</v>
      </c>
      <c r="R3203" s="6" t="s">
        <v>8361</v>
      </c>
      <c r="S3203" s="13">
        <f t="shared" ref="S3203:S3266" si="202">(((J3203/60)/60)/24)+DATE(1970,1,1)+(3/24)</f>
        <v>41861.892094907409</v>
      </c>
      <c r="T3203" s="13">
        <f t="shared" ref="T3203:T3266" si="203">(((I3203/60)/60)/24)+DATE(1970,1,1)+(3/24)</f>
        <v>41882.892094907409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 s="19">
        <f t="shared" si="201"/>
        <v>109.04</v>
      </c>
      <c r="Q3204" s="6" t="s">
        <v>8319</v>
      </c>
      <c r="R3204" s="6" t="s">
        <v>8361</v>
      </c>
      <c r="S3204" s="13">
        <f t="shared" si="202"/>
        <v>42293.978541666671</v>
      </c>
      <c r="T3204" s="13">
        <f t="shared" si="203"/>
        <v>42352.374305555553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 s="19">
        <f t="shared" si="201"/>
        <v>41.666666666666664</v>
      </c>
      <c r="Q3205" s="6" t="s">
        <v>8319</v>
      </c>
      <c r="R3205" s="6" t="s">
        <v>8361</v>
      </c>
      <c r="S3205" s="13">
        <f t="shared" si="202"/>
        <v>42243.113680555558</v>
      </c>
      <c r="T3205" s="13">
        <f t="shared" si="203"/>
        <v>42273.113680555558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 s="19">
        <f t="shared" si="201"/>
        <v>0</v>
      </c>
      <c r="Q3206" s="6" t="s">
        <v>8319</v>
      </c>
      <c r="R3206" s="6" t="s">
        <v>8361</v>
      </c>
      <c r="S3206" s="13">
        <f t="shared" si="202"/>
        <v>42172.811099537037</v>
      </c>
      <c r="T3206" s="13">
        <f t="shared" si="203"/>
        <v>42202.801388888889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 s="19">
        <f t="shared" si="201"/>
        <v>22.75</v>
      </c>
      <c r="Q3207" s="6" t="s">
        <v>8319</v>
      </c>
      <c r="R3207" s="6" t="s">
        <v>8361</v>
      </c>
      <c r="S3207" s="13">
        <f t="shared" si="202"/>
        <v>42095.499675925923</v>
      </c>
      <c r="T3207" s="13">
        <f t="shared" si="203"/>
        <v>42125.499675925923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 s="19">
        <f t="shared" si="201"/>
        <v>0</v>
      </c>
      <c r="Q3208" s="6" t="s">
        <v>8319</v>
      </c>
      <c r="R3208" s="6" t="s">
        <v>8361</v>
      </c>
      <c r="S3208" s="13">
        <f t="shared" si="202"/>
        <v>42236.401053240741</v>
      </c>
      <c r="T3208" s="13">
        <f t="shared" si="203"/>
        <v>42266.401053240741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 s="19">
        <f t="shared" si="201"/>
        <v>70.833333333333329</v>
      </c>
      <c r="Q3209" s="6" t="s">
        <v>8319</v>
      </c>
      <c r="R3209" s="6" t="s">
        <v>8361</v>
      </c>
      <c r="S3209" s="13">
        <f t="shared" si="202"/>
        <v>42057.402858796297</v>
      </c>
      <c r="T3209" s="13">
        <f t="shared" si="203"/>
        <v>42117.361192129625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 s="19">
        <f t="shared" si="201"/>
        <v>63.109756097560975</v>
      </c>
      <c r="Q3210" s="6" t="s">
        <v>8319</v>
      </c>
      <c r="R3210" s="6" t="s">
        <v>8320</v>
      </c>
      <c r="S3210" s="13">
        <f t="shared" si="202"/>
        <v>41827.730057870373</v>
      </c>
      <c r="T3210" s="13">
        <f t="shared" si="203"/>
        <v>41848.730057870373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 s="19">
        <f t="shared" si="201"/>
        <v>50.157964601769912</v>
      </c>
      <c r="Q3211" s="6" t="s">
        <v>8319</v>
      </c>
      <c r="R3211" s="6" t="s">
        <v>8320</v>
      </c>
      <c r="S3211" s="13">
        <f t="shared" si="202"/>
        <v>41778.762245370373</v>
      </c>
      <c r="T3211" s="13">
        <f t="shared" si="203"/>
        <v>41811.083333333336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 s="19">
        <f t="shared" si="201"/>
        <v>62.883333333333333</v>
      </c>
      <c r="Q3212" s="6" t="s">
        <v>8319</v>
      </c>
      <c r="R3212" s="6" t="s">
        <v>8320</v>
      </c>
      <c r="S3212" s="13">
        <f t="shared" si="202"/>
        <v>41014.061562499999</v>
      </c>
      <c r="T3212" s="13">
        <f t="shared" si="203"/>
        <v>41061.290972222225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 s="19">
        <f t="shared" si="201"/>
        <v>85.531055900621112</v>
      </c>
      <c r="Q3213" s="6" t="s">
        <v>8319</v>
      </c>
      <c r="R3213" s="6" t="s">
        <v>8320</v>
      </c>
      <c r="S3213" s="13">
        <f t="shared" si="202"/>
        <v>41834.711574074077</v>
      </c>
      <c r="T3213" s="13">
        <f t="shared" si="203"/>
        <v>41866.208333333336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 s="19">
        <f t="shared" si="201"/>
        <v>53.723404255319146</v>
      </c>
      <c r="Q3214" s="6" t="s">
        <v>8319</v>
      </c>
      <c r="R3214" s="6" t="s">
        <v>8320</v>
      </c>
      <c r="S3214" s="13">
        <f t="shared" si="202"/>
        <v>41829.920729166668</v>
      </c>
      <c r="T3214" s="13">
        <f t="shared" si="203"/>
        <v>41859.920729166668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 s="19">
        <f t="shared" si="201"/>
        <v>127.80851063829788</v>
      </c>
      <c r="Q3215" s="6" t="s">
        <v>8319</v>
      </c>
      <c r="R3215" s="6" t="s">
        <v>8320</v>
      </c>
      <c r="S3215" s="13">
        <f t="shared" si="202"/>
        <v>42171.888414351852</v>
      </c>
      <c r="T3215" s="13">
        <f t="shared" si="203"/>
        <v>42211.888414351852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 s="19">
        <f t="shared" si="201"/>
        <v>106.57391304347826</v>
      </c>
      <c r="Q3216" s="6" t="s">
        <v>8319</v>
      </c>
      <c r="R3216" s="6" t="s">
        <v>8320</v>
      </c>
      <c r="S3216" s="13">
        <f t="shared" si="202"/>
        <v>42337.917511574073</v>
      </c>
      <c r="T3216" s="13">
        <f t="shared" si="203"/>
        <v>42375.121527777781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 s="19">
        <f t="shared" si="201"/>
        <v>262.11194029850748</v>
      </c>
      <c r="Q3217" s="6" t="s">
        <v>8319</v>
      </c>
      <c r="R3217" s="6" t="s">
        <v>8320</v>
      </c>
      <c r="S3217" s="13">
        <f t="shared" si="202"/>
        <v>42219.790173611109</v>
      </c>
      <c r="T3217" s="13">
        <f t="shared" si="203"/>
        <v>42257.290972222225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 s="19">
        <f t="shared" si="201"/>
        <v>57.171428571428571</v>
      </c>
      <c r="Q3218" s="6" t="s">
        <v>8319</v>
      </c>
      <c r="R3218" s="6" t="s">
        <v>8320</v>
      </c>
      <c r="S3218" s="13">
        <f t="shared" si="202"/>
        <v>42165.587627314817</v>
      </c>
      <c r="T3218" s="13">
        <f t="shared" si="203"/>
        <v>42196.729166666672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 s="19">
        <f t="shared" si="201"/>
        <v>50.20192307692308</v>
      </c>
      <c r="Q3219" s="6" t="s">
        <v>8319</v>
      </c>
      <c r="R3219" s="6" t="s">
        <v>8320</v>
      </c>
      <c r="S3219" s="13">
        <f t="shared" si="202"/>
        <v>42648.671111111107</v>
      </c>
      <c r="T3219" s="13">
        <f t="shared" si="203"/>
        <v>42678.671111111107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 s="19">
        <f t="shared" si="201"/>
        <v>66.586956521739125</v>
      </c>
      <c r="Q3220" s="6" t="s">
        <v>8319</v>
      </c>
      <c r="R3220" s="6" t="s">
        <v>8320</v>
      </c>
      <c r="S3220" s="13">
        <f t="shared" si="202"/>
        <v>41971.127152777779</v>
      </c>
      <c r="T3220" s="13">
        <f t="shared" si="203"/>
        <v>42004.125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 s="19">
        <f t="shared" si="201"/>
        <v>168.25210084033614</v>
      </c>
      <c r="Q3221" s="6" t="s">
        <v>8319</v>
      </c>
      <c r="R3221" s="6" t="s">
        <v>8320</v>
      </c>
      <c r="S3221" s="13">
        <f t="shared" si="202"/>
        <v>42051.108182870375</v>
      </c>
      <c r="T3221" s="13">
        <f t="shared" si="203"/>
        <v>42086.066516203704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 s="19">
        <f t="shared" si="201"/>
        <v>256.37288135593218</v>
      </c>
      <c r="Q3222" s="6" t="s">
        <v>8319</v>
      </c>
      <c r="R3222" s="6" t="s">
        <v>8320</v>
      </c>
      <c r="S3222" s="13">
        <f t="shared" si="202"/>
        <v>42772.958379629628</v>
      </c>
      <c r="T3222" s="13">
        <f t="shared" si="203"/>
        <v>42807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 s="19">
        <f t="shared" si="201"/>
        <v>36.610619469026545</v>
      </c>
      <c r="Q3223" s="6" t="s">
        <v>8319</v>
      </c>
      <c r="R3223" s="6" t="s">
        <v>8320</v>
      </c>
      <c r="S3223" s="13">
        <f t="shared" si="202"/>
        <v>42155.821793981479</v>
      </c>
      <c r="T3223" s="13">
        <f t="shared" si="203"/>
        <v>42190.821793981479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 s="19">
        <f t="shared" si="201"/>
        <v>37.142857142857146</v>
      </c>
      <c r="Q3224" s="6" t="s">
        <v>8319</v>
      </c>
      <c r="R3224" s="6" t="s">
        <v>8320</v>
      </c>
      <c r="S3224" s="13">
        <f t="shared" si="202"/>
        <v>42270.707141203704</v>
      </c>
      <c r="T3224" s="13">
        <f t="shared" si="203"/>
        <v>42302.020138888889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 s="19">
        <f t="shared" si="201"/>
        <v>45.878378378378379</v>
      </c>
      <c r="Q3225" s="6" t="s">
        <v>8319</v>
      </c>
      <c r="R3225" s="6" t="s">
        <v>8320</v>
      </c>
      <c r="S3225" s="13">
        <f t="shared" si="202"/>
        <v>42206.960370370376</v>
      </c>
      <c r="T3225" s="13">
        <f t="shared" si="203"/>
        <v>42236.960370370376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 s="19">
        <f t="shared" si="201"/>
        <v>141.71296296296296</v>
      </c>
      <c r="Q3226" s="6" t="s">
        <v>8319</v>
      </c>
      <c r="R3226" s="6" t="s">
        <v>8320</v>
      </c>
      <c r="S3226" s="13">
        <f t="shared" si="202"/>
        <v>42697.975844907407</v>
      </c>
      <c r="T3226" s="13">
        <f t="shared" si="203"/>
        <v>42745.333333333328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 s="19">
        <f t="shared" si="201"/>
        <v>52.487179487179489</v>
      </c>
      <c r="Q3227" s="6" t="s">
        <v>8319</v>
      </c>
      <c r="R3227" s="6" t="s">
        <v>8320</v>
      </c>
      <c r="S3227" s="13">
        <f t="shared" si="202"/>
        <v>42503.684467592597</v>
      </c>
      <c r="T3227" s="13">
        <f t="shared" si="203"/>
        <v>42525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 s="19">
        <f t="shared" si="201"/>
        <v>59.523809523809526</v>
      </c>
      <c r="Q3228" s="6" t="s">
        <v>8319</v>
      </c>
      <c r="R3228" s="6" t="s">
        <v>8320</v>
      </c>
      <c r="S3228" s="13">
        <f t="shared" si="202"/>
        <v>42277.708472222221</v>
      </c>
      <c r="T3228" s="13">
        <f t="shared" si="203"/>
        <v>42307.708472222221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 s="19">
        <f t="shared" si="201"/>
        <v>50</v>
      </c>
      <c r="Q3229" s="6" t="s">
        <v>8319</v>
      </c>
      <c r="R3229" s="6" t="s">
        <v>8320</v>
      </c>
      <c r="S3229" s="13">
        <f t="shared" si="202"/>
        <v>42723.007361111115</v>
      </c>
      <c r="T3229" s="13">
        <f t="shared" si="203"/>
        <v>42753.007361111115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 s="19">
        <f t="shared" si="201"/>
        <v>193.62162162162161</v>
      </c>
      <c r="Q3230" s="6" t="s">
        <v>8319</v>
      </c>
      <c r="R3230" s="6" t="s">
        <v>8320</v>
      </c>
      <c r="S3230" s="13">
        <f t="shared" si="202"/>
        <v>42323.83430555556</v>
      </c>
      <c r="T3230" s="13">
        <f t="shared" si="203"/>
        <v>42355.332638888889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 s="19">
        <f t="shared" si="201"/>
        <v>106.79702970297029</v>
      </c>
      <c r="Q3231" s="6" t="s">
        <v>8319</v>
      </c>
      <c r="R3231" s="6" t="s">
        <v>8320</v>
      </c>
      <c r="S3231" s="13">
        <f t="shared" si="202"/>
        <v>41933.416643518518</v>
      </c>
      <c r="T3231" s="13">
        <f t="shared" si="203"/>
        <v>41963.458310185189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 s="19">
        <f t="shared" si="201"/>
        <v>77.21621621621621</v>
      </c>
      <c r="Q3232" s="6" t="s">
        <v>8319</v>
      </c>
      <c r="R3232" s="6" t="s">
        <v>8320</v>
      </c>
      <c r="S3232" s="13">
        <f t="shared" si="202"/>
        <v>41898.293125000004</v>
      </c>
      <c r="T3232" s="13">
        <f t="shared" si="203"/>
        <v>41913.290972222225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 s="19">
        <f t="shared" si="201"/>
        <v>57.5</v>
      </c>
      <c r="Q3233" s="6" t="s">
        <v>8319</v>
      </c>
      <c r="R3233" s="6" t="s">
        <v>8320</v>
      </c>
      <c r="S3233" s="13">
        <f t="shared" si="202"/>
        <v>42447.068831018521</v>
      </c>
      <c r="T3233" s="13">
        <f t="shared" si="203"/>
        <v>42477.068831018521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 s="19">
        <f t="shared" si="201"/>
        <v>50.46153846153846</v>
      </c>
      <c r="Q3234" s="6" t="s">
        <v>8319</v>
      </c>
      <c r="R3234" s="6" t="s">
        <v>8320</v>
      </c>
      <c r="S3234" s="13">
        <f t="shared" si="202"/>
        <v>42463.93885416667</v>
      </c>
      <c r="T3234" s="13">
        <f t="shared" si="203"/>
        <v>42494.290972222225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 s="19">
        <f t="shared" si="201"/>
        <v>97.377049180327873</v>
      </c>
      <c r="Q3235" s="6" t="s">
        <v>8319</v>
      </c>
      <c r="R3235" s="6" t="s">
        <v>8320</v>
      </c>
      <c r="S3235" s="13">
        <f t="shared" si="202"/>
        <v>42766.930034722223</v>
      </c>
      <c r="T3235" s="13">
        <f t="shared" si="203"/>
        <v>42796.930034722223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 s="19">
        <f t="shared" si="201"/>
        <v>34.91921739130435</v>
      </c>
      <c r="Q3236" s="6" t="s">
        <v>8319</v>
      </c>
      <c r="R3236" s="6" t="s">
        <v>8320</v>
      </c>
      <c r="S3236" s="13">
        <f t="shared" si="202"/>
        <v>42734.914444444439</v>
      </c>
      <c r="T3236" s="13">
        <f t="shared" si="203"/>
        <v>42768.104861111111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 s="19">
        <f t="shared" si="201"/>
        <v>85.530386740331494</v>
      </c>
      <c r="Q3237" s="6" t="s">
        <v>8319</v>
      </c>
      <c r="R3237" s="6" t="s">
        <v>8320</v>
      </c>
      <c r="S3237" s="13">
        <f t="shared" si="202"/>
        <v>42522.472812499997</v>
      </c>
      <c r="T3237" s="13">
        <f t="shared" si="203"/>
        <v>42552.472812499997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 s="19">
        <f t="shared" si="201"/>
        <v>182.90909090909091</v>
      </c>
      <c r="Q3238" s="6" t="s">
        <v>8319</v>
      </c>
      <c r="R3238" s="6" t="s">
        <v>8320</v>
      </c>
      <c r="S3238" s="13">
        <f t="shared" si="202"/>
        <v>42703.042048611111</v>
      </c>
      <c r="T3238" s="13">
        <f t="shared" si="203"/>
        <v>42733.042048611111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 s="19">
        <f t="shared" si="201"/>
        <v>131.13620817843866</v>
      </c>
      <c r="Q3239" s="6" t="s">
        <v>8319</v>
      </c>
      <c r="R3239" s="6" t="s">
        <v>8320</v>
      </c>
      <c r="S3239" s="13">
        <f t="shared" si="202"/>
        <v>42252.599351851852</v>
      </c>
      <c r="T3239" s="13">
        <f t="shared" si="203"/>
        <v>42276.290972222225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 s="19">
        <f t="shared" si="201"/>
        <v>39.810126582278478</v>
      </c>
      <c r="Q3240" s="6" t="s">
        <v>8319</v>
      </c>
      <c r="R3240" s="6" t="s">
        <v>8320</v>
      </c>
      <c r="S3240" s="13">
        <f t="shared" si="202"/>
        <v>42156.635393518518</v>
      </c>
      <c r="T3240" s="13">
        <f t="shared" si="203"/>
        <v>42186.635393518518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 s="19">
        <f t="shared" si="201"/>
        <v>59.701730769230764</v>
      </c>
      <c r="Q3241" s="6" t="s">
        <v>8319</v>
      </c>
      <c r="R3241" s="6" t="s">
        <v>8320</v>
      </c>
      <c r="S3241" s="13">
        <f t="shared" si="202"/>
        <v>42278.214039351849</v>
      </c>
      <c r="T3241" s="13">
        <f t="shared" si="203"/>
        <v>42303.124305555553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 s="19">
        <f t="shared" si="201"/>
        <v>88.735294117647058</v>
      </c>
      <c r="Q3242" s="6" t="s">
        <v>8319</v>
      </c>
      <c r="R3242" s="6" t="s">
        <v>8320</v>
      </c>
      <c r="S3242" s="13">
        <f t="shared" si="202"/>
        <v>42754.818842592591</v>
      </c>
      <c r="T3242" s="13">
        <f t="shared" si="203"/>
        <v>42783.083333333328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 s="19">
        <f t="shared" si="201"/>
        <v>58.688622754491021</v>
      </c>
      <c r="Q3243" s="6" t="s">
        <v>8319</v>
      </c>
      <c r="R3243" s="6" t="s">
        <v>8320</v>
      </c>
      <c r="S3243" s="13">
        <f t="shared" si="202"/>
        <v>41893.449884259258</v>
      </c>
      <c r="T3243" s="13">
        <f t="shared" si="203"/>
        <v>41926.415972222225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 s="19">
        <f t="shared" si="201"/>
        <v>69.56513661202186</v>
      </c>
      <c r="Q3244" s="6" t="s">
        <v>8319</v>
      </c>
      <c r="R3244" s="6" t="s">
        <v>8320</v>
      </c>
      <c r="S3244" s="13">
        <f t="shared" si="202"/>
        <v>41871.880694444444</v>
      </c>
      <c r="T3244" s="13">
        <f t="shared" si="203"/>
        <v>41901.880694444444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 s="19">
        <f t="shared" si="201"/>
        <v>115.87323943661971</v>
      </c>
      <c r="Q3245" s="6" t="s">
        <v>8319</v>
      </c>
      <c r="R3245" s="6" t="s">
        <v>8320</v>
      </c>
      <c r="S3245" s="13">
        <f t="shared" si="202"/>
        <v>42262.221782407403</v>
      </c>
      <c r="T3245" s="13">
        <f t="shared" si="203"/>
        <v>42286.125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 s="19">
        <f t="shared" si="201"/>
        <v>23.869565217391305</v>
      </c>
      <c r="Q3246" s="6" t="s">
        <v>8319</v>
      </c>
      <c r="R3246" s="6" t="s">
        <v>8320</v>
      </c>
      <c r="S3246" s="13">
        <f t="shared" si="202"/>
        <v>42675.819236111114</v>
      </c>
      <c r="T3246" s="13">
        <f t="shared" si="203"/>
        <v>42705.860902777778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 s="19">
        <f t="shared" si="201"/>
        <v>81.125925925925927</v>
      </c>
      <c r="Q3247" s="6" t="s">
        <v>8319</v>
      </c>
      <c r="R3247" s="6" t="s">
        <v>8320</v>
      </c>
      <c r="S3247" s="13">
        <f t="shared" si="202"/>
        <v>42135.72520833333</v>
      </c>
      <c r="T3247" s="13">
        <f t="shared" si="203"/>
        <v>42167.208333333328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 s="19">
        <f t="shared" si="201"/>
        <v>57.626943005181346</v>
      </c>
      <c r="Q3248" s="6" t="s">
        <v>8319</v>
      </c>
      <c r="R3248" s="6" t="s">
        <v>8320</v>
      </c>
      <c r="S3248" s="13">
        <f t="shared" si="202"/>
        <v>42230.597222222219</v>
      </c>
      <c r="T3248" s="13">
        <f t="shared" si="203"/>
        <v>42259.290972222225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 s="19">
        <f t="shared" si="201"/>
        <v>46.429824561403507</v>
      </c>
      <c r="Q3249" s="6" t="s">
        <v>8319</v>
      </c>
      <c r="R3249" s="6" t="s">
        <v>8320</v>
      </c>
      <c r="S3249" s="13">
        <f t="shared" si="202"/>
        <v>42167.559166666666</v>
      </c>
      <c r="T3249" s="13">
        <f t="shared" si="203"/>
        <v>42197.559166666666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 s="19">
        <f t="shared" si="201"/>
        <v>60.475000000000001</v>
      </c>
      <c r="Q3250" s="6" t="s">
        <v>8319</v>
      </c>
      <c r="R3250" s="6" t="s">
        <v>8320</v>
      </c>
      <c r="S3250" s="13">
        <f t="shared" si="202"/>
        <v>42069.013391203705</v>
      </c>
      <c r="T3250" s="13">
        <f t="shared" si="203"/>
        <v>42098.971724537041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 s="19">
        <f t="shared" si="201"/>
        <v>65.579545454545453</v>
      </c>
      <c r="Q3251" s="6" t="s">
        <v>8319</v>
      </c>
      <c r="R3251" s="6" t="s">
        <v>8320</v>
      </c>
      <c r="S3251" s="13">
        <f t="shared" si="202"/>
        <v>42145.871689814812</v>
      </c>
      <c r="T3251" s="13">
        <f t="shared" si="203"/>
        <v>42175.871689814812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 s="19">
        <f t="shared" si="201"/>
        <v>119.1924882629108</v>
      </c>
      <c r="Q3252" s="6" t="s">
        <v>8319</v>
      </c>
      <c r="R3252" s="6" t="s">
        <v>8320</v>
      </c>
      <c r="S3252" s="13">
        <f t="shared" si="202"/>
        <v>41918.867175925923</v>
      </c>
      <c r="T3252" s="13">
        <f t="shared" si="203"/>
        <v>41948.908842592595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 s="19">
        <f t="shared" si="201"/>
        <v>83.05</v>
      </c>
      <c r="Q3253" s="6" t="s">
        <v>8319</v>
      </c>
      <c r="R3253" s="6" t="s">
        <v>8320</v>
      </c>
      <c r="S3253" s="13">
        <f t="shared" si="202"/>
        <v>42146.856087962966</v>
      </c>
      <c r="T3253" s="13">
        <f t="shared" si="203"/>
        <v>42176.856087962966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 s="19">
        <f t="shared" si="201"/>
        <v>57.52</v>
      </c>
      <c r="Q3254" s="6" t="s">
        <v>8319</v>
      </c>
      <c r="R3254" s="6" t="s">
        <v>8320</v>
      </c>
      <c r="S3254" s="13">
        <f t="shared" si="202"/>
        <v>42590.597685185188</v>
      </c>
      <c r="T3254" s="13">
        <f t="shared" si="203"/>
        <v>42620.597685185188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 s="19">
        <f t="shared" si="201"/>
        <v>177.08695652173913</v>
      </c>
      <c r="Q3255" s="6" t="s">
        <v>8319</v>
      </c>
      <c r="R3255" s="6" t="s">
        <v>8320</v>
      </c>
      <c r="S3255" s="13">
        <f t="shared" si="202"/>
        <v>42602.701712962968</v>
      </c>
      <c r="T3255" s="13">
        <f t="shared" si="203"/>
        <v>42621.28125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 s="19">
        <f t="shared" si="201"/>
        <v>70.771505376344081</v>
      </c>
      <c r="Q3256" s="6" t="s">
        <v>8319</v>
      </c>
      <c r="R3256" s="6" t="s">
        <v>8320</v>
      </c>
      <c r="S3256" s="13">
        <f t="shared" si="202"/>
        <v>42059.210752314815</v>
      </c>
      <c r="T3256" s="13">
        <f t="shared" si="203"/>
        <v>42089.169085648144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 s="19">
        <f t="shared" si="201"/>
        <v>29.166666666666668</v>
      </c>
      <c r="Q3257" s="6" t="s">
        <v>8319</v>
      </c>
      <c r="R3257" s="6" t="s">
        <v>8320</v>
      </c>
      <c r="S3257" s="13">
        <f t="shared" si="202"/>
        <v>41889.893229166664</v>
      </c>
      <c r="T3257" s="13">
        <f t="shared" si="203"/>
        <v>41919.893229166664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 s="19">
        <f t="shared" si="201"/>
        <v>72.76136363636364</v>
      </c>
      <c r="Q3258" s="6" t="s">
        <v>8319</v>
      </c>
      <c r="R3258" s="6" t="s">
        <v>8320</v>
      </c>
      <c r="S3258" s="13">
        <f t="shared" si="202"/>
        <v>42144.698807870373</v>
      </c>
      <c r="T3258" s="13">
        <f t="shared" si="203"/>
        <v>42166.290972222225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 s="19">
        <f t="shared" si="201"/>
        <v>51.853414634146333</v>
      </c>
      <c r="Q3259" s="6" t="s">
        <v>8319</v>
      </c>
      <c r="R3259" s="6" t="s">
        <v>8320</v>
      </c>
      <c r="S3259" s="13">
        <f t="shared" si="202"/>
        <v>42758.684629629628</v>
      </c>
      <c r="T3259" s="13">
        <f t="shared" si="203"/>
        <v>42788.684629629628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 s="19">
        <f t="shared" si="201"/>
        <v>98.2</v>
      </c>
      <c r="Q3260" s="6" t="s">
        <v>8319</v>
      </c>
      <c r="R3260" s="6" t="s">
        <v>8320</v>
      </c>
      <c r="S3260" s="13">
        <f t="shared" si="202"/>
        <v>41983.012280092589</v>
      </c>
      <c r="T3260" s="13">
        <f t="shared" si="203"/>
        <v>42013.012280092589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 s="19">
        <f t="shared" si="201"/>
        <v>251.7381443298969</v>
      </c>
      <c r="Q3261" s="6" t="s">
        <v>8319</v>
      </c>
      <c r="R3261" s="6" t="s">
        <v>8320</v>
      </c>
      <c r="S3261" s="13">
        <f t="shared" si="202"/>
        <v>42614.885937500003</v>
      </c>
      <c r="T3261" s="13">
        <f t="shared" si="203"/>
        <v>42644.290972222225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 s="19">
        <f t="shared" si="201"/>
        <v>74.821917808219183</v>
      </c>
      <c r="Q3262" s="6" t="s">
        <v>8319</v>
      </c>
      <c r="R3262" s="6" t="s">
        <v>8320</v>
      </c>
      <c r="S3262" s="13">
        <f t="shared" si="202"/>
        <v>42303.797662037032</v>
      </c>
      <c r="T3262" s="13">
        <f t="shared" si="203"/>
        <v>42338.839328703703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 s="19">
        <f t="shared" si="201"/>
        <v>67.65306122448979</v>
      </c>
      <c r="Q3263" s="6" t="s">
        <v>8319</v>
      </c>
      <c r="R3263" s="6" t="s">
        <v>8320</v>
      </c>
      <c r="S3263" s="13">
        <f t="shared" si="202"/>
        <v>42171.850416666668</v>
      </c>
      <c r="T3263" s="13">
        <f t="shared" si="203"/>
        <v>42201.850416666668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 s="19">
        <f t="shared" si="201"/>
        <v>93.81343283582089</v>
      </c>
      <c r="Q3264" s="6" t="s">
        <v>8319</v>
      </c>
      <c r="R3264" s="6" t="s">
        <v>8320</v>
      </c>
      <c r="S3264" s="13">
        <f t="shared" si="202"/>
        <v>41964.440532407403</v>
      </c>
      <c r="T3264" s="13">
        <f t="shared" si="203"/>
        <v>41995.291666666672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 s="19">
        <f t="shared" si="201"/>
        <v>41.237647058823526</v>
      </c>
      <c r="Q3265" s="6" t="s">
        <v>8319</v>
      </c>
      <c r="R3265" s="6" t="s">
        <v>8320</v>
      </c>
      <c r="S3265" s="13">
        <f t="shared" si="202"/>
        <v>42284.641064814816</v>
      </c>
      <c r="T3265" s="13">
        <f t="shared" si="203"/>
        <v>42308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 s="19">
        <f t="shared" si="201"/>
        <v>52.551020408163268</v>
      </c>
      <c r="Q3266" s="6" t="s">
        <v>8319</v>
      </c>
      <c r="R3266" s="6" t="s">
        <v>8320</v>
      </c>
      <c r="S3266" s="13">
        <f t="shared" si="202"/>
        <v>42016.925208333334</v>
      </c>
      <c r="T3266" s="13">
        <f t="shared" si="203"/>
        <v>42033.041666666672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ROUND(((E3267/D3267)*100),0)</f>
        <v>164</v>
      </c>
      <c r="P3267" s="19">
        <f t="shared" ref="P3267:P3330" si="205">IF(L3267=0,0,E3267/L3267)</f>
        <v>70.285714285714292</v>
      </c>
      <c r="Q3267" s="6" t="s">
        <v>8319</v>
      </c>
      <c r="R3267" s="6" t="s">
        <v>8320</v>
      </c>
      <c r="S3267" s="13">
        <f t="shared" ref="S3267:S3330" si="206">(((J3267/60)/60)/24)+DATE(1970,1,1)+(3/24)</f>
        <v>42311.836979166663</v>
      </c>
      <c r="T3267" s="13">
        <f t="shared" ref="T3267:T3330" si="207">(((I3267/60)/60)/24)+DATE(1970,1,1)+(3/24)</f>
        <v>42341.833333333328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 s="19">
        <f t="shared" si="205"/>
        <v>48.325153374233132</v>
      </c>
      <c r="Q3268" s="6" t="s">
        <v>8319</v>
      </c>
      <c r="R3268" s="6" t="s">
        <v>8320</v>
      </c>
      <c r="S3268" s="13">
        <f t="shared" si="206"/>
        <v>42136.661134259266</v>
      </c>
      <c r="T3268" s="13">
        <f t="shared" si="207"/>
        <v>42168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 s="19">
        <f t="shared" si="205"/>
        <v>53.177083333333336</v>
      </c>
      <c r="Q3269" s="6" t="s">
        <v>8319</v>
      </c>
      <c r="R3269" s="6" t="s">
        <v>8320</v>
      </c>
      <c r="S3269" s="13">
        <f t="shared" si="206"/>
        <v>42172.882638888885</v>
      </c>
      <c r="T3269" s="13">
        <f t="shared" si="207"/>
        <v>42202.882638888885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 s="19">
        <f t="shared" si="205"/>
        <v>60.952380952380949</v>
      </c>
      <c r="Q3270" s="6" t="s">
        <v>8319</v>
      </c>
      <c r="R3270" s="6" t="s">
        <v>8320</v>
      </c>
      <c r="S3270" s="13">
        <f t="shared" si="206"/>
        <v>42591.02925925926</v>
      </c>
      <c r="T3270" s="13">
        <f t="shared" si="207"/>
        <v>42607.02925925926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 s="19">
        <f t="shared" si="205"/>
        <v>116</v>
      </c>
      <c r="Q3271" s="6" t="s">
        <v>8319</v>
      </c>
      <c r="R3271" s="6" t="s">
        <v>8320</v>
      </c>
      <c r="S3271" s="13">
        <f t="shared" si="206"/>
        <v>42137.520798611105</v>
      </c>
      <c r="T3271" s="13">
        <f t="shared" si="207"/>
        <v>42171.583333333328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 s="19">
        <f t="shared" si="205"/>
        <v>61</v>
      </c>
      <c r="Q3272" s="6" t="s">
        <v>8319</v>
      </c>
      <c r="R3272" s="6" t="s">
        <v>8320</v>
      </c>
      <c r="S3272" s="13">
        <f t="shared" si="206"/>
        <v>42167.658159722225</v>
      </c>
      <c r="T3272" s="13">
        <f t="shared" si="207"/>
        <v>42197.658159722225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 s="19">
        <f t="shared" si="205"/>
        <v>38.235294117647058</v>
      </c>
      <c r="Q3273" s="6" t="s">
        <v>8319</v>
      </c>
      <c r="R3273" s="6" t="s">
        <v>8320</v>
      </c>
      <c r="S3273" s="13">
        <f t="shared" si="206"/>
        <v>41915.562210648146</v>
      </c>
      <c r="T3273" s="13">
        <f t="shared" si="207"/>
        <v>41945.603877314818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 s="19">
        <f t="shared" si="205"/>
        <v>106.50344827586207</v>
      </c>
      <c r="Q3274" s="6" t="s">
        <v>8319</v>
      </c>
      <c r="R3274" s="6" t="s">
        <v>8320</v>
      </c>
      <c r="S3274" s="13">
        <f t="shared" si="206"/>
        <v>42284.625104166669</v>
      </c>
      <c r="T3274" s="13">
        <f t="shared" si="207"/>
        <v>42314.666770833333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 s="19">
        <f t="shared" si="205"/>
        <v>204.57142857142858</v>
      </c>
      <c r="Q3275" s="6" t="s">
        <v>8319</v>
      </c>
      <c r="R3275" s="6" t="s">
        <v>8320</v>
      </c>
      <c r="S3275" s="13">
        <f t="shared" si="206"/>
        <v>42611.926412037035</v>
      </c>
      <c r="T3275" s="13">
        <f t="shared" si="207"/>
        <v>42627.916666666672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 s="19">
        <f t="shared" si="205"/>
        <v>54.912587412587413</v>
      </c>
      <c r="Q3276" s="6" t="s">
        <v>8319</v>
      </c>
      <c r="R3276" s="6" t="s">
        <v>8320</v>
      </c>
      <c r="S3276" s="13">
        <f t="shared" si="206"/>
        <v>42400.829537037032</v>
      </c>
      <c r="T3276" s="13">
        <f t="shared" si="207"/>
        <v>42445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 s="19">
        <f t="shared" si="205"/>
        <v>150.41666666666666</v>
      </c>
      <c r="Q3277" s="6" t="s">
        <v>8319</v>
      </c>
      <c r="R3277" s="6" t="s">
        <v>8320</v>
      </c>
      <c r="S3277" s="13">
        <f t="shared" si="206"/>
        <v>42018.00545138889</v>
      </c>
      <c r="T3277" s="13">
        <f t="shared" si="207"/>
        <v>42044.3125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 s="19">
        <f t="shared" si="205"/>
        <v>52.58</v>
      </c>
      <c r="Q3278" s="6" t="s">
        <v>8319</v>
      </c>
      <c r="R3278" s="6" t="s">
        <v>8320</v>
      </c>
      <c r="S3278" s="13">
        <f t="shared" si="206"/>
        <v>42427.074988425928</v>
      </c>
      <c r="T3278" s="13">
        <f t="shared" si="207"/>
        <v>42461.290972222225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 s="19">
        <f t="shared" si="205"/>
        <v>54.3</v>
      </c>
      <c r="Q3279" s="6" t="s">
        <v>8319</v>
      </c>
      <c r="R3279" s="6" t="s">
        <v>8320</v>
      </c>
      <c r="S3279" s="13">
        <f t="shared" si="206"/>
        <v>41931.807939814818</v>
      </c>
      <c r="T3279" s="13">
        <f t="shared" si="207"/>
        <v>41961.849606481483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 s="19">
        <f t="shared" si="205"/>
        <v>76.029411764705884</v>
      </c>
      <c r="Q3280" s="6" t="s">
        <v>8319</v>
      </c>
      <c r="R3280" s="6" t="s">
        <v>8320</v>
      </c>
      <c r="S3280" s="13">
        <f t="shared" si="206"/>
        <v>42124.973414351851</v>
      </c>
      <c r="T3280" s="13">
        <f t="shared" si="207"/>
        <v>42154.973414351851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 s="19">
        <f t="shared" si="205"/>
        <v>105.2063492063492</v>
      </c>
      <c r="Q3281" s="6" t="s">
        <v>8319</v>
      </c>
      <c r="R3281" s="6" t="s">
        <v>8320</v>
      </c>
      <c r="S3281" s="13">
        <f t="shared" si="206"/>
        <v>42431.227534722217</v>
      </c>
      <c r="T3281" s="13">
        <f t="shared" si="207"/>
        <v>42461.18586805556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 s="19">
        <f t="shared" si="205"/>
        <v>68.666666666666671</v>
      </c>
      <c r="Q3282" s="6" t="s">
        <v>8319</v>
      </c>
      <c r="R3282" s="6" t="s">
        <v>8320</v>
      </c>
      <c r="S3282" s="13">
        <f t="shared" si="206"/>
        <v>42121.881921296299</v>
      </c>
      <c r="T3282" s="13">
        <f t="shared" si="207"/>
        <v>42156.333333333328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 s="19">
        <f t="shared" si="205"/>
        <v>129.36170212765958</v>
      </c>
      <c r="Q3283" s="6" t="s">
        <v>8319</v>
      </c>
      <c r="R3283" s="6" t="s">
        <v>8320</v>
      </c>
      <c r="S3283" s="13">
        <f t="shared" si="206"/>
        <v>42219.144733796296</v>
      </c>
      <c r="T3283" s="13">
        <f t="shared" si="207"/>
        <v>42249.144733796296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 s="19">
        <f t="shared" si="205"/>
        <v>134.26371308016877</v>
      </c>
      <c r="Q3284" s="6" t="s">
        <v>8319</v>
      </c>
      <c r="R3284" s="6" t="s">
        <v>8320</v>
      </c>
      <c r="S3284" s="13">
        <f t="shared" si="206"/>
        <v>42445.31930555556</v>
      </c>
      <c r="T3284" s="13">
        <f t="shared" si="207"/>
        <v>42489.31930555556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 s="19">
        <f t="shared" si="205"/>
        <v>17.829787234042552</v>
      </c>
      <c r="Q3285" s="6" t="s">
        <v>8319</v>
      </c>
      <c r="R3285" s="6" t="s">
        <v>8320</v>
      </c>
      <c r="S3285" s="13">
        <f t="shared" si="206"/>
        <v>42379.86918981481</v>
      </c>
      <c r="T3285" s="13">
        <f t="shared" si="207"/>
        <v>42411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 s="19">
        <f t="shared" si="205"/>
        <v>203.2</v>
      </c>
      <c r="Q3286" s="6" t="s">
        <v>8319</v>
      </c>
      <c r="R3286" s="6" t="s">
        <v>8320</v>
      </c>
      <c r="S3286" s="13">
        <f t="shared" si="206"/>
        <v>42381.009872685187</v>
      </c>
      <c r="T3286" s="13">
        <f t="shared" si="207"/>
        <v>42398.374305555553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 s="19">
        <f t="shared" si="205"/>
        <v>69.18518518518519</v>
      </c>
      <c r="Q3287" s="6" t="s">
        <v>8319</v>
      </c>
      <c r="R3287" s="6" t="s">
        <v>8320</v>
      </c>
      <c r="S3287" s="13">
        <f t="shared" si="206"/>
        <v>42763.067430555559</v>
      </c>
      <c r="T3287" s="13">
        <f t="shared" si="207"/>
        <v>42794.333333333328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 s="19">
        <f t="shared" si="205"/>
        <v>125.12295081967213</v>
      </c>
      <c r="Q3288" s="6" t="s">
        <v>8319</v>
      </c>
      <c r="R3288" s="6" t="s">
        <v>8320</v>
      </c>
      <c r="S3288" s="13">
        <f t="shared" si="206"/>
        <v>42567.965069444443</v>
      </c>
      <c r="T3288" s="13">
        <f t="shared" si="207"/>
        <v>42597.965069444443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 s="19">
        <f t="shared" si="205"/>
        <v>73.529411764705884</v>
      </c>
      <c r="Q3289" s="6" t="s">
        <v>8319</v>
      </c>
      <c r="R3289" s="6" t="s">
        <v>8320</v>
      </c>
      <c r="S3289" s="13">
        <f t="shared" si="206"/>
        <v>42311.875324074077</v>
      </c>
      <c r="T3289" s="13">
        <f t="shared" si="207"/>
        <v>42336.875324074077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 s="19">
        <f t="shared" si="205"/>
        <v>48.437149758454105</v>
      </c>
      <c r="Q3290" s="6" t="s">
        <v>8319</v>
      </c>
      <c r="R3290" s="6" t="s">
        <v>8320</v>
      </c>
      <c r="S3290" s="13">
        <f t="shared" si="206"/>
        <v>42505.899479166663</v>
      </c>
      <c r="T3290" s="13">
        <f t="shared" si="207"/>
        <v>42542.083333333328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 s="19">
        <f t="shared" si="205"/>
        <v>26.608400000000003</v>
      </c>
      <c r="Q3291" s="6" t="s">
        <v>8319</v>
      </c>
      <c r="R3291" s="6" t="s">
        <v>8320</v>
      </c>
      <c r="S3291" s="13">
        <f t="shared" si="206"/>
        <v>42758.493078703701</v>
      </c>
      <c r="T3291" s="13">
        <f t="shared" si="207"/>
        <v>42786.493078703701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 s="19">
        <f t="shared" si="205"/>
        <v>33.666666666666664</v>
      </c>
      <c r="Q3292" s="6" t="s">
        <v>8319</v>
      </c>
      <c r="R3292" s="6" t="s">
        <v>8320</v>
      </c>
      <c r="S3292" s="13">
        <f t="shared" si="206"/>
        <v>42775.63994212963</v>
      </c>
      <c r="T3292" s="13">
        <f t="shared" si="207"/>
        <v>42805.63994212963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 s="19">
        <f t="shared" si="205"/>
        <v>40.714285714285715</v>
      </c>
      <c r="Q3293" s="6" t="s">
        <v>8319</v>
      </c>
      <c r="R3293" s="6" t="s">
        <v>8320</v>
      </c>
      <c r="S3293" s="13">
        <f t="shared" si="206"/>
        <v>42232.827546296292</v>
      </c>
      <c r="T3293" s="13">
        <f t="shared" si="207"/>
        <v>42264.290972222225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 s="19">
        <f t="shared" si="205"/>
        <v>19.266666666666666</v>
      </c>
      <c r="Q3294" s="6" t="s">
        <v>8319</v>
      </c>
      <c r="R3294" s="6" t="s">
        <v>8320</v>
      </c>
      <c r="S3294" s="13">
        <f t="shared" si="206"/>
        <v>42282.895231481481</v>
      </c>
      <c r="T3294" s="13">
        <f t="shared" si="207"/>
        <v>42342.936898148153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 s="19">
        <f t="shared" si="205"/>
        <v>84.285714285714292</v>
      </c>
      <c r="Q3295" s="6" t="s">
        <v>8319</v>
      </c>
      <c r="R3295" s="6" t="s">
        <v>8320</v>
      </c>
      <c r="S3295" s="13">
        <f t="shared" si="206"/>
        <v>42768.550370370373</v>
      </c>
      <c r="T3295" s="13">
        <f t="shared" si="207"/>
        <v>42798.550370370373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 s="19">
        <f t="shared" si="205"/>
        <v>29.583333333333332</v>
      </c>
      <c r="Q3296" s="6" t="s">
        <v>8319</v>
      </c>
      <c r="R3296" s="6" t="s">
        <v>8320</v>
      </c>
      <c r="S3296" s="13">
        <f t="shared" si="206"/>
        <v>42141.666134259256</v>
      </c>
      <c r="T3296" s="13">
        <f t="shared" si="207"/>
        <v>42171.666134259256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 s="19">
        <f t="shared" si="205"/>
        <v>26.667037037037037</v>
      </c>
      <c r="Q3297" s="6" t="s">
        <v>8319</v>
      </c>
      <c r="R3297" s="6" t="s">
        <v>8320</v>
      </c>
      <c r="S3297" s="13">
        <f t="shared" si="206"/>
        <v>42609.567465277782</v>
      </c>
      <c r="T3297" s="13">
        <f t="shared" si="207"/>
        <v>42639.567465277782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 s="19">
        <f t="shared" si="205"/>
        <v>45.978723404255319</v>
      </c>
      <c r="Q3298" s="6" t="s">
        <v>8319</v>
      </c>
      <c r="R3298" s="6" t="s">
        <v>8320</v>
      </c>
      <c r="S3298" s="13">
        <f t="shared" si="206"/>
        <v>42309.881620370375</v>
      </c>
      <c r="T3298" s="13">
        <f t="shared" si="207"/>
        <v>42331.041666666672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 s="19">
        <f t="shared" si="205"/>
        <v>125.09090909090909</v>
      </c>
      <c r="Q3299" s="6" t="s">
        <v>8319</v>
      </c>
      <c r="R3299" s="6" t="s">
        <v>8320</v>
      </c>
      <c r="S3299" s="13">
        <f t="shared" si="206"/>
        <v>42193.896481481483</v>
      </c>
      <c r="T3299" s="13">
        <f t="shared" si="207"/>
        <v>42213.082638888889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 s="19">
        <f t="shared" si="205"/>
        <v>141.29166666666666</v>
      </c>
      <c r="Q3300" s="6" t="s">
        <v>8319</v>
      </c>
      <c r="R3300" s="6" t="s">
        <v>8320</v>
      </c>
      <c r="S3300" s="13">
        <f t="shared" si="206"/>
        <v>42240.082962962959</v>
      </c>
      <c r="T3300" s="13">
        <f t="shared" si="207"/>
        <v>42260.125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 s="19">
        <f t="shared" si="205"/>
        <v>55.333333333333336</v>
      </c>
      <c r="Q3301" s="6" t="s">
        <v>8319</v>
      </c>
      <c r="R3301" s="6" t="s">
        <v>8320</v>
      </c>
      <c r="S3301" s="13">
        <f t="shared" si="206"/>
        <v>42262.042395833334</v>
      </c>
      <c r="T3301" s="13">
        <f t="shared" si="207"/>
        <v>42292.042395833334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 s="19">
        <f t="shared" si="205"/>
        <v>46.420454545454547</v>
      </c>
      <c r="Q3302" s="6" t="s">
        <v>8319</v>
      </c>
      <c r="R3302" s="6" t="s">
        <v>8320</v>
      </c>
      <c r="S3302" s="13">
        <f t="shared" si="206"/>
        <v>42102.868773148148</v>
      </c>
      <c r="T3302" s="13">
        <f t="shared" si="207"/>
        <v>42123.868773148148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 s="19">
        <f t="shared" si="205"/>
        <v>57.2</v>
      </c>
      <c r="Q3303" s="6" t="s">
        <v>8319</v>
      </c>
      <c r="R3303" s="6" t="s">
        <v>8320</v>
      </c>
      <c r="S3303" s="13">
        <f t="shared" si="206"/>
        <v>42538.86083333334</v>
      </c>
      <c r="T3303" s="13">
        <f t="shared" si="207"/>
        <v>42583.415972222225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 s="19">
        <f t="shared" si="205"/>
        <v>173.7</v>
      </c>
      <c r="Q3304" s="6" t="s">
        <v>8319</v>
      </c>
      <c r="R3304" s="6" t="s">
        <v>8320</v>
      </c>
      <c r="S3304" s="13">
        <f t="shared" si="206"/>
        <v>42681.47657407407</v>
      </c>
      <c r="T3304" s="13">
        <f t="shared" si="207"/>
        <v>42711.47657407407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 s="19">
        <f t="shared" si="205"/>
        <v>59.6</v>
      </c>
      <c r="Q3305" s="6" t="s">
        <v>8319</v>
      </c>
      <c r="R3305" s="6" t="s">
        <v>8320</v>
      </c>
      <c r="S3305" s="13">
        <f t="shared" si="206"/>
        <v>42056.77643518518</v>
      </c>
      <c r="T3305" s="13">
        <f t="shared" si="207"/>
        <v>42091.734768518523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 s="19">
        <f t="shared" si="205"/>
        <v>89.585714285714289</v>
      </c>
      <c r="Q3306" s="6" t="s">
        <v>8319</v>
      </c>
      <c r="R3306" s="6" t="s">
        <v>8320</v>
      </c>
      <c r="S3306" s="13">
        <f t="shared" si="206"/>
        <v>42696.749444444446</v>
      </c>
      <c r="T3306" s="13">
        <f t="shared" si="207"/>
        <v>42726.749444444446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 s="19">
        <f t="shared" si="205"/>
        <v>204.05</v>
      </c>
      <c r="Q3307" s="6" t="s">
        <v>8319</v>
      </c>
      <c r="R3307" s="6" t="s">
        <v>8320</v>
      </c>
      <c r="S3307" s="13">
        <f t="shared" si="206"/>
        <v>42186.980879629627</v>
      </c>
      <c r="T3307" s="13">
        <f t="shared" si="207"/>
        <v>42216.980879629627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 s="19">
        <f t="shared" si="205"/>
        <v>48.703703703703702</v>
      </c>
      <c r="Q3308" s="6" t="s">
        <v>8319</v>
      </c>
      <c r="R3308" s="6" t="s">
        <v>8320</v>
      </c>
      <c r="S3308" s="13">
        <f t="shared" si="206"/>
        <v>42493.344236111108</v>
      </c>
      <c r="T3308" s="13">
        <f t="shared" si="207"/>
        <v>42531.25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 s="19">
        <f t="shared" si="205"/>
        <v>53.339999999999996</v>
      </c>
      <c r="Q3309" s="6" t="s">
        <v>8319</v>
      </c>
      <c r="R3309" s="6" t="s">
        <v>8320</v>
      </c>
      <c r="S3309" s="13">
        <f t="shared" si="206"/>
        <v>42475.182164351849</v>
      </c>
      <c r="T3309" s="13">
        <f t="shared" si="207"/>
        <v>42505.182164351849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 s="19">
        <f t="shared" si="205"/>
        <v>75.087719298245617</v>
      </c>
      <c r="Q3310" s="6" t="s">
        <v>8319</v>
      </c>
      <c r="R3310" s="6" t="s">
        <v>8320</v>
      </c>
      <c r="S3310" s="13">
        <f t="shared" si="206"/>
        <v>42453.001909722225</v>
      </c>
      <c r="T3310" s="13">
        <f t="shared" si="207"/>
        <v>42474.001909722225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 s="19">
        <f t="shared" si="205"/>
        <v>18</v>
      </c>
      <c r="Q3311" s="6" t="s">
        <v>8319</v>
      </c>
      <c r="R3311" s="6" t="s">
        <v>8320</v>
      </c>
      <c r="S3311" s="13">
        <f t="shared" si="206"/>
        <v>42628.775208333333</v>
      </c>
      <c r="T3311" s="13">
        <f t="shared" si="207"/>
        <v>42659.775208333333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 s="19">
        <f t="shared" si="205"/>
        <v>209.83870967741936</v>
      </c>
      <c r="Q3312" s="6" t="s">
        <v>8319</v>
      </c>
      <c r="R3312" s="6" t="s">
        <v>8320</v>
      </c>
      <c r="S3312" s="13">
        <f t="shared" si="206"/>
        <v>42254.053530092591</v>
      </c>
      <c r="T3312" s="13">
        <f t="shared" si="207"/>
        <v>42284.053530092591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 s="19">
        <f t="shared" si="205"/>
        <v>61.022222222222226</v>
      </c>
      <c r="Q3313" s="6" t="s">
        <v>8319</v>
      </c>
      <c r="R3313" s="6" t="s">
        <v>8320</v>
      </c>
      <c r="S3313" s="13">
        <f t="shared" si="206"/>
        <v>42264.41678240741</v>
      </c>
      <c r="T3313" s="13">
        <f t="shared" si="207"/>
        <v>42294.41678240741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 s="19">
        <f t="shared" si="205"/>
        <v>61</v>
      </c>
      <c r="Q3314" s="6" t="s">
        <v>8319</v>
      </c>
      <c r="R3314" s="6" t="s">
        <v>8320</v>
      </c>
      <c r="S3314" s="13">
        <f t="shared" si="206"/>
        <v>42664.934560185182</v>
      </c>
      <c r="T3314" s="13">
        <f t="shared" si="207"/>
        <v>42686.041666666672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 s="19">
        <f t="shared" si="205"/>
        <v>80.034482758620683</v>
      </c>
      <c r="Q3315" s="6" t="s">
        <v>8319</v>
      </c>
      <c r="R3315" s="6" t="s">
        <v>8320</v>
      </c>
      <c r="S3315" s="13">
        <f t="shared" si="206"/>
        <v>42382.369409722218</v>
      </c>
      <c r="T3315" s="13">
        <f t="shared" si="207"/>
        <v>42396.166666666672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 s="19">
        <f t="shared" si="205"/>
        <v>29.068965517241381</v>
      </c>
      <c r="Q3316" s="6" t="s">
        <v>8319</v>
      </c>
      <c r="R3316" s="6" t="s">
        <v>8320</v>
      </c>
      <c r="S3316" s="13">
        <f t="shared" si="206"/>
        <v>42105.392488425925</v>
      </c>
      <c r="T3316" s="13">
        <f t="shared" si="207"/>
        <v>42132.961805555555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 s="19">
        <f t="shared" si="205"/>
        <v>49.438202247191015</v>
      </c>
      <c r="Q3317" s="6" t="s">
        <v>8319</v>
      </c>
      <c r="R3317" s="6" t="s">
        <v>8320</v>
      </c>
      <c r="S3317" s="13">
        <f t="shared" si="206"/>
        <v>42466.428715277783</v>
      </c>
      <c r="T3317" s="13">
        <f t="shared" si="207"/>
        <v>42496.428715277783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 s="19">
        <f t="shared" si="205"/>
        <v>93.977440000000001</v>
      </c>
      <c r="Q3318" s="6" t="s">
        <v>8319</v>
      </c>
      <c r="R3318" s="6" t="s">
        <v>8320</v>
      </c>
      <c r="S3318" s="13">
        <f t="shared" si="206"/>
        <v>41826.996238425927</v>
      </c>
      <c r="T3318" s="13">
        <f t="shared" si="207"/>
        <v>41859.70416666667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 s="19">
        <f t="shared" si="205"/>
        <v>61.944444444444443</v>
      </c>
      <c r="Q3319" s="6" t="s">
        <v>8319</v>
      </c>
      <c r="R3319" s="6" t="s">
        <v>8320</v>
      </c>
      <c r="S3319" s="13">
        <f t="shared" si="206"/>
        <v>42499.164629629624</v>
      </c>
      <c r="T3319" s="13">
        <f t="shared" si="207"/>
        <v>42529.164629629624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 s="19">
        <f t="shared" si="205"/>
        <v>78.5</v>
      </c>
      <c r="Q3320" s="6" t="s">
        <v>8319</v>
      </c>
      <c r="R3320" s="6" t="s">
        <v>8320</v>
      </c>
      <c r="S3320" s="13">
        <f t="shared" si="206"/>
        <v>42431.427002314813</v>
      </c>
      <c r="T3320" s="13">
        <f t="shared" si="207"/>
        <v>42471.229166666672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 s="19">
        <f t="shared" si="205"/>
        <v>33.75</v>
      </c>
      <c r="Q3321" s="6" t="s">
        <v>8319</v>
      </c>
      <c r="R3321" s="6" t="s">
        <v>8320</v>
      </c>
      <c r="S3321" s="13">
        <f t="shared" si="206"/>
        <v>41990.710486111115</v>
      </c>
      <c r="T3321" s="13">
        <f t="shared" si="207"/>
        <v>42035.710486111115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 s="19">
        <f t="shared" si="205"/>
        <v>66.44736842105263</v>
      </c>
      <c r="Q3322" s="6" t="s">
        <v>8319</v>
      </c>
      <c r="R3322" s="6" t="s">
        <v>8320</v>
      </c>
      <c r="S3322" s="13">
        <f t="shared" si="206"/>
        <v>42513.170798611114</v>
      </c>
      <c r="T3322" s="13">
        <f t="shared" si="207"/>
        <v>42543.170798611114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 s="19">
        <f t="shared" si="205"/>
        <v>35.799999999999997</v>
      </c>
      <c r="Q3323" s="6" t="s">
        <v>8319</v>
      </c>
      <c r="R3323" s="6" t="s">
        <v>8320</v>
      </c>
      <c r="S3323" s="13">
        <f t="shared" si="206"/>
        <v>41914.225289351853</v>
      </c>
      <c r="T3323" s="13">
        <f t="shared" si="207"/>
        <v>41928.290972222225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 s="19">
        <f t="shared" si="205"/>
        <v>145.65217391304347</v>
      </c>
      <c r="Q3324" s="6" t="s">
        <v>8319</v>
      </c>
      <c r="R3324" s="6" t="s">
        <v>8320</v>
      </c>
      <c r="S3324" s="13">
        <f t="shared" si="206"/>
        <v>42521.135370370372</v>
      </c>
      <c r="T3324" s="13">
        <f t="shared" si="207"/>
        <v>42543.288194444445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 s="19">
        <f t="shared" si="205"/>
        <v>25.693877551020407</v>
      </c>
      <c r="Q3325" s="6" t="s">
        <v>8319</v>
      </c>
      <c r="R3325" s="6" t="s">
        <v>8320</v>
      </c>
      <c r="S3325" s="13">
        <f t="shared" si="206"/>
        <v>42608.49083333333</v>
      </c>
      <c r="T3325" s="13">
        <f t="shared" si="207"/>
        <v>42638.49083333333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 s="19">
        <f t="shared" si="205"/>
        <v>152.5</v>
      </c>
      <c r="Q3326" s="6" t="s">
        <v>8319</v>
      </c>
      <c r="R3326" s="6" t="s">
        <v>8320</v>
      </c>
      <c r="S3326" s="13">
        <f t="shared" si="206"/>
        <v>42512.70821759259</v>
      </c>
      <c r="T3326" s="13">
        <f t="shared" si="207"/>
        <v>42526.70821759259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 s="19">
        <f t="shared" si="205"/>
        <v>30</v>
      </c>
      <c r="Q3327" s="6" t="s">
        <v>8319</v>
      </c>
      <c r="R3327" s="6" t="s">
        <v>8320</v>
      </c>
      <c r="S3327" s="13">
        <f t="shared" si="206"/>
        <v>42064.910613425927</v>
      </c>
      <c r="T3327" s="13">
        <f t="shared" si="207"/>
        <v>42099.868946759263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 s="19">
        <f t="shared" si="205"/>
        <v>142.28070175438597</v>
      </c>
      <c r="Q3328" s="6" t="s">
        <v>8319</v>
      </c>
      <c r="R3328" s="6" t="s">
        <v>8320</v>
      </c>
      <c r="S3328" s="13">
        <f t="shared" si="206"/>
        <v>42041.839178240742</v>
      </c>
      <c r="T3328" s="13">
        <f t="shared" si="207"/>
        <v>42071.79751157407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 s="19">
        <f t="shared" si="205"/>
        <v>24.545454545454547</v>
      </c>
      <c r="Q3329" s="6" t="s">
        <v>8319</v>
      </c>
      <c r="R3329" s="6" t="s">
        <v>8320</v>
      </c>
      <c r="S3329" s="13">
        <f t="shared" si="206"/>
        <v>42468.499606481477</v>
      </c>
      <c r="T3329" s="13">
        <f t="shared" si="207"/>
        <v>42498.499606481477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</v>
      </c>
      <c r="P3330" s="19">
        <f t="shared" si="205"/>
        <v>292.77777777777777</v>
      </c>
      <c r="Q3330" s="6" t="s">
        <v>8319</v>
      </c>
      <c r="R3330" s="6" t="s">
        <v>8320</v>
      </c>
      <c r="S3330" s="13">
        <f t="shared" si="206"/>
        <v>41822.70003472222</v>
      </c>
      <c r="T3330" s="13">
        <f t="shared" si="207"/>
        <v>41825.166666666664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ROUND(((E3331/D3331)*100),0)</f>
        <v>117</v>
      </c>
      <c r="P3331" s="19">
        <f t="shared" ref="P3331:P3394" si="209">IF(L3331=0,0,E3331/L3331)</f>
        <v>44.92307692307692</v>
      </c>
      <c r="Q3331" s="6" t="s">
        <v>8319</v>
      </c>
      <c r="R3331" s="6" t="s">
        <v>8320</v>
      </c>
      <c r="S3331" s="13">
        <f t="shared" ref="S3331:S3394" si="210">(((J3331/60)/60)/24)+DATE(1970,1,1)+(3/24)</f>
        <v>41837.448009259257</v>
      </c>
      <c r="T3331" s="13">
        <f t="shared" ref="T3331:T3394" si="211">(((I3331/60)/60)/24)+DATE(1970,1,1)+(3/24)</f>
        <v>41848.083333333336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 s="19">
        <f t="shared" si="209"/>
        <v>23.10144927536232</v>
      </c>
      <c r="Q3332" s="6" t="s">
        <v>8319</v>
      </c>
      <c r="R3332" s="6" t="s">
        <v>8320</v>
      </c>
      <c r="S3332" s="13">
        <f t="shared" si="210"/>
        <v>42066.012361111112</v>
      </c>
      <c r="T3332" s="13">
        <f t="shared" si="211"/>
        <v>42095.970694444448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 s="19">
        <f t="shared" si="209"/>
        <v>80.400000000000006</v>
      </c>
      <c r="Q3333" s="6" t="s">
        <v>8319</v>
      </c>
      <c r="R3333" s="6" t="s">
        <v>8320</v>
      </c>
      <c r="S3333" s="13">
        <f t="shared" si="210"/>
        <v>42248.822754629626</v>
      </c>
      <c r="T3333" s="13">
        <f t="shared" si="211"/>
        <v>42283.822754629626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 s="19">
        <f t="shared" si="209"/>
        <v>72.289156626506028</v>
      </c>
      <c r="Q3334" s="6" t="s">
        <v>8319</v>
      </c>
      <c r="R3334" s="6" t="s">
        <v>8320</v>
      </c>
      <c r="S3334" s="13">
        <f t="shared" si="210"/>
        <v>41809.985300925924</v>
      </c>
      <c r="T3334" s="13">
        <f t="shared" si="211"/>
        <v>41839.985300925924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 s="19">
        <f t="shared" si="209"/>
        <v>32.972972972972975</v>
      </c>
      <c r="Q3335" s="6" t="s">
        <v>8319</v>
      </c>
      <c r="R3335" s="6" t="s">
        <v>8320</v>
      </c>
      <c r="S3335" s="13">
        <f t="shared" si="210"/>
        <v>42148.801851851851</v>
      </c>
      <c r="T3335" s="13">
        <f t="shared" si="211"/>
        <v>42170.801851851851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 s="19">
        <f t="shared" si="209"/>
        <v>116.65217391304348</v>
      </c>
      <c r="Q3336" s="6" t="s">
        <v>8319</v>
      </c>
      <c r="R3336" s="6" t="s">
        <v>8320</v>
      </c>
      <c r="S3336" s="13">
        <f t="shared" si="210"/>
        <v>42185.646087962959</v>
      </c>
      <c r="T3336" s="13">
        <f t="shared" si="211"/>
        <v>42215.646087962959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 s="19">
        <f t="shared" si="209"/>
        <v>79.61904761904762</v>
      </c>
      <c r="Q3337" s="6" t="s">
        <v>8319</v>
      </c>
      <c r="R3337" s="6" t="s">
        <v>8320</v>
      </c>
      <c r="S3337" s="13">
        <f t="shared" si="210"/>
        <v>41827.799143518518</v>
      </c>
      <c r="T3337" s="13">
        <f t="shared" si="211"/>
        <v>41855.083333333336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 s="19">
        <f t="shared" si="209"/>
        <v>27.777777777777779</v>
      </c>
      <c r="Q3338" s="6" t="s">
        <v>8319</v>
      </c>
      <c r="R3338" s="6" t="s">
        <v>8320</v>
      </c>
      <c r="S3338" s="13">
        <f t="shared" si="210"/>
        <v>42437.523680555561</v>
      </c>
      <c r="T3338" s="13">
        <f t="shared" si="211"/>
        <v>42465.48201388889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 s="19">
        <f t="shared" si="209"/>
        <v>81.029411764705884</v>
      </c>
      <c r="Q3339" s="6" t="s">
        <v>8319</v>
      </c>
      <c r="R3339" s="6" t="s">
        <v>8320</v>
      </c>
      <c r="S3339" s="13">
        <f t="shared" si="210"/>
        <v>41901.407025462962</v>
      </c>
      <c r="T3339" s="13">
        <f t="shared" si="211"/>
        <v>41923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 s="19">
        <f t="shared" si="209"/>
        <v>136.84821428571428</v>
      </c>
      <c r="Q3340" s="6" t="s">
        <v>8319</v>
      </c>
      <c r="R3340" s="6" t="s">
        <v>8320</v>
      </c>
      <c r="S3340" s="13">
        <f t="shared" si="210"/>
        <v>42769.7</v>
      </c>
      <c r="T3340" s="13">
        <f t="shared" si="211"/>
        <v>42790.7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 s="19">
        <f t="shared" si="209"/>
        <v>177.61702127659575</v>
      </c>
      <c r="Q3341" s="6" t="s">
        <v>8319</v>
      </c>
      <c r="R3341" s="6" t="s">
        <v>8320</v>
      </c>
      <c r="S3341" s="13">
        <f t="shared" si="210"/>
        <v>42549.790717592594</v>
      </c>
      <c r="T3341" s="13">
        <f t="shared" si="211"/>
        <v>42579.790717592594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 s="19">
        <f t="shared" si="209"/>
        <v>109.07894736842105</v>
      </c>
      <c r="Q3342" s="6" t="s">
        <v>8319</v>
      </c>
      <c r="R3342" s="6" t="s">
        <v>8320</v>
      </c>
      <c r="S3342" s="13">
        <f t="shared" si="210"/>
        <v>42686.099004629628</v>
      </c>
      <c r="T3342" s="13">
        <f t="shared" si="211"/>
        <v>42711.099004629628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 s="19">
        <f t="shared" si="209"/>
        <v>119.64285714285714</v>
      </c>
      <c r="Q3343" s="6" t="s">
        <v>8319</v>
      </c>
      <c r="R3343" s="6" t="s">
        <v>8320</v>
      </c>
      <c r="S3343" s="13">
        <f t="shared" si="210"/>
        <v>42510.923854166671</v>
      </c>
      <c r="T3343" s="13">
        <f t="shared" si="211"/>
        <v>42533.833333333328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 s="19">
        <f t="shared" si="209"/>
        <v>78.205128205128204</v>
      </c>
      <c r="Q3344" s="6" t="s">
        <v>8319</v>
      </c>
      <c r="R3344" s="6" t="s">
        <v>8320</v>
      </c>
      <c r="S3344" s="13">
        <f t="shared" si="210"/>
        <v>42062.421412037031</v>
      </c>
      <c r="T3344" s="13">
        <f t="shared" si="211"/>
        <v>42095.332638888889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 s="19">
        <f t="shared" si="209"/>
        <v>52.173913043478258</v>
      </c>
      <c r="Q3345" s="6" t="s">
        <v>8319</v>
      </c>
      <c r="R3345" s="6" t="s">
        <v>8320</v>
      </c>
      <c r="S3345" s="13">
        <f t="shared" si="210"/>
        <v>42453.041481481487</v>
      </c>
      <c r="T3345" s="13">
        <f t="shared" si="211"/>
        <v>42473.679166666669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 s="19">
        <f t="shared" si="209"/>
        <v>114.125</v>
      </c>
      <c r="Q3346" s="6" t="s">
        <v>8319</v>
      </c>
      <c r="R3346" s="6" t="s">
        <v>8320</v>
      </c>
      <c r="S3346" s="13">
        <f t="shared" si="210"/>
        <v>41851.325150462959</v>
      </c>
      <c r="T3346" s="13">
        <f t="shared" si="211"/>
        <v>41881.325150462959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 s="19">
        <f t="shared" si="209"/>
        <v>50</v>
      </c>
      <c r="Q3347" s="6" t="s">
        <v>8319</v>
      </c>
      <c r="R3347" s="6" t="s">
        <v>8320</v>
      </c>
      <c r="S3347" s="13">
        <f t="shared" si="210"/>
        <v>42053.231111111112</v>
      </c>
      <c r="T3347" s="13">
        <f t="shared" si="211"/>
        <v>42112.150694444441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 s="19">
        <f t="shared" si="209"/>
        <v>91.666666666666671</v>
      </c>
      <c r="Q3348" s="6" t="s">
        <v>8319</v>
      </c>
      <c r="R3348" s="6" t="s">
        <v>8320</v>
      </c>
      <c r="S3348" s="13">
        <f t="shared" si="210"/>
        <v>42054.149421296301</v>
      </c>
      <c r="T3348" s="13">
        <f t="shared" si="211"/>
        <v>42061.149421296301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 s="19">
        <f t="shared" si="209"/>
        <v>108.59090909090909</v>
      </c>
      <c r="Q3349" s="6" t="s">
        <v>8319</v>
      </c>
      <c r="R3349" s="6" t="s">
        <v>8320</v>
      </c>
      <c r="S3349" s="13">
        <f t="shared" si="210"/>
        <v>42484.676550925928</v>
      </c>
      <c r="T3349" s="13">
        <f t="shared" si="211"/>
        <v>42499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 s="19">
        <f t="shared" si="209"/>
        <v>69.822784810126578</v>
      </c>
      <c r="Q3350" s="6" t="s">
        <v>8319</v>
      </c>
      <c r="R3350" s="6" t="s">
        <v>8320</v>
      </c>
      <c r="S3350" s="13">
        <f t="shared" si="210"/>
        <v>42466.683796296296</v>
      </c>
      <c r="T3350" s="13">
        <f t="shared" si="211"/>
        <v>42490.290972222225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 s="19">
        <f t="shared" si="209"/>
        <v>109.57142857142857</v>
      </c>
      <c r="Q3351" s="6" t="s">
        <v>8319</v>
      </c>
      <c r="R3351" s="6" t="s">
        <v>8320</v>
      </c>
      <c r="S3351" s="13">
        <f t="shared" si="210"/>
        <v>42513.235787037032</v>
      </c>
      <c r="T3351" s="13">
        <f t="shared" si="211"/>
        <v>42534.833333333328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 s="19">
        <f t="shared" si="209"/>
        <v>71.666666666666671</v>
      </c>
      <c r="Q3352" s="6" t="s">
        <v>8319</v>
      </c>
      <c r="R3352" s="6" t="s">
        <v>8320</v>
      </c>
      <c r="S3352" s="13">
        <f t="shared" si="210"/>
        <v>42302.826516203699</v>
      </c>
      <c r="T3352" s="13">
        <f t="shared" si="211"/>
        <v>42338.083333333328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 s="19">
        <f t="shared" si="209"/>
        <v>93.611111111111114</v>
      </c>
      <c r="Q3353" s="6" t="s">
        <v>8319</v>
      </c>
      <c r="R3353" s="6" t="s">
        <v>8320</v>
      </c>
      <c r="S3353" s="13">
        <f t="shared" si="210"/>
        <v>41806.520428240743</v>
      </c>
      <c r="T3353" s="13">
        <f t="shared" si="211"/>
        <v>41843.583333333336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 s="19">
        <f t="shared" si="209"/>
        <v>76.8</v>
      </c>
      <c r="Q3354" s="6" t="s">
        <v>8319</v>
      </c>
      <c r="R3354" s="6" t="s">
        <v>8320</v>
      </c>
      <c r="S3354" s="13">
        <f t="shared" si="210"/>
        <v>42496.117800925931</v>
      </c>
      <c r="T3354" s="13">
        <f t="shared" si="211"/>
        <v>42553.083333333328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 s="19">
        <f t="shared" si="209"/>
        <v>35.795454545454547</v>
      </c>
      <c r="Q3355" s="6" t="s">
        <v>8319</v>
      </c>
      <c r="R3355" s="6" t="s">
        <v>8320</v>
      </c>
      <c r="S3355" s="13">
        <f t="shared" si="210"/>
        <v>42479.557291666672</v>
      </c>
      <c r="T3355" s="13">
        <f t="shared" si="211"/>
        <v>42493.083333333328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 s="19">
        <f t="shared" si="209"/>
        <v>55.6</v>
      </c>
      <c r="Q3356" s="6" t="s">
        <v>8319</v>
      </c>
      <c r="R3356" s="6" t="s">
        <v>8320</v>
      </c>
      <c r="S3356" s="13">
        <f t="shared" si="210"/>
        <v>42270.8519212963</v>
      </c>
      <c r="T3356" s="13">
        <f t="shared" si="211"/>
        <v>42306.292361111111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 s="19">
        <f t="shared" si="209"/>
        <v>147.33333333333334</v>
      </c>
      <c r="Q3357" s="6" t="s">
        <v>8319</v>
      </c>
      <c r="R3357" s="6" t="s">
        <v>8320</v>
      </c>
      <c r="S3357" s="13">
        <f t="shared" si="210"/>
        <v>42489.744525462964</v>
      </c>
      <c r="T3357" s="13">
        <f t="shared" si="211"/>
        <v>42500.595138888893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 s="19">
        <f t="shared" si="209"/>
        <v>56.333333333333336</v>
      </c>
      <c r="Q3358" s="6" t="s">
        <v>8319</v>
      </c>
      <c r="R3358" s="6" t="s">
        <v>8320</v>
      </c>
      <c r="S3358" s="13">
        <f t="shared" si="210"/>
        <v>42536.940648148149</v>
      </c>
      <c r="T3358" s="13">
        <f t="shared" si="211"/>
        <v>42566.940648148149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 s="19">
        <f t="shared" si="209"/>
        <v>96.19047619047619</v>
      </c>
      <c r="Q3359" s="6" t="s">
        <v>8319</v>
      </c>
      <c r="R3359" s="6" t="s">
        <v>8320</v>
      </c>
      <c r="S3359" s="13">
        <f t="shared" si="210"/>
        <v>41822.542939814812</v>
      </c>
      <c r="T3359" s="13">
        <f t="shared" si="211"/>
        <v>41852.542939814812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 s="19">
        <f t="shared" si="209"/>
        <v>63.574074074074076</v>
      </c>
      <c r="Q3360" s="6" t="s">
        <v>8319</v>
      </c>
      <c r="R3360" s="6" t="s">
        <v>8320</v>
      </c>
      <c r="S3360" s="13">
        <f t="shared" si="210"/>
        <v>41932.436099537037</v>
      </c>
      <c r="T3360" s="13">
        <f t="shared" si="211"/>
        <v>41962.477766203709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 s="19">
        <f t="shared" si="209"/>
        <v>184.78260869565219</v>
      </c>
      <c r="Q3361" s="6" t="s">
        <v>8319</v>
      </c>
      <c r="R3361" s="6" t="s">
        <v>8320</v>
      </c>
      <c r="S3361" s="13">
        <f t="shared" si="210"/>
        <v>42746.182106481487</v>
      </c>
      <c r="T3361" s="13">
        <f t="shared" si="211"/>
        <v>42791.182106481487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 s="19">
        <f t="shared" si="209"/>
        <v>126.72222222222223</v>
      </c>
      <c r="Q3362" s="6" t="s">
        <v>8319</v>
      </c>
      <c r="R3362" s="6" t="s">
        <v>8320</v>
      </c>
      <c r="S3362" s="13">
        <f t="shared" si="210"/>
        <v>42697.207673611112</v>
      </c>
      <c r="T3362" s="13">
        <f t="shared" si="211"/>
        <v>42718.790972222225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 s="19">
        <f t="shared" si="209"/>
        <v>83.42647058823529</v>
      </c>
      <c r="Q3363" s="6" t="s">
        <v>8319</v>
      </c>
      <c r="R3363" s="6" t="s">
        <v>8320</v>
      </c>
      <c r="S3363" s="13">
        <f t="shared" si="210"/>
        <v>41866.150347222225</v>
      </c>
      <c r="T3363" s="13">
        <f t="shared" si="211"/>
        <v>41883.790972222225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 s="19">
        <f t="shared" si="209"/>
        <v>54.5</v>
      </c>
      <c r="Q3364" s="6" t="s">
        <v>8319</v>
      </c>
      <c r="R3364" s="6" t="s">
        <v>8320</v>
      </c>
      <c r="S3364" s="13">
        <f t="shared" si="210"/>
        <v>42056.216631944444</v>
      </c>
      <c r="T3364" s="13">
        <f t="shared" si="211"/>
        <v>42070.329861111109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 s="19">
        <f t="shared" si="209"/>
        <v>302.30769230769232</v>
      </c>
      <c r="Q3365" s="6" t="s">
        <v>8319</v>
      </c>
      <c r="R3365" s="6" t="s">
        <v>8320</v>
      </c>
      <c r="S3365" s="13">
        <f t="shared" si="210"/>
        <v>41851.896354166667</v>
      </c>
      <c r="T3365" s="13">
        <f t="shared" si="211"/>
        <v>41870.791666666664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 s="19">
        <f t="shared" si="209"/>
        <v>44.138888888888886</v>
      </c>
      <c r="Q3366" s="6" t="s">
        <v>8319</v>
      </c>
      <c r="R3366" s="6" t="s">
        <v>8320</v>
      </c>
      <c r="S3366" s="13">
        <f t="shared" si="210"/>
        <v>42423.102418981478</v>
      </c>
      <c r="T3366" s="13">
        <f t="shared" si="211"/>
        <v>42445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 s="19">
        <f t="shared" si="209"/>
        <v>866.66666666666663</v>
      </c>
      <c r="Q3367" s="6" t="s">
        <v>8319</v>
      </c>
      <c r="R3367" s="6" t="s">
        <v>8320</v>
      </c>
      <c r="S3367" s="13">
        <f t="shared" si="210"/>
        <v>42321.226759259262</v>
      </c>
      <c r="T3367" s="13">
        <f t="shared" si="211"/>
        <v>42351.226759259262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 s="19">
        <f t="shared" si="209"/>
        <v>61.388888888888886</v>
      </c>
      <c r="Q3368" s="6" t="s">
        <v>8319</v>
      </c>
      <c r="R3368" s="6" t="s">
        <v>8320</v>
      </c>
      <c r="S3368" s="13">
        <f t="shared" si="210"/>
        <v>42107.192557870367</v>
      </c>
      <c r="T3368" s="13">
        <f t="shared" si="211"/>
        <v>42137.192557870367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 s="19">
        <f t="shared" si="209"/>
        <v>29.666666666666668</v>
      </c>
      <c r="Q3369" s="6" t="s">
        <v>8319</v>
      </c>
      <c r="R3369" s="6" t="s">
        <v>8320</v>
      </c>
      <c r="S3369" s="13">
        <f t="shared" si="210"/>
        <v>42193.058958333335</v>
      </c>
      <c r="T3369" s="13">
        <f t="shared" si="211"/>
        <v>42218.058958333335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 s="19">
        <f t="shared" si="209"/>
        <v>45.478260869565219</v>
      </c>
      <c r="Q3370" s="6" t="s">
        <v>8319</v>
      </c>
      <c r="R3370" s="6" t="s">
        <v>8320</v>
      </c>
      <c r="S3370" s="13">
        <f t="shared" si="210"/>
        <v>41969.324756944443</v>
      </c>
      <c r="T3370" s="13">
        <f t="shared" si="211"/>
        <v>42005.333333333328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 s="19">
        <f t="shared" si="209"/>
        <v>96.203703703703709</v>
      </c>
      <c r="Q3371" s="6" t="s">
        <v>8319</v>
      </c>
      <c r="R3371" s="6" t="s">
        <v>8320</v>
      </c>
      <c r="S3371" s="13">
        <f t="shared" si="210"/>
        <v>42690.166435185187</v>
      </c>
      <c r="T3371" s="13">
        <f t="shared" si="211"/>
        <v>42750.166435185187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 s="19">
        <f t="shared" si="209"/>
        <v>67.92307692307692</v>
      </c>
      <c r="Q3372" s="6" t="s">
        <v>8319</v>
      </c>
      <c r="R3372" s="6" t="s">
        <v>8320</v>
      </c>
      <c r="S3372" s="13">
        <f t="shared" si="210"/>
        <v>42690.459317129629</v>
      </c>
      <c r="T3372" s="13">
        <f t="shared" si="211"/>
        <v>42721.458333333328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 s="19">
        <f t="shared" si="209"/>
        <v>30.777777777777779</v>
      </c>
      <c r="Q3373" s="6" t="s">
        <v>8319</v>
      </c>
      <c r="R3373" s="6" t="s">
        <v>8320</v>
      </c>
      <c r="S3373" s="13">
        <f t="shared" si="210"/>
        <v>42312.999594907407</v>
      </c>
      <c r="T3373" s="13">
        <f t="shared" si="211"/>
        <v>42340.999594907407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 s="19">
        <f t="shared" si="209"/>
        <v>38.333333333333336</v>
      </c>
      <c r="Q3374" s="6" t="s">
        <v>8319</v>
      </c>
      <c r="R3374" s="6" t="s">
        <v>8320</v>
      </c>
      <c r="S3374" s="13">
        <f t="shared" si="210"/>
        <v>41855.673101851848</v>
      </c>
      <c r="T3374" s="13">
        <f t="shared" si="211"/>
        <v>41876.332638888889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 s="19">
        <f t="shared" si="209"/>
        <v>66.833333333333329</v>
      </c>
      <c r="Q3375" s="6" t="s">
        <v>8319</v>
      </c>
      <c r="R3375" s="6" t="s">
        <v>8320</v>
      </c>
      <c r="S3375" s="13">
        <f t="shared" si="210"/>
        <v>42179.979629629626</v>
      </c>
      <c r="T3375" s="13">
        <f t="shared" si="211"/>
        <v>42203.791666666672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 s="19">
        <f t="shared" si="209"/>
        <v>71.730769230769226</v>
      </c>
      <c r="Q3376" s="6" t="s">
        <v>8319</v>
      </c>
      <c r="R3376" s="6" t="s">
        <v>8320</v>
      </c>
      <c r="S3376" s="13">
        <f t="shared" si="210"/>
        <v>42275.856666666667</v>
      </c>
      <c r="T3376" s="13">
        <f t="shared" si="211"/>
        <v>42305.856666666667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 s="19">
        <f t="shared" si="209"/>
        <v>176.47058823529412</v>
      </c>
      <c r="Q3377" s="6" t="s">
        <v>8319</v>
      </c>
      <c r="R3377" s="6" t="s">
        <v>8320</v>
      </c>
      <c r="S3377" s="13">
        <f t="shared" si="210"/>
        <v>41765.735798611109</v>
      </c>
      <c r="T3377" s="13">
        <f t="shared" si="211"/>
        <v>41777.735798611109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 s="19">
        <f t="shared" si="209"/>
        <v>421.10526315789474</v>
      </c>
      <c r="Q3378" s="6" t="s">
        <v>8319</v>
      </c>
      <c r="R3378" s="6" t="s">
        <v>8320</v>
      </c>
      <c r="S3378" s="13">
        <f t="shared" si="210"/>
        <v>42059.826319444444</v>
      </c>
      <c r="T3378" s="13">
        <f t="shared" si="211"/>
        <v>42119.784652777773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 s="19">
        <f t="shared" si="209"/>
        <v>104.98701298701299</v>
      </c>
      <c r="Q3379" s="6" t="s">
        <v>8319</v>
      </c>
      <c r="R3379" s="6" t="s">
        <v>8320</v>
      </c>
      <c r="S3379" s="13">
        <f t="shared" si="210"/>
        <v>42053.857627314821</v>
      </c>
      <c r="T3379" s="13">
        <f t="shared" si="211"/>
        <v>42083.830555555556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 s="19">
        <f t="shared" si="209"/>
        <v>28.19047619047619</v>
      </c>
      <c r="Q3380" s="6" t="s">
        <v>8319</v>
      </c>
      <c r="R3380" s="6" t="s">
        <v>8320</v>
      </c>
      <c r="S3380" s="13">
        <f t="shared" si="210"/>
        <v>41858.480393518519</v>
      </c>
      <c r="T3380" s="13">
        <f t="shared" si="211"/>
        <v>41882.672222222223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 s="19">
        <f t="shared" si="209"/>
        <v>54.55263157894737</v>
      </c>
      <c r="Q3381" s="6" t="s">
        <v>8319</v>
      </c>
      <c r="R3381" s="6" t="s">
        <v>8320</v>
      </c>
      <c r="S3381" s="13">
        <f t="shared" si="210"/>
        <v>42225.638888888891</v>
      </c>
      <c r="T3381" s="13">
        <f t="shared" si="211"/>
        <v>42243.083333333328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 s="19">
        <f t="shared" si="209"/>
        <v>111.89285714285714</v>
      </c>
      <c r="Q3382" s="6" t="s">
        <v>8319</v>
      </c>
      <c r="R3382" s="6" t="s">
        <v>8320</v>
      </c>
      <c r="S3382" s="13">
        <f t="shared" si="210"/>
        <v>41938.07844907407</v>
      </c>
      <c r="T3382" s="13">
        <f t="shared" si="211"/>
        <v>41973.120115740734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 s="19">
        <f t="shared" si="209"/>
        <v>85.208333333333329</v>
      </c>
      <c r="Q3383" s="6" t="s">
        <v>8319</v>
      </c>
      <c r="R3383" s="6" t="s">
        <v>8320</v>
      </c>
      <c r="S3383" s="13">
        <f t="shared" si="210"/>
        <v>42044.309988425928</v>
      </c>
      <c r="T3383" s="13">
        <f t="shared" si="211"/>
        <v>42074.268321759257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 s="19">
        <f t="shared" si="209"/>
        <v>76.652173913043484</v>
      </c>
      <c r="Q3384" s="6" t="s">
        <v>8319</v>
      </c>
      <c r="R3384" s="6" t="s">
        <v>8320</v>
      </c>
      <c r="S3384" s="13">
        <f t="shared" si="210"/>
        <v>42559.556203703702</v>
      </c>
      <c r="T3384" s="13">
        <f t="shared" si="211"/>
        <v>42584.082638888889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 s="19">
        <f t="shared" si="209"/>
        <v>65.166666666666671</v>
      </c>
      <c r="Q3385" s="6" t="s">
        <v>8319</v>
      </c>
      <c r="R3385" s="6" t="s">
        <v>8320</v>
      </c>
      <c r="S3385" s="13">
        <f t="shared" si="210"/>
        <v>42524.907638888893</v>
      </c>
      <c r="T3385" s="13">
        <f t="shared" si="211"/>
        <v>42544.907638888893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 s="19">
        <f t="shared" si="209"/>
        <v>93.760312499999998</v>
      </c>
      <c r="Q3386" s="6" t="s">
        <v>8319</v>
      </c>
      <c r="R3386" s="6" t="s">
        <v>8320</v>
      </c>
      <c r="S3386" s="13">
        <f t="shared" si="210"/>
        <v>42292.212592592594</v>
      </c>
      <c r="T3386" s="13">
        <f t="shared" si="211"/>
        <v>42329.25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 s="19">
        <f t="shared" si="209"/>
        <v>133.33333333333334</v>
      </c>
      <c r="Q3387" s="6" t="s">
        <v>8319</v>
      </c>
      <c r="R3387" s="6" t="s">
        <v>8320</v>
      </c>
      <c r="S3387" s="13">
        <f t="shared" si="210"/>
        <v>41953.9925</v>
      </c>
      <c r="T3387" s="13">
        <f t="shared" si="211"/>
        <v>41983.9925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 s="19">
        <f t="shared" si="209"/>
        <v>51.219512195121951</v>
      </c>
      <c r="Q3388" s="6" t="s">
        <v>8319</v>
      </c>
      <c r="R3388" s="6" t="s">
        <v>8320</v>
      </c>
      <c r="S3388" s="13">
        <f t="shared" si="210"/>
        <v>41946.769745370373</v>
      </c>
      <c r="T3388" s="13">
        <f t="shared" si="211"/>
        <v>41976.769745370373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 s="19">
        <f t="shared" si="209"/>
        <v>100.17142857142858</v>
      </c>
      <c r="Q3389" s="6" t="s">
        <v>8319</v>
      </c>
      <c r="R3389" s="6" t="s">
        <v>8320</v>
      </c>
      <c r="S3389" s="13">
        <f t="shared" si="210"/>
        <v>41947.887592592589</v>
      </c>
      <c r="T3389" s="13">
        <f t="shared" si="211"/>
        <v>41987.887592592597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 s="19">
        <f t="shared" si="209"/>
        <v>34.6</v>
      </c>
      <c r="Q3390" s="6" t="s">
        <v>8319</v>
      </c>
      <c r="R3390" s="6" t="s">
        <v>8320</v>
      </c>
      <c r="S3390" s="13">
        <f t="shared" si="210"/>
        <v>42143.586122685185</v>
      </c>
      <c r="T3390" s="13">
        <f t="shared" si="211"/>
        <v>42173.586122685185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 s="19">
        <f t="shared" si="209"/>
        <v>184.67741935483872</v>
      </c>
      <c r="Q3391" s="6" t="s">
        <v>8319</v>
      </c>
      <c r="R3391" s="6" t="s">
        <v>8320</v>
      </c>
      <c r="S3391" s="13">
        <f t="shared" si="210"/>
        <v>42494.688449074078</v>
      </c>
      <c r="T3391" s="13">
        <f t="shared" si="211"/>
        <v>42524.688449074078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 s="19">
        <f t="shared" si="209"/>
        <v>69.818181818181813</v>
      </c>
      <c r="Q3392" s="6" t="s">
        <v>8319</v>
      </c>
      <c r="R3392" s="6" t="s">
        <v>8320</v>
      </c>
      <c r="S3392" s="13">
        <f t="shared" si="210"/>
        <v>41815.899826388886</v>
      </c>
      <c r="T3392" s="13">
        <f t="shared" si="211"/>
        <v>41830.899826388886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 s="19">
        <f t="shared" si="209"/>
        <v>61.944444444444443</v>
      </c>
      <c r="Q3393" s="6" t="s">
        <v>8319</v>
      </c>
      <c r="R3393" s="6" t="s">
        <v>8320</v>
      </c>
      <c r="S3393" s="13">
        <f t="shared" si="210"/>
        <v>41830.670694444445</v>
      </c>
      <c r="T3393" s="13">
        <f t="shared" si="211"/>
        <v>41860.061111111114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 s="19">
        <f t="shared" si="209"/>
        <v>41.666666666666664</v>
      </c>
      <c r="Q3394" s="6" t="s">
        <v>8319</v>
      </c>
      <c r="R3394" s="6" t="s">
        <v>8320</v>
      </c>
      <c r="S3394" s="13">
        <f t="shared" si="210"/>
        <v>42446.970543981486</v>
      </c>
      <c r="T3394" s="13">
        <f t="shared" si="211"/>
        <v>42496.970543981486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ROUND(((E3395/D3395)*100),0)</f>
        <v>106</v>
      </c>
      <c r="P3395" s="19">
        <f t="shared" ref="P3395:P3458" si="213">IF(L3395=0,0,E3395/L3395)</f>
        <v>36.06818181818182</v>
      </c>
      <c r="Q3395" s="6" t="s">
        <v>8319</v>
      </c>
      <c r="R3395" s="6" t="s">
        <v>8320</v>
      </c>
      <c r="S3395" s="13">
        <f t="shared" ref="S3395:S3458" si="214">(((J3395/60)/60)/24)+DATE(1970,1,1)+(3/24)</f>
        <v>41924.046643518523</v>
      </c>
      <c r="T3395" s="13">
        <f t="shared" ref="T3395:T3458" si="215">(((I3395/60)/60)/24)+DATE(1970,1,1)+(3/24)</f>
        <v>41949.156944444447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 s="19">
        <f t="shared" si="213"/>
        <v>29</v>
      </c>
      <c r="Q3396" s="6" t="s">
        <v>8319</v>
      </c>
      <c r="R3396" s="6" t="s">
        <v>8320</v>
      </c>
      <c r="S3396" s="13">
        <f t="shared" si="214"/>
        <v>41817.72042824074</v>
      </c>
      <c r="T3396" s="13">
        <f t="shared" si="215"/>
        <v>41847.72042824074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 s="19">
        <f t="shared" si="213"/>
        <v>24.210526315789473</v>
      </c>
      <c r="Q3397" s="6" t="s">
        <v>8319</v>
      </c>
      <c r="R3397" s="6" t="s">
        <v>8320</v>
      </c>
      <c r="S3397" s="13">
        <f t="shared" si="214"/>
        <v>42140.837314814817</v>
      </c>
      <c r="T3397" s="13">
        <f t="shared" si="215"/>
        <v>42154.881944444445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 s="19">
        <f t="shared" si="213"/>
        <v>55.892857142857146</v>
      </c>
      <c r="Q3398" s="6" t="s">
        <v>8319</v>
      </c>
      <c r="R3398" s="6" t="s">
        <v>8320</v>
      </c>
      <c r="S3398" s="13">
        <f t="shared" si="214"/>
        <v>41764.57163194444</v>
      </c>
      <c r="T3398" s="13">
        <f t="shared" si="215"/>
        <v>41791.290972222225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 s="19">
        <f t="shared" si="213"/>
        <v>11.666666666666666</v>
      </c>
      <c r="Q3399" s="6" t="s">
        <v>8319</v>
      </c>
      <c r="R3399" s="6" t="s">
        <v>8320</v>
      </c>
      <c r="S3399" s="13">
        <f t="shared" si="214"/>
        <v>42378.603344907402</v>
      </c>
      <c r="T3399" s="13">
        <f t="shared" si="215"/>
        <v>42419.041666666672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 s="19">
        <f t="shared" si="213"/>
        <v>68.353846153846149</v>
      </c>
      <c r="Q3400" s="6" t="s">
        <v>8319</v>
      </c>
      <c r="R3400" s="6" t="s">
        <v>8320</v>
      </c>
      <c r="S3400" s="13">
        <f t="shared" si="214"/>
        <v>41941.87703703704</v>
      </c>
      <c r="T3400" s="13">
        <f t="shared" si="215"/>
        <v>41964.833333333328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 s="19">
        <f t="shared" si="213"/>
        <v>27.065217391304348</v>
      </c>
      <c r="Q3401" s="6" t="s">
        <v>8319</v>
      </c>
      <c r="R3401" s="6" t="s">
        <v>8320</v>
      </c>
      <c r="S3401" s="13">
        <f t="shared" si="214"/>
        <v>42027.045428240745</v>
      </c>
      <c r="T3401" s="13">
        <f t="shared" si="215"/>
        <v>42057.045428240745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 s="19">
        <f t="shared" si="213"/>
        <v>118.12941176470588</v>
      </c>
      <c r="Q3402" s="6" t="s">
        <v>8319</v>
      </c>
      <c r="R3402" s="6" t="s">
        <v>8320</v>
      </c>
      <c r="S3402" s="13">
        <f t="shared" si="214"/>
        <v>41835.078865740739</v>
      </c>
      <c r="T3402" s="13">
        <f t="shared" si="215"/>
        <v>41880.078865740739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 s="19">
        <f t="shared" si="213"/>
        <v>44.757575757575758</v>
      </c>
      <c r="Q3403" s="6" t="s">
        <v>8319</v>
      </c>
      <c r="R3403" s="6" t="s">
        <v>8320</v>
      </c>
      <c r="S3403" s="13">
        <f t="shared" si="214"/>
        <v>42193.848912037036</v>
      </c>
      <c r="T3403" s="13">
        <f t="shared" si="215"/>
        <v>42223.848912037036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 s="19">
        <f t="shared" si="213"/>
        <v>99.787878787878782</v>
      </c>
      <c r="Q3404" s="6" t="s">
        <v>8319</v>
      </c>
      <c r="R3404" s="6" t="s">
        <v>8320</v>
      </c>
      <c r="S3404" s="13">
        <f t="shared" si="214"/>
        <v>42290.74355324074</v>
      </c>
      <c r="T3404" s="13">
        <f t="shared" si="215"/>
        <v>42320.229861111111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 s="19">
        <f t="shared" si="213"/>
        <v>117.64705882352941</v>
      </c>
      <c r="Q3405" s="6" t="s">
        <v>8319</v>
      </c>
      <c r="R3405" s="6" t="s">
        <v>8320</v>
      </c>
      <c r="S3405" s="13">
        <f t="shared" si="214"/>
        <v>42150.587083333332</v>
      </c>
      <c r="T3405" s="13">
        <f t="shared" si="215"/>
        <v>42180.587083333332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 s="19">
        <f t="shared" si="213"/>
        <v>203.33333333333334</v>
      </c>
      <c r="Q3406" s="6" t="s">
        <v>8319</v>
      </c>
      <c r="R3406" s="6" t="s">
        <v>8320</v>
      </c>
      <c r="S3406" s="13">
        <f t="shared" si="214"/>
        <v>42152.628495370373</v>
      </c>
      <c r="T3406" s="13">
        <f t="shared" si="215"/>
        <v>42172.628495370373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 s="19">
        <f t="shared" si="213"/>
        <v>28.323529411764707</v>
      </c>
      <c r="Q3407" s="6" t="s">
        <v>8319</v>
      </c>
      <c r="R3407" s="6" t="s">
        <v>8320</v>
      </c>
      <c r="S3407" s="13">
        <f t="shared" si="214"/>
        <v>42410.142199074078</v>
      </c>
      <c r="T3407" s="13">
        <f t="shared" si="215"/>
        <v>42431.124305555553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 s="19">
        <f t="shared" si="213"/>
        <v>110.23076923076923</v>
      </c>
      <c r="Q3408" s="6" t="s">
        <v>8319</v>
      </c>
      <c r="R3408" s="6" t="s">
        <v>8320</v>
      </c>
      <c r="S3408" s="13">
        <f t="shared" si="214"/>
        <v>41791.617777777778</v>
      </c>
      <c r="T3408" s="13">
        <f t="shared" si="215"/>
        <v>41836.617777777778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 s="19">
        <f t="shared" si="213"/>
        <v>31.970149253731343</v>
      </c>
      <c r="Q3409" s="6" t="s">
        <v>8319</v>
      </c>
      <c r="R3409" s="6" t="s">
        <v>8320</v>
      </c>
      <c r="S3409" s="13">
        <f t="shared" si="214"/>
        <v>41796.547326388885</v>
      </c>
      <c r="T3409" s="13">
        <f t="shared" si="215"/>
        <v>41826.547326388885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 s="19">
        <f t="shared" si="213"/>
        <v>58.611111111111114</v>
      </c>
      <c r="Q3410" s="6" t="s">
        <v>8319</v>
      </c>
      <c r="R3410" s="6" t="s">
        <v>8320</v>
      </c>
      <c r="S3410" s="13">
        <f t="shared" si="214"/>
        <v>41809.116944444446</v>
      </c>
      <c r="T3410" s="13">
        <f t="shared" si="215"/>
        <v>41839.116944444446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 s="19">
        <f t="shared" si="213"/>
        <v>29.428571428571427</v>
      </c>
      <c r="Q3411" s="6" t="s">
        <v>8319</v>
      </c>
      <c r="R3411" s="6" t="s">
        <v>8320</v>
      </c>
      <c r="S3411" s="13">
        <f t="shared" si="214"/>
        <v>42544.939328703709</v>
      </c>
      <c r="T3411" s="13">
        <f t="shared" si="215"/>
        <v>42582.998611111107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 s="19">
        <f t="shared" si="213"/>
        <v>81.375</v>
      </c>
      <c r="Q3412" s="6" t="s">
        <v>8319</v>
      </c>
      <c r="R3412" s="6" t="s">
        <v>8320</v>
      </c>
      <c r="S3412" s="13">
        <f t="shared" si="214"/>
        <v>42500.166550925926</v>
      </c>
      <c r="T3412" s="13">
        <f t="shared" si="215"/>
        <v>42527.416666666672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 s="19">
        <f t="shared" si="213"/>
        <v>199.16666666666666</v>
      </c>
      <c r="Q3413" s="6" t="s">
        <v>8319</v>
      </c>
      <c r="R3413" s="6" t="s">
        <v>8320</v>
      </c>
      <c r="S3413" s="13">
        <f t="shared" si="214"/>
        <v>42265.147824074069</v>
      </c>
      <c r="T3413" s="13">
        <f t="shared" si="215"/>
        <v>42285.147824074069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 s="19">
        <f t="shared" si="213"/>
        <v>115.38461538461539</v>
      </c>
      <c r="Q3414" s="6" t="s">
        <v>8319</v>
      </c>
      <c r="R3414" s="6" t="s">
        <v>8320</v>
      </c>
      <c r="S3414" s="13">
        <f t="shared" si="214"/>
        <v>41880.084050925929</v>
      </c>
      <c r="T3414" s="13">
        <f t="shared" si="215"/>
        <v>41910.084050925929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 s="19">
        <f t="shared" si="213"/>
        <v>46.428571428571431</v>
      </c>
      <c r="Q3415" s="6" t="s">
        <v>8319</v>
      </c>
      <c r="R3415" s="6" t="s">
        <v>8320</v>
      </c>
      <c r="S3415" s="13">
        <f t="shared" si="214"/>
        <v>42053.858078703706</v>
      </c>
      <c r="T3415" s="13">
        <f t="shared" si="215"/>
        <v>42063.332638888889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 s="19">
        <f t="shared" si="213"/>
        <v>70.568181818181813</v>
      </c>
      <c r="Q3416" s="6" t="s">
        <v>8319</v>
      </c>
      <c r="R3416" s="6" t="s">
        <v>8320</v>
      </c>
      <c r="S3416" s="13">
        <f t="shared" si="214"/>
        <v>42675.957465277781</v>
      </c>
      <c r="T3416" s="13">
        <f t="shared" si="215"/>
        <v>42705.457638888889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 s="19">
        <f t="shared" si="213"/>
        <v>22.222222222222221</v>
      </c>
      <c r="Q3417" s="6" t="s">
        <v>8319</v>
      </c>
      <c r="R3417" s="6" t="s">
        <v>8320</v>
      </c>
      <c r="S3417" s="13">
        <f t="shared" si="214"/>
        <v>42467.269166666665</v>
      </c>
      <c r="T3417" s="13">
        <f t="shared" si="215"/>
        <v>42478.104166666672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 s="19">
        <f t="shared" si="213"/>
        <v>159.46666666666667</v>
      </c>
      <c r="Q3418" s="6" t="s">
        <v>8319</v>
      </c>
      <c r="R3418" s="6" t="s">
        <v>8320</v>
      </c>
      <c r="S3418" s="13">
        <f t="shared" si="214"/>
        <v>42089.537557870368</v>
      </c>
      <c r="T3418" s="13">
        <f t="shared" si="215"/>
        <v>42117.895833333328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 s="19">
        <f t="shared" si="213"/>
        <v>37.777999999999999</v>
      </c>
      <c r="Q3419" s="6" t="s">
        <v>8319</v>
      </c>
      <c r="R3419" s="6" t="s">
        <v>8320</v>
      </c>
      <c r="S3419" s="13">
        <f t="shared" si="214"/>
        <v>41895.03875</v>
      </c>
      <c r="T3419" s="13">
        <f t="shared" si="215"/>
        <v>41938.154861111114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 s="19">
        <f t="shared" si="213"/>
        <v>72.053571428571431</v>
      </c>
      <c r="Q3420" s="6" t="s">
        <v>8319</v>
      </c>
      <c r="R3420" s="6" t="s">
        <v>8320</v>
      </c>
      <c r="S3420" s="13">
        <f t="shared" si="214"/>
        <v>41752.95957175926</v>
      </c>
      <c r="T3420" s="13">
        <f t="shared" si="215"/>
        <v>41782.95957175926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 s="19">
        <f t="shared" si="213"/>
        <v>63.695652173913047</v>
      </c>
      <c r="Q3421" s="6" t="s">
        <v>8319</v>
      </c>
      <c r="R3421" s="6" t="s">
        <v>8320</v>
      </c>
      <c r="S3421" s="13">
        <f t="shared" si="214"/>
        <v>42448.946585648147</v>
      </c>
      <c r="T3421" s="13">
        <f t="shared" si="215"/>
        <v>42467.020833333328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 s="19">
        <f t="shared" si="213"/>
        <v>28.411764705882351</v>
      </c>
      <c r="Q3422" s="6" t="s">
        <v>8319</v>
      </c>
      <c r="R3422" s="6" t="s">
        <v>8320</v>
      </c>
      <c r="S3422" s="13">
        <f t="shared" si="214"/>
        <v>42405.215300925927</v>
      </c>
      <c r="T3422" s="13">
        <f t="shared" si="215"/>
        <v>42414.125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 s="19">
        <f t="shared" si="213"/>
        <v>103.21428571428571</v>
      </c>
      <c r="Q3423" s="6" t="s">
        <v>8319</v>
      </c>
      <c r="R3423" s="6" t="s">
        <v>8320</v>
      </c>
      <c r="S3423" s="13">
        <f t="shared" si="214"/>
        <v>42037.916238425925</v>
      </c>
      <c r="T3423" s="13">
        <f t="shared" si="215"/>
        <v>42067.916238425925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 s="19">
        <f t="shared" si="213"/>
        <v>71.152173913043484</v>
      </c>
      <c r="Q3424" s="6" t="s">
        <v>8319</v>
      </c>
      <c r="R3424" s="6" t="s">
        <v>8320</v>
      </c>
      <c r="S3424" s="13">
        <f t="shared" si="214"/>
        <v>42323.687222222223</v>
      </c>
      <c r="T3424" s="13">
        <f t="shared" si="215"/>
        <v>42352.125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 s="19">
        <f t="shared" si="213"/>
        <v>35</v>
      </c>
      <c r="Q3425" s="6" t="s">
        <v>8319</v>
      </c>
      <c r="R3425" s="6" t="s">
        <v>8320</v>
      </c>
      <c r="S3425" s="13">
        <f t="shared" si="214"/>
        <v>42089.036354166667</v>
      </c>
      <c r="T3425" s="13">
        <f t="shared" si="215"/>
        <v>42119.036354166667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 s="19">
        <f t="shared" si="213"/>
        <v>81.776315789473685</v>
      </c>
      <c r="Q3426" s="6" t="s">
        <v>8319</v>
      </c>
      <c r="R3426" s="6" t="s">
        <v>8320</v>
      </c>
      <c r="S3426" s="13">
        <f t="shared" si="214"/>
        <v>42018.801898148144</v>
      </c>
      <c r="T3426" s="13">
        <f t="shared" si="215"/>
        <v>42040.415972222225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 s="19">
        <f t="shared" si="213"/>
        <v>297.02980769230766</v>
      </c>
      <c r="Q3427" s="6" t="s">
        <v>8319</v>
      </c>
      <c r="R3427" s="6" t="s">
        <v>8320</v>
      </c>
      <c r="S3427" s="13">
        <f t="shared" si="214"/>
        <v>41884.742314814815</v>
      </c>
      <c r="T3427" s="13">
        <f t="shared" si="215"/>
        <v>41916.742314814815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 s="19">
        <f t="shared" si="213"/>
        <v>46.609195402298852</v>
      </c>
      <c r="Q3428" s="6" t="s">
        <v>8319</v>
      </c>
      <c r="R3428" s="6" t="s">
        <v>8320</v>
      </c>
      <c r="S3428" s="13">
        <f t="shared" si="214"/>
        <v>41884.181747685187</v>
      </c>
      <c r="T3428" s="13">
        <f t="shared" si="215"/>
        <v>41903.208333333336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 s="19">
        <f t="shared" si="213"/>
        <v>51.724137931034484</v>
      </c>
      <c r="Q3429" s="6" t="s">
        <v>8319</v>
      </c>
      <c r="R3429" s="6" t="s">
        <v>8320</v>
      </c>
      <c r="S3429" s="13">
        <f t="shared" si="214"/>
        <v>41792.770277777774</v>
      </c>
      <c r="T3429" s="13">
        <f t="shared" si="215"/>
        <v>41822.770277777774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 s="19">
        <f t="shared" si="213"/>
        <v>40.294117647058826</v>
      </c>
      <c r="Q3430" s="6" t="s">
        <v>8319</v>
      </c>
      <c r="R3430" s="6" t="s">
        <v>8320</v>
      </c>
      <c r="S3430" s="13">
        <f t="shared" si="214"/>
        <v>42038.845451388886</v>
      </c>
      <c r="T3430" s="13">
        <f t="shared" si="215"/>
        <v>42063.833333333328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 s="19">
        <f t="shared" si="213"/>
        <v>16.25</v>
      </c>
      <c r="Q3431" s="6" t="s">
        <v>8319</v>
      </c>
      <c r="R3431" s="6" t="s">
        <v>8320</v>
      </c>
      <c r="S3431" s="13">
        <f t="shared" si="214"/>
        <v>42662.146539351852</v>
      </c>
      <c r="T3431" s="13">
        <f t="shared" si="215"/>
        <v>42676.146539351852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 s="19">
        <f t="shared" si="213"/>
        <v>30.152638888888887</v>
      </c>
      <c r="Q3432" s="6" t="s">
        <v>8319</v>
      </c>
      <c r="R3432" s="6" t="s">
        <v>8320</v>
      </c>
      <c r="S3432" s="13">
        <f t="shared" si="214"/>
        <v>41821.070613425924</v>
      </c>
      <c r="T3432" s="13">
        <f t="shared" si="215"/>
        <v>41851.070613425924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 s="19">
        <f t="shared" si="213"/>
        <v>95.238095238095241</v>
      </c>
      <c r="Q3433" s="6" t="s">
        <v>8319</v>
      </c>
      <c r="R3433" s="6" t="s">
        <v>8320</v>
      </c>
      <c r="S3433" s="13">
        <f t="shared" si="214"/>
        <v>41839.855937500004</v>
      </c>
      <c r="T3433" s="13">
        <f t="shared" si="215"/>
        <v>41869.855937500004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 s="19">
        <f t="shared" si="213"/>
        <v>52.214285714285715</v>
      </c>
      <c r="Q3434" s="6" t="s">
        <v>8319</v>
      </c>
      <c r="R3434" s="6" t="s">
        <v>8320</v>
      </c>
      <c r="S3434" s="13">
        <f t="shared" si="214"/>
        <v>42380.706180555557</v>
      </c>
      <c r="T3434" s="13">
        <f t="shared" si="215"/>
        <v>42406.041666666672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 s="19">
        <f t="shared" si="213"/>
        <v>134.1549295774648</v>
      </c>
      <c r="Q3435" s="6" t="s">
        <v>8319</v>
      </c>
      <c r="R3435" s="6" t="s">
        <v>8320</v>
      </c>
      <c r="S3435" s="13">
        <f t="shared" si="214"/>
        <v>41776.188136574077</v>
      </c>
      <c r="T3435" s="13">
        <f t="shared" si="215"/>
        <v>41807.25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 s="19">
        <f t="shared" si="213"/>
        <v>62.827380952380949</v>
      </c>
      <c r="Q3436" s="6" t="s">
        <v>8319</v>
      </c>
      <c r="R3436" s="6" t="s">
        <v>8320</v>
      </c>
      <c r="S3436" s="13">
        <f t="shared" si="214"/>
        <v>41800.505428240744</v>
      </c>
      <c r="T3436" s="13">
        <f t="shared" si="215"/>
        <v>41830.505428240744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 s="19">
        <f t="shared" si="213"/>
        <v>58.94736842105263</v>
      </c>
      <c r="Q3437" s="6" t="s">
        <v>8319</v>
      </c>
      <c r="R3437" s="6" t="s">
        <v>8320</v>
      </c>
      <c r="S3437" s="13">
        <f t="shared" si="214"/>
        <v>42572.74181712963</v>
      </c>
      <c r="T3437" s="13">
        <f t="shared" si="215"/>
        <v>42589.25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 s="19">
        <f t="shared" si="213"/>
        <v>143.1081081081081</v>
      </c>
      <c r="Q3438" s="6" t="s">
        <v>8319</v>
      </c>
      <c r="R3438" s="6" t="s">
        <v>8320</v>
      </c>
      <c r="S3438" s="13">
        <f t="shared" si="214"/>
        <v>41851.666585648149</v>
      </c>
      <c r="T3438" s="13">
        <f t="shared" si="215"/>
        <v>41872.811111111114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 s="19">
        <f t="shared" si="213"/>
        <v>84.166666666666671</v>
      </c>
      <c r="Q3439" s="6" t="s">
        <v>8319</v>
      </c>
      <c r="R3439" s="6" t="s">
        <v>8320</v>
      </c>
      <c r="S3439" s="13">
        <f t="shared" si="214"/>
        <v>42205.835879629631</v>
      </c>
      <c r="T3439" s="13">
        <f t="shared" si="215"/>
        <v>42235.835879629631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 s="19">
        <f t="shared" si="213"/>
        <v>186.07142857142858</v>
      </c>
      <c r="Q3440" s="6" t="s">
        <v>8319</v>
      </c>
      <c r="R3440" s="6" t="s">
        <v>8320</v>
      </c>
      <c r="S3440" s="13">
        <f t="shared" si="214"/>
        <v>42101.052858796291</v>
      </c>
      <c r="T3440" s="13">
        <f t="shared" si="215"/>
        <v>42127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 s="19">
        <f t="shared" si="213"/>
        <v>89.785555555555561</v>
      </c>
      <c r="Q3441" s="6" t="s">
        <v>8319</v>
      </c>
      <c r="R3441" s="6" t="s">
        <v>8320</v>
      </c>
      <c r="S3441" s="13">
        <f t="shared" si="214"/>
        <v>42375.036226851851</v>
      </c>
      <c r="T3441" s="13">
        <f t="shared" si="215"/>
        <v>42388.332638888889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 s="19">
        <f t="shared" si="213"/>
        <v>64.157560975609755</v>
      </c>
      <c r="Q3442" s="6" t="s">
        <v>8319</v>
      </c>
      <c r="R3442" s="6" t="s">
        <v>8320</v>
      </c>
      <c r="S3442" s="13">
        <f t="shared" si="214"/>
        <v>41809.24800925926</v>
      </c>
      <c r="T3442" s="13">
        <f t="shared" si="215"/>
        <v>41831.802083333336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 s="19">
        <f t="shared" si="213"/>
        <v>59.651162790697676</v>
      </c>
      <c r="Q3443" s="6" t="s">
        <v>8319</v>
      </c>
      <c r="R3443" s="6" t="s">
        <v>8320</v>
      </c>
      <c r="S3443" s="13">
        <f t="shared" si="214"/>
        <v>42294.554641203707</v>
      </c>
      <c r="T3443" s="13">
        <f t="shared" si="215"/>
        <v>42321.970138888893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 s="19">
        <f t="shared" si="213"/>
        <v>31.25</v>
      </c>
      <c r="Q3444" s="6" t="s">
        <v>8319</v>
      </c>
      <c r="R3444" s="6" t="s">
        <v>8320</v>
      </c>
      <c r="S3444" s="13">
        <f t="shared" si="214"/>
        <v>42124.966111111105</v>
      </c>
      <c r="T3444" s="13">
        <f t="shared" si="215"/>
        <v>42154.966111111105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 s="19">
        <f t="shared" si="213"/>
        <v>41.222222222222221</v>
      </c>
      <c r="Q3445" s="6" t="s">
        <v>8319</v>
      </c>
      <c r="R3445" s="6" t="s">
        <v>8320</v>
      </c>
      <c r="S3445" s="13">
        <f t="shared" si="214"/>
        <v>41861.649837962963</v>
      </c>
      <c r="T3445" s="13">
        <f t="shared" si="215"/>
        <v>41891.649837962963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 s="19">
        <f t="shared" si="213"/>
        <v>43.35</v>
      </c>
      <c r="Q3446" s="6" t="s">
        <v>8319</v>
      </c>
      <c r="R3446" s="6" t="s">
        <v>8320</v>
      </c>
      <c r="S3446" s="13">
        <f t="shared" si="214"/>
        <v>42521.416504629626</v>
      </c>
      <c r="T3446" s="13">
        <f t="shared" si="215"/>
        <v>42529.707638888889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 s="19">
        <f t="shared" si="213"/>
        <v>64.516129032258064</v>
      </c>
      <c r="Q3447" s="6" t="s">
        <v>8319</v>
      </c>
      <c r="R3447" s="6" t="s">
        <v>8320</v>
      </c>
      <c r="S3447" s="13">
        <f t="shared" si="214"/>
        <v>42272.655509259261</v>
      </c>
      <c r="T3447" s="13">
        <f t="shared" si="215"/>
        <v>42300.655509259261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 s="19">
        <f t="shared" si="213"/>
        <v>43.28</v>
      </c>
      <c r="Q3448" s="6" t="s">
        <v>8319</v>
      </c>
      <c r="R3448" s="6" t="s">
        <v>8320</v>
      </c>
      <c r="S3448" s="13">
        <f t="shared" si="214"/>
        <v>42016.957465277781</v>
      </c>
      <c r="T3448" s="13">
        <f t="shared" si="215"/>
        <v>42040.638888888891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 s="19">
        <f t="shared" si="213"/>
        <v>77</v>
      </c>
      <c r="Q3449" s="6" t="s">
        <v>8319</v>
      </c>
      <c r="R3449" s="6" t="s">
        <v>8320</v>
      </c>
      <c r="S3449" s="13">
        <f t="shared" si="214"/>
        <v>42403.014027777783</v>
      </c>
      <c r="T3449" s="13">
        <f t="shared" si="215"/>
        <v>42447.972361111111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 s="19">
        <f t="shared" si="213"/>
        <v>51.222222222222221</v>
      </c>
      <c r="Q3450" s="6" t="s">
        <v>8319</v>
      </c>
      <c r="R3450" s="6" t="s">
        <v>8320</v>
      </c>
      <c r="S3450" s="13">
        <f t="shared" si="214"/>
        <v>41960.244085648148</v>
      </c>
      <c r="T3450" s="13">
        <f t="shared" si="215"/>
        <v>41990.244085648148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 s="19">
        <f t="shared" si="213"/>
        <v>68.25</v>
      </c>
      <c r="Q3451" s="6" t="s">
        <v>8319</v>
      </c>
      <c r="R3451" s="6" t="s">
        <v>8320</v>
      </c>
      <c r="S3451" s="13">
        <f t="shared" si="214"/>
        <v>42532.177523148144</v>
      </c>
      <c r="T3451" s="13">
        <f t="shared" si="215"/>
        <v>42560.291666666672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 s="19">
        <f t="shared" si="213"/>
        <v>19.487179487179485</v>
      </c>
      <c r="Q3452" s="6" t="s">
        <v>8319</v>
      </c>
      <c r="R3452" s="6" t="s">
        <v>8320</v>
      </c>
      <c r="S3452" s="13">
        <f t="shared" si="214"/>
        <v>42036.829525462963</v>
      </c>
      <c r="T3452" s="13">
        <f t="shared" si="215"/>
        <v>42096.787858796291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 s="19">
        <f t="shared" si="213"/>
        <v>41.125</v>
      </c>
      <c r="Q3453" s="6" t="s">
        <v>8319</v>
      </c>
      <c r="R3453" s="6" t="s">
        <v>8320</v>
      </c>
      <c r="S3453" s="13">
        <f t="shared" si="214"/>
        <v>42088.848692129628</v>
      </c>
      <c r="T3453" s="13">
        <f t="shared" si="215"/>
        <v>42115.848692129628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 s="19">
        <f t="shared" si="213"/>
        <v>41.405405405405403</v>
      </c>
      <c r="Q3454" s="6" t="s">
        <v>8319</v>
      </c>
      <c r="R3454" s="6" t="s">
        <v>8320</v>
      </c>
      <c r="S3454" s="13">
        <f t="shared" si="214"/>
        <v>41820.764189814814</v>
      </c>
      <c r="T3454" s="13">
        <f t="shared" si="215"/>
        <v>41843.290972222225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 s="19">
        <f t="shared" si="213"/>
        <v>27.5</v>
      </c>
      <c r="Q3455" s="6" t="s">
        <v>8319</v>
      </c>
      <c r="R3455" s="6" t="s">
        <v>8320</v>
      </c>
      <c r="S3455" s="13">
        <f t="shared" si="214"/>
        <v>42536.10365740741</v>
      </c>
      <c r="T3455" s="13">
        <f t="shared" si="215"/>
        <v>42596.10365740741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 s="19">
        <f t="shared" si="213"/>
        <v>33.571428571428569</v>
      </c>
      <c r="Q3456" s="6" t="s">
        <v>8319</v>
      </c>
      <c r="R3456" s="6" t="s">
        <v>8320</v>
      </c>
      <c r="S3456" s="13">
        <f t="shared" si="214"/>
        <v>41821.823599537034</v>
      </c>
      <c r="T3456" s="13">
        <f t="shared" si="215"/>
        <v>41851.823599537034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 s="19">
        <f t="shared" si="213"/>
        <v>145.86956521739131</v>
      </c>
      <c r="Q3457" s="6" t="s">
        <v>8319</v>
      </c>
      <c r="R3457" s="6" t="s">
        <v>8320</v>
      </c>
      <c r="S3457" s="13">
        <f t="shared" si="214"/>
        <v>42626.8753125</v>
      </c>
      <c r="T3457" s="13">
        <f t="shared" si="215"/>
        <v>42656.8753125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</v>
      </c>
      <c r="P3458" s="19">
        <f t="shared" si="213"/>
        <v>358.6875</v>
      </c>
      <c r="Q3458" s="6" t="s">
        <v>8319</v>
      </c>
      <c r="R3458" s="6" t="s">
        <v>8320</v>
      </c>
      <c r="S3458" s="13">
        <f t="shared" si="214"/>
        <v>41821.330636574072</v>
      </c>
      <c r="T3458" s="13">
        <f t="shared" si="215"/>
        <v>41852.415972222225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ROUND(((E3459/D3459)*100),0)</f>
        <v>140</v>
      </c>
      <c r="P3459" s="19">
        <f t="shared" ref="P3459:P3522" si="217">IF(L3459=0,0,E3459/L3459)</f>
        <v>50.981818181818184</v>
      </c>
      <c r="Q3459" s="6" t="s">
        <v>8319</v>
      </c>
      <c r="R3459" s="6" t="s">
        <v>8320</v>
      </c>
      <c r="S3459" s="13">
        <f t="shared" ref="S3459:S3522" si="218">(((J3459/60)/60)/24)+DATE(1970,1,1)+(3/24)</f>
        <v>42016.831678240742</v>
      </c>
      <c r="T3459" s="13">
        <f t="shared" ref="T3459:T3522" si="219">(((I3459/60)/60)/24)+DATE(1970,1,1)+(3/24)</f>
        <v>42047.374305555553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 s="19">
        <f t="shared" si="217"/>
        <v>45.037037037037038</v>
      </c>
      <c r="Q3460" s="6" t="s">
        <v>8319</v>
      </c>
      <c r="R3460" s="6" t="s">
        <v>8320</v>
      </c>
      <c r="S3460" s="13">
        <f t="shared" si="218"/>
        <v>42011.327581018515</v>
      </c>
      <c r="T3460" s="13">
        <f t="shared" si="219"/>
        <v>42038.310416666667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 s="19">
        <f t="shared" si="217"/>
        <v>17.527777777777779</v>
      </c>
      <c r="Q3461" s="6" t="s">
        <v>8319</v>
      </c>
      <c r="R3461" s="6" t="s">
        <v>8320</v>
      </c>
      <c r="S3461" s="13">
        <f t="shared" si="218"/>
        <v>42480.604861111111</v>
      </c>
      <c r="T3461" s="13">
        <f t="shared" si="219"/>
        <v>42510.604861111111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 s="19">
        <f t="shared" si="217"/>
        <v>50</v>
      </c>
      <c r="Q3462" s="6" t="s">
        <v>8319</v>
      </c>
      <c r="R3462" s="6" t="s">
        <v>8320</v>
      </c>
      <c r="S3462" s="13">
        <f t="shared" si="218"/>
        <v>41852.652222222219</v>
      </c>
      <c r="T3462" s="13">
        <f t="shared" si="219"/>
        <v>41866.652222222219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 s="19">
        <f t="shared" si="217"/>
        <v>57.916666666666664</v>
      </c>
      <c r="Q3463" s="6" t="s">
        <v>8319</v>
      </c>
      <c r="R3463" s="6" t="s">
        <v>8320</v>
      </c>
      <c r="S3463" s="13">
        <f t="shared" si="218"/>
        <v>42643.757858796293</v>
      </c>
      <c r="T3463" s="13">
        <f t="shared" si="219"/>
        <v>42672.25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 s="19">
        <f t="shared" si="217"/>
        <v>29.705882352941178</v>
      </c>
      <c r="Q3464" s="6" t="s">
        <v>8319</v>
      </c>
      <c r="R3464" s="6" t="s">
        <v>8320</v>
      </c>
      <c r="S3464" s="13">
        <f t="shared" si="218"/>
        <v>42180.023472222223</v>
      </c>
      <c r="T3464" s="13">
        <f t="shared" si="219"/>
        <v>42195.875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 s="19">
        <f t="shared" si="217"/>
        <v>90.684210526315795</v>
      </c>
      <c r="Q3465" s="6" t="s">
        <v>8319</v>
      </c>
      <c r="R3465" s="6" t="s">
        <v>8320</v>
      </c>
      <c r="S3465" s="13">
        <f t="shared" si="218"/>
        <v>42613.043807870374</v>
      </c>
      <c r="T3465" s="13">
        <f t="shared" si="219"/>
        <v>42654.290972222225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 s="19">
        <f t="shared" si="217"/>
        <v>55.012688172043013</v>
      </c>
      <c r="Q3466" s="6" t="s">
        <v>8319</v>
      </c>
      <c r="R3466" s="6" t="s">
        <v>8320</v>
      </c>
      <c r="S3466" s="13">
        <f t="shared" si="218"/>
        <v>42575.255057870367</v>
      </c>
      <c r="T3466" s="13">
        <f t="shared" si="219"/>
        <v>42605.255057870367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 s="19">
        <f t="shared" si="217"/>
        <v>57.222222222222221</v>
      </c>
      <c r="Q3467" s="6" t="s">
        <v>8319</v>
      </c>
      <c r="R3467" s="6" t="s">
        <v>8320</v>
      </c>
      <c r="S3467" s="13">
        <f t="shared" si="218"/>
        <v>42200.750833333332</v>
      </c>
      <c r="T3467" s="13">
        <f t="shared" si="219"/>
        <v>42225.791666666672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 s="19">
        <f t="shared" si="217"/>
        <v>72.950819672131146</v>
      </c>
      <c r="Q3468" s="6" t="s">
        <v>8319</v>
      </c>
      <c r="R3468" s="6" t="s">
        <v>8320</v>
      </c>
      <c r="S3468" s="13">
        <f t="shared" si="218"/>
        <v>42420.144097222219</v>
      </c>
      <c r="T3468" s="13">
        <f t="shared" si="219"/>
        <v>42480.102430555555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 s="19">
        <f t="shared" si="217"/>
        <v>64.468085106382972</v>
      </c>
      <c r="Q3469" s="6" t="s">
        <v>8319</v>
      </c>
      <c r="R3469" s="6" t="s">
        <v>8320</v>
      </c>
      <c r="S3469" s="13">
        <f t="shared" si="218"/>
        <v>42053.796666666662</v>
      </c>
      <c r="T3469" s="13">
        <f t="shared" si="219"/>
        <v>42083.755000000005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 s="19">
        <f t="shared" si="217"/>
        <v>716.35294117647061</v>
      </c>
      <c r="Q3470" s="6" t="s">
        <v>8319</v>
      </c>
      <c r="R3470" s="6" t="s">
        <v>8320</v>
      </c>
      <c r="S3470" s="13">
        <f t="shared" si="218"/>
        <v>42605.890381944439</v>
      </c>
      <c r="T3470" s="13">
        <f t="shared" si="219"/>
        <v>42634.25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 s="19">
        <f t="shared" si="217"/>
        <v>50.396825396825399</v>
      </c>
      <c r="Q3471" s="6" t="s">
        <v>8319</v>
      </c>
      <c r="R3471" s="6" t="s">
        <v>8320</v>
      </c>
      <c r="S3471" s="13">
        <f t="shared" si="218"/>
        <v>42458.766724537039</v>
      </c>
      <c r="T3471" s="13">
        <f t="shared" si="219"/>
        <v>42488.766724537039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 s="19">
        <f t="shared" si="217"/>
        <v>41.666666666666664</v>
      </c>
      <c r="Q3472" s="6" t="s">
        <v>8319</v>
      </c>
      <c r="R3472" s="6" t="s">
        <v>8320</v>
      </c>
      <c r="S3472" s="13">
        <f t="shared" si="218"/>
        <v>42529.147013888884</v>
      </c>
      <c r="T3472" s="13">
        <f t="shared" si="219"/>
        <v>42567.026388888888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 s="19">
        <f t="shared" si="217"/>
        <v>35.766666666666666</v>
      </c>
      <c r="Q3473" s="6" t="s">
        <v>8319</v>
      </c>
      <c r="R3473" s="6" t="s">
        <v>8320</v>
      </c>
      <c r="S3473" s="13">
        <f t="shared" si="218"/>
        <v>41841.945486111108</v>
      </c>
      <c r="T3473" s="13">
        <f t="shared" si="219"/>
        <v>41882.958333333336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 s="19">
        <f t="shared" si="217"/>
        <v>88.739130434782609</v>
      </c>
      <c r="Q3474" s="6" t="s">
        <v>8319</v>
      </c>
      <c r="R3474" s="6" t="s">
        <v>8320</v>
      </c>
      <c r="S3474" s="13">
        <f t="shared" si="218"/>
        <v>41928.295497685183</v>
      </c>
      <c r="T3474" s="13">
        <f t="shared" si="219"/>
        <v>41949.374305555553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 s="19">
        <f t="shared" si="217"/>
        <v>148.4848484848485</v>
      </c>
      <c r="Q3475" s="6" t="s">
        <v>8319</v>
      </c>
      <c r="R3475" s="6" t="s">
        <v>8320</v>
      </c>
      <c r="S3475" s="13">
        <f t="shared" si="218"/>
        <v>42062.959444444445</v>
      </c>
      <c r="T3475" s="13">
        <f t="shared" si="219"/>
        <v>42083.977083333331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 s="19">
        <f t="shared" si="217"/>
        <v>51.794871794871796</v>
      </c>
      <c r="Q3476" s="6" t="s">
        <v>8319</v>
      </c>
      <c r="R3476" s="6" t="s">
        <v>8320</v>
      </c>
      <c r="S3476" s="13">
        <f t="shared" si="218"/>
        <v>42541.626516203702</v>
      </c>
      <c r="T3476" s="13">
        <f t="shared" si="219"/>
        <v>42571.626516203702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 s="19">
        <f t="shared" si="217"/>
        <v>20</v>
      </c>
      <c r="Q3477" s="6" t="s">
        <v>8319</v>
      </c>
      <c r="R3477" s="6" t="s">
        <v>8320</v>
      </c>
      <c r="S3477" s="13">
        <f t="shared" si="218"/>
        <v>41919.005833333329</v>
      </c>
      <c r="T3477" s="13">
        <f t="shared" si="219"/>
        <v>41946.125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 s="19">
        <f t="shared" si="217"/>
        <v>52</v>
      </c>
      <c r="Q3478" s="6" t="s">
        <v>8319</v>
      </c>
      <c r="R3478" s="6" t="s">
        <v>8320</v>
      </c>
      <c r="S3478" s="13">
        <f t="shared" si="218"/>
        <v>41921.404976851853</v>
      </c>
      <c r="T3478" s="13">
        <f t="shared" si="219"/>
        <v>41939.25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 s="19">
        <f t="shared" si="217"/>
        <v>53.230769230769234</v>
      </c>
      <c r="Q3479" s="6" t="s">
        <v>8319</v>
      </c>
      <c r="R3479" s="6" t="s">
        <v>8320</v>
      </c>
      <c r="S3479" s="13">
        <f t="shared" si="218"/>
        <v>42128.861608796295</v>
      </c>
      <c r="T3479" s="13">
        <f t="shared" si="219"/>
        <v>42141.25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 s="19">
        <f t="shared" si="217"/>
        <v>39.596491228070178</v>
      </c>
      <c r="Q3480" s="6" t="s">
        <v>8319</v>
      </c>
      <c r="R3480" s="6" t="s">
        <v>8320</v>
      </c>
      <c r="S3480" s="13">
        <f t="shared" si="218"/>
        <v>42054.041921296302</v>
      </c>
      <c r="T3480" s="13">
        <f t="shared" si="219"/>
        <v>42080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 s="19">
        <f t="shared" si="217"/>
        <v>34.25</v>
      </c>
      <c r="Q3481" s="6" t="s">
        <v>8319</v>
      </c>
      <c r="R3481" s="6" t="s">
        <v>8320</v>
      </c>
      <c r="S3481" s="13">
        <f t="shared" si="218"/>
        <v>41781.980092592588</v>
      </c>
      <c r="T3481" s="13">
        <f t="shared" si="219"/>
        <v>41811.980092592588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 s="19">
        <f t="shared" si="217"/>
        <v>164.61538461538461</v>
      </c>
      <c r="Q3482" s="6" t="s">
        <v>8319</v>
      </c>
      <c r="R3482" s="6" t="s">
        <v>8320</v>
      </c>
      <c r="S3482" s="13">
        <f t="shared" si="218"/>
        <v>42171.442442129628</v>
      </c>
      <c r="T3482" s="13">
        <f t="shared" si="219"/>
        <v>42196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 s="19">
        <f t="shared" si="217"/>
        <v>125.05263157894737</v>
      </c>
      <c r="Q3483" s="6" t="s">
        <v>8319</v>
      </c>
      <c r="R3483" s="6" t="s">
        <v>8320</v>
      </c>
      <c r="S3483" s="13">
        <f t="shared" si="218"/>
        <v>41989.37254629629</v>
      </c>
      <c r="T3483" s="13">
        <f t="shared" si="219"/>
        <v>42006.37254629629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 s="19">
        <f t="shared" si="217"/>
        <v>51.875</v>
      </c>
      <c r="Q3484" s="6" t="s">
        <v>8319</v>
      </c>
      <c r="R3484" s="6" t="s">
        <v>8320</v>
      </c>
      <c r="S3484" s="13">
        <f t="shared" si="218"/>
        <v>41796.896597222221</v>
      </c>
      <c r="T3484" s="13">
        <f t="shared" si="219"/>
        <v>41826.896597222221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 s="19">
        <f t="shared" si="217"/>
        <v>40.285714285714285</v>
      </c>
      <c r="Q3485" s="6" t="s">
        <v>8319</v>
      </c>
      <c r="R3485" s="6" t="s">
        <v>8320</v>
      </c>
      <c r="S3485" s="13">
        <f t="shared" si="218"/>
        <v>41793.793761574074</v>
      </c>
      <c r="T3485" s="13">
        <f t="shared" si="219"/>
        <v>41823.793761574074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 s="19">
        <f t="shared" si="217"/>
        <v>64.909090909090907</v>
      </c>
      <c r="Q3486" s="6" t="s">
        <v>8319</v>
      </c>
      <c r="R3486" s="6" t="s">
        <v>8320</v>
      </c>
      <c r="S3486" s="13">
        <f t="shared" si="218"/>
        <v>42506.885405092587</v>
      </c>
      <c r="T3486" s="13">
        <f t="shared" si="219"/>
        <v>42536.885405092587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 s="19">
        <f t="shared" si="217"/>
        <v>55.333333333333336</v>
      </c>
      <c r="Q3487" s="6" t="s">
        <v>8319</v>
      </c>
      <c r="R3487" s="6" t="s">
        <v>8320</v>
      </c>
      <c r="S3487" s="13">
        <f t="shared" si="218"/>
        <v>42372.818055555559</v>
      </c>
      <c r="T3487" s="13">
        <f t="shared" si="219"/>
        <v>42402.818055555559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 s="19">
        <f t="shared" si="217"/>
        <v>83.142857142857139</v>
      </c>
      <c r="Q3488" s="6" t="s">
        <v>8319</v>
      </c>
      <c r="R3488" s="6" t="s">
        <v>8320</v>
      </c>
      <c r="S3488" s="13">
        <f t="shared" si="218"/>
        <v>42127.00001157407</v>
      </c>
      <c r="T3488" s="13">
        <f t="shared" si="219"/>
        <v>42158.415972222225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 s="19">
        <f t="shared" si="217"/>
        <v>38.712121212121211</v>
      </c>
      <c r="Q3489" s="6" t="s">
        <v>8319</v>
      </c>
      <c r="R3489" s="6" t="s">
        <v>8320</v>
      </c>
      <c r="S3489" s="13">
        <f t="shared" si="218"/>
        <v>42150.065416666665</v>
      </c>
      <c r="T3489" s="13">
        <f t="shared" si="219"/>
        <v>42180.065416666665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 s="19">
        <f t="shared" si="217"/>
        <v>125.37931034482759</v>
      </c>
      <c r="Q3490" s="6" t="s">
        <v>8319</v>
      </c>
      <c r="R3490" s="6" t="s">
        <v>8320</v>
      </c>
      <c r="S3490" s="13">
        <f t="shared" si="218"/>
        <v>42087.893055555556</v>
      </c>
      <c r="T3490" s="13">
        <f t="shared" si="219"/>
        <v>42111.791666666672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 s="19">
        <f t="shared" si="217"/>
        <v>78.263888888888886</v>
      </c>
      <c r="Q3491" s="6" t="s">
        <v>8319</v>
      </c>
      <c r="R3491" s="6" t="s">
        <v>8320</v>
      </c>
      <c r="S3491" s="13">
        <f t="shared" si="218"/>
        <v>41753.760775462964</v>
      </c>
      <c r="T3491" s="13">
        <f t="shared" si="219"/>
        <v>41784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 s="19">
        <f t="shared" si="217"/>
        <v>47.222222222222221</v>
      </c>
      <c r="Q3492" s="6" t="s">
        <v>8319</v>
      </c>
      <c r="R3492" s="6" t="s">
        <v>8320</v>
      </c>
      <c r="S3492" s="13">
        <f t="shared" si="218"/>
        <v>42443.927361111113</v>
      </c>
      <c r="T3492" s="13">
        <f t="shared" si="219"/>
        <v>42473.927361111113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 s="19">
        <f t="shared" si="217"/>
        <v>79.099999999999994</v>
      </c>
      <c r="Q3493" s="6" t="s">
        <v>8319</v>
      </c>
      <c r="R3493" s="6" t="s">
        <v>8320</v>
      </c>
      <c r="S3493" s="13">
        <f t="shared" si="218"/>
        <v>42121.374814814815</v>
      </c>
      <c r="T3493" s="13">
        <f t="shared" si="219"/>
        <v>42142.374814814815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 s="19">
        <f t="shared" si="217"/>
        <v>114.29199999999999</v>
      </c>
      <c r="Q3494" s="6" t="s">
        <v>8319</v>
      </c>
      <c r="R3494" s="6" t="s">
        <v>8320</v>
      </c>
      <c r="S3494" s="13">
        <f t="shared" si="218"/>
        <v>42268.134224537032</v>
      </c>
      <c r="T3494" s="13">
        <f t="shared" si="219"/>
        <v>42303.134224537032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 s="19">
        <f t="shared" si="217"/>
        <v>51.724137931034484</v>
      </c>
      <c r="Q3495" s="6" t="s">
        <v>8319</v>
      </c>
      <c r="R3495" s="6" t="s">
        <v>8320</v>
      </c>
      <c r="S3495" s="13">
        <f t="shared" si="218"/>
        <v>41848.991157407407</v>
      </c>
      <c r="T3495" s="13">
        <f t="shared" si="219"/>
        <v>41868.34097222222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 s="19">
        <f t="shared" si="217"/>
        <v>30.76923076923077</v>
      </c>
      <c r="Q3496" s="6" t="s">
        <v>8319</v>
      </c>
      <c r="R3496" s="6" t="s">
        <v>8320</v>
      </c>
      <c r="S3496" s="13">
        <f t="shared" si="218"/>
        <v>42689.339988425927</v>
      </c>
      <c r="T3496" s="13">
        <f t="shared" si="219"/>
        <v>42700.375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 s="19">
        <f t="shared" si="217"/>
        <v>74.208333333333329</v>
      </c>
      <c r="Q3497" s="6" t="s">
        <v>8319</v>
      </c>
      <c r="R3497" s="6" t="s">
        <v>8320</v>
      </c>
      <c r="S3497" s="13">
        <f t="shared" si="218"/>
        <v>41915.887835648151</v>
      </c>
      <c r="T3497" s="13">
        <f t="shared" si="219"/>
        <v>41944.845833333333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 s="19">
        <f t="shared" si="217"/>
        <v>47.846153846153847</v>
      </c>
      <c r="Q3498" s="6" t="s">
        <v>8319</v>
      </c>
      <c r="R3498" s="6" t="s">
        <v>8320</v>
      </c>
      <c r="S3498" s="13">
        <f t="shared" si="218"/>
        <v>42584.971828703703</v>
      </c>
      <c r="T3498" s="13">
        <f t="shared" si="219"/>
        <v>42624.971828703703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 s="19">
        <f t="shared" si="217"/>
        <v>34.408163265306122</v>
      </c>
      <c r="Q3499" s="6" t="s">
        <v>8319</v>
      </c>
      <c r="R3499" s="6" t="s">
        <v>8320</v>
      </c>
      <c r="S3499" s="13">
        <f t="shared" si="218"/>
        <v>42511.866944444439</v>
      </c>
      <c r="T3499" s="13">
        <f t="shared" si="219"/>
        <v>42524.041666666672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 s="19">
        <f t="shared" si="217"/>
        <v>40.238095238095241</v>
      </c>
      <c r="Q3500" s="6" t="s">
        <v>8319</v>
      </c>
      <c r="R3500" s="6" t="s">
        <v>8320</v>
      </c>
      <c r="S3500" s="13">
        <f t="shared" si="218"/>
        <v>42459.28361111111</v>
      </c>
      <c r="T3500" s="13">
        <f t="shared" si="219"/>
        <v>42519.030555555553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 s="19">
        <f t="shared" si="217"/>
        <v>60.285714285714285</v>
      </c>
      <c r="Q3501" s="6" t="s">
        <v>8319</v>
      </c>
      <c r="R3501" s="6" t="s">
        <v>8320</v>
      </c>
      <c r="S3501" s="13">
        <f t="shared" si="218"/>
        <v>42132.161168981482</v>
      </c>
      <c r="T3501" s="13">
        <f t="shared" si="219"/>
        <v>42186.415972222225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 s="19">
        <f t="shared" si="217"/>
        <v>25.30952380952381</v>
      </c>
      <c r="Q3502" s="6" t="s">
        <v>8319</v>
      </c>
      <c r="R3502" s="6" t="s">
        <v>8320</v>
      </c>
      <c r="S3502" s="13">
        <f t="shared" si="218"/>
        <v>42420.04442129629</v>
      </c>
      <c r="T3502" s="13">
        <f t="shared" si="219"/>
        <v>42436.332638888889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 s="19">
        <f t="shared" si="217"/>
        <v>35.952380952380949</v>
      </c>
      <c r="Q3503" s="6" t="s">
        <v>8319</v>
      </c>
      <c r="R3503" s="6" t="s">
        <v>8320</v>
      </c>
      <c r="S3503" s="13">
        <f t="shared" si="218"/>
        <v>42233.888831018514</v>
      </c>
      <c r="T3503" s="13">
        <f t="shared" si="219"/>
        <v>42258.888831018514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 s="19">
        <f t="shared" si="217"/>
        <v>136</v>
      </c>
      <c r="Q3504" s="6" t="s">
        <v>8319</v>
      </c>
      <c r="R3504" s="6" t="s">
        <v>8320</v>
      </c>
      <c r="S3504" s="13">
        <f t="shared" si="218"/>
        <v>42430.964398148149</v>
      </c>
      <c r="T3504" s="13">
        <f t="shared" si="219"/>
        <v>42445.290972222225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 s="19">
        <f t="shared" si="217"/>
        <v>70.763157894736835</v>
      </c>
      <c r="Q3505" s="6" t="s">
        <v>8319</v>
      </c>
      <c r="R3505" s="6" t="s">
        <v>8320</v>
      </c>
      <c r="S3505" s="13">
        <f t="shared" si="218"/>
        <v>42545.603333333333</v>
      </c>
      <c r="T3505" s="13">
        <f t="shared" si="219"/>
        <v>42575.603333333333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 s="19">
        <f t="shared" si="217"/>
        <v>125</v>
      </c>
      <c r="Q3506" s="6" t="s">
        <v>8319</v>
      </c>
      <c r="R3506" s="6" t="s">
        <v>8320</v>
      </c>
      <c r="S3506" s="13">
        <f t="shared" si="218"/>
        <v>42297.873738425929</v>
      </c>
      <c r="T3506" s="13">
        <f t="shared" si="219"/>
        <v>42327.915405092594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 s="19">
        <f t="shared" si="217"/>
        <v>66.512820512820511</v>
      </c>
      <c r="Q3507" s="6" t="s">
        <v>8319</v>
      </c>
      <c r="R3507" s="6" t="s">
        <v>8320</v>
      </c>
      <c r="S3507" s="13">
        <f t="shared" si="218"/>
        <v>41761.060706018521</v>
      </c>
      <c r="T3507" s="13">
        <f t="shared" si="219"/>
        <v>41772.291666666664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 s="19">
        <f t="shared" si="217"/>
        <v>105</v>
      </c>
      <c r="Q3508" s="6" t="s">
        <v>8319</v>
      </c>
      <c r="R3508" s="6" t="s">
        <v>8320</v>
      </c>
      <c r="S3508" s="13">
        <f t="shared" si="218"/>
        <v>41829.859259259261</v>
      </c>
      <c r="T3508" s="13">
        <f t="shared" si="219"/>
        <v>41874.859259259261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 s="19">
        <f t="shared" si="217"/>
        <v>145</v>
      </c>
      <c r="Q3509" s="6" t="s">
        <v>8319</v>
      </c>
      <c r="R3509" s="6" t="s">
        <v>8320</v>
      </c>
      <c r="S3509" s="13">
        <f t="shared" si="218"/>
        <v>42492.04788194444</v>
      </c>
      <c r="T3509" s="13">
        <f t="shared" si="219"/>
        <v>42522.04788194444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 s="19">
        <f t="shared" si="217"/>
        <v>12</v>
      </c>
      <c r="Q3510" s="6" t="s">
        <v>8319</v>
      </c>
      <c r="R3510" s="6" t="s">
        <v>8320</v>
      </c>
      <c r="S3510" s="13">
        <f t="shared" si="218"/>
        <v>42477.854780092588</v>
      </c>
      <c r="T3510" s="13">
        <f t="shared" si="219"/>
        <v>42501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 s="19">
        <f t="shared" si="217"/>
        <v>96.666666666666671</v>
      </c>
      <c r="Q3511" s="6" t="s">
        <v>8319</v>
      </c>
      <c r="R3511" s="6" t="s">
        <v>8320</v>
      </c>
      <c r="S3511" s="13">
        <f t="shared" si="218"/>
        <v>41950.984560185185</v>
      </c>
      <c r="T3511" s="13">
        <f t="shared" si="219"/>
        <v>41964.329861111109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 s="19">
        <f t="shared" si="217"/>
        <v>60.333333333333336</v>
      </c>
      <c r="Q3512" s="6" t="s">
        <v>8319</v>
      </c>
      <c r="R3512" s="6" t="s">
        <v>8320</v>
      </c>
      <c r="S3512" s="13">
        <f t="shared" si="218"/>
        <v>41802.74590277778</v>
      </c>
      <c r="T3512" s="13">
        <f t="shared" si="219"/>
        <v>41822.74590277778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 s="19">
        <f t="shared" si="217"/>
        <v>79.89473684210526</v>
      </c>
      <c r="Q3513" s="6" t="s">
        <v>8319</v>
      </c>
      <c r="R3513" s="6" t="s">
        <v>8320</v>
      </c>
      <c r="S3513" s="13">
        <f t="shared" si="218"/>
        <v>41927.998784722222</v>
      </c>
      <c r="T3513" s="13">
        <f t="shared" si="219"/>
        <v>41950.895833333336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 s="19">
        <f t="shared" si="217"/>
        <v>58.823529411764703</v>
      </c>
      <c r="Q3514" s="6" t="s">
        <v>8319</v>
      </c>
      <c r="R3514" s="6" t="s">
        <v>8320</v>
      </c>
      <c r="S3514" s="13">
        <f t="shared" si="218"/>
        <v>42057.661944444444</v>
      </c>
      <c r="T3514" s="13">
        <f t="shared" si="219"/>
        <v>42117.62027777778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 s="19">
        <f t="shared" si="217"/>
        <v>75.340909090909093</v>
      </c>
      <c r="Q3515" s="6" t="s">
        <v>8319</v>
      </c>
      <c r="R3515" s="6" t="s">
        <v>8320</v>
      </c>
      <c r="S3515" s="13">
        <f t="shared" si="218"/>
        <v>41781.221203703702</v>
      </c>
      <c r="T3515" s="13">
        <f t="shared" si="219"/>
        <v>41794.332638888889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 s="19">
        <f t="shared" si="217"/>
        <v>55</v>
      </c>
      <c r="Q3516" s="6" t="s">
        <v>8319</v>
      </c>
      <c r="R3516" s="6" t="s">
        <v>8320</v>
      </c>
      <c r="S3516" s="13">
        <f t="shared" si="218"/>
        <v>42020.971666666665</v>
      </c>
      <c r="T3516" s="13">
        <f t="shared" si="219"/>
        <v>42037.332638888889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 s="19">
        <f t="shared" si="217"/>
        <v>66.956521739130437</v>
      </c>
      <c r="Q3517" s="6" t="s">
        <v>8319</v>
      </c>
      <c r="R3517" s="6" t="s">
        <v>8320</v>
      </c>
      <c r="S3517" s="13">
        <f t="shared" si="218"/>
        <v>42125.897812499999</v>
      </c>
      <c r="T3517" s="13">
        <f t="shared" si="219"/>
        <v>42155.897812499999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 s="19">
        <f t="shared" si="217"/>
        <v>227.27272727272728</v>
      </c>
      <c r="Q3518" s="6" t="s">
        <v>8319</v>
      </c>
      <c r="R3518" s="6" t="s">
        <v>8320</v>
      </c>
      <c r="S3518" s="13">
        <f t="shared" si="218"/>
        <v>41856.135069444441</v>
      </c>
      <c r="T3518" s="13">
        <f t="shared" si="219"/>
        <v>41890.25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 s="19">
        <f t="shared" si="217"/>
        <v>307.69230769230768</v>
      </c>
      <c r="Q3519" s="6" t="s">
        <v>8319</v>
      </c>
      <c r="R3519" s="6" t="s">
        <v>8320</v>
      </c>
      <c r="S3519" s="13">
        <f t="shared" si="218"/>
        <v>41794.942523148151</v>
      </c>
      <c r="T3519" s="13">
        <f t="shared" si="219"/>
        <v>41824.583333333336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 s="19">
        <f t="shared" si="217"/>
        <v>50.020909090909093</v>
      </c>
      <c r="Q3520" s="6" t="s">
        <v>8319</v>
      </c>
      <c r="R3520" s="6" t="s">
        <v>8320</v>
      </c>
      <c r="S3520" s="13">
        <f t="shared" si="218"/>
        <v>41893.908553240741</v>
      </c>
      <c r="T3520" s="13">
        <f t="shared" si="219"/>
        <v>41914.722916666666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 s="19">
        <f t="shared" si="217"/>
        <v>72.392857142857139</v>
      </c>
      <c r="Q3521" s="6" t="s">
        <v>8319</v>
      </c>
      <c r="R3521" s="6" t="s">
        <v>8320</v>
      </c>
      <c r="S3521" s="13">
        <f t="shared" si="218"/>
        <v>42037.723958333328</v>
      </c>
      <c r="T3521" s="13">
        <f t="shared" si="219"/>
        <v>42067.723958333328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101</v>
      </c>
      <c r="P3522" s="19">
        <f t="shared" si="217"/>
        <v>95.952380952380949</v>
      </c>
      <c r="Q3522" s="6" t="s">
        <v>8319</v>
      </c>
      <c r="R3522" s="6" t="s">
        <v>8320</v>
      </c>
      <c r="S3522" s="13">
        <f t="shared" si="218"/>
        <v>42227.949212962965</v>
      </c>
      <c r="T3522" s="13">
        <f t="shared" si="219"/>
        <v>42253.69930555555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ROUND(((E3523/D3523)*100),0)</f>
        <v>169</v>
      </c>
      <c r="P3523" s="19">
        <f t="shared" ref="P3523:P3586" si="221">IF(L3523=0,0,E3523/L3523)</f>
        <v>45.615384615384613</v>
      </c>
      <c r="Q3523" s="6" t="s">
        <v>8319</v>
      </c>
      <c r="R3523" s="6" t="s">
        <v>8320</v>
      </c>
      <c r="S3523" s="13">
        <f t="shared" ref="S3523:S3586" si="222">(((J3523/60)/60)/24)+DATE(1970,1,1)+(3/24)</f>
        <v>41881.486342592594</v>
      </c>
      <c r="T3523" s="13">
        <f t="shared" ref="T3523:T3586" si="223">(((I3523/60)/60)/24)+DATE(1970,1,1)+(3/24)</f>
        <v>41911.486342592594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 s="19">
        <f t="shared" si="221"/>
        <v>41.029411764705884</v>
      </c>
      <c r="Q3524" s="6" t="s">
        <v>8319</v>
      </c>
      <c r="R3524" s="6" t="s">
        <v>8320</v>
      </c>
      <c r="S3524" s="13">
        <f t="shared" si="222"/>
        <v>42234.914884259255</v>
      </c>
      <c r="T3524" s="13">
        <f t="shared" si="223"/>
        <v>42262.545833333337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 s="19">
        <f t="shared" si="221"/>
        <v>56.825000000000003</v>
      </c>
      <c r="Q3525" s="6" t="s">
        <v>8319</v>
      </c>
      <c r="R3525" s="6" t="s">
        <v>8320</v>
      </c>
      <c r="S3525" s="13">
        <f t="shared" si="222"/>
        <v>42581.522546296299</v>
      </c>
      <c r="T3525" s="13">
        <f t="shared" si="223"/>
        <v>42639.083333333328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 s="19">
        <f t="shared" si="221"/>
        <v>137.24324324324326</v>
      </c>
      <c r="Q3526" s="6" t="s">
        <v>8319</v>
      </c>
      <c r="R3526" s="6" t="s">
        <v>8320</v>
      </c>
      <c r="S3526" s="13">
        <f t="shared" si="222"/>
        <v>41880.88857638889</v>
      </c>
      <c r="T3526" s="13">
        <f t="shared" si="223"/>
        <v>41895.291666666664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 s="19">
        <f t="shared" si="221"/>
        <v>75.714285714285708</v>
      </c>
      <c r="Q3527" s="6" t="s">
        <v>8319</v>
      </c>
      <c r="R3527" s="6" t="s">
        <v>8320</v>
      </c>
      <c r="S3527" s="13">
        <f t="shared" si="222"/>
        <v>42214.8206712963</v>
      </c>
      <c r="T3527" s="13">
        <f t="shared" si="223"/>
        <v>42225.791666666672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 s="19">
        <f t="shared" si="221"/>
        <v>99</v>
      </c>
      <c r="Q3528" s="6" t="s">
        <v>8319</v>
      </c>
      <c r="R3528" s="6" t="s">
        <v>8320</v>
      </c>
      <c r="S3528" s="13">
        <f t="shared" si="222"/>
        <v>42460.460312499999</v>
      </c>
      <c r="T3528" s="13">
        <f t="shared" si="223"/>
        <v>42488.374305555553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 s="19">
        <f t="shared" si="221"/>
        <v>81.569767441860463</v>
      </c>
      <c r="Q3529" s="6" t="s">
        <v>8319</v>
      </c>
      <c r="R3529" s="6" t="s">
        <v>8320</v>
      </c>
      <c r="S3529" s="13">
        <f t="shared" si="222"/>
        <v>42167.148206018523</v>
      </c>
      <c r="T3529" s="13">
        <f t="shared" si="223"/>
        <v>42196.290972222225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 s="19">
        <f t="shared" si="221"/>
        <v>45.108108108108105</v>
      </c>
      <c r="Q3530" s="6" t="s">
        <v>8319</v>
      </c>
      <c r="R3530" s="6" t="s">
        <v>8320</v>
      </c>
      <c r="S3530" s="13">
        <f t="shared" si="222"/>
        <v>42733.62636574074</v>
      </c>
      <c r="T3530" s="13">
        <f t="shared" si="223"/>
        <v>42753.62636574074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 s="19">
        <f t="shared" si="221"/>
        <v>36.666666666666664</v>
      </c>
      <c r="Q3531" s="6" t="s">
        <v>8319</v>
      </c>
      <c r="R3531" s="6" t="s">
        <v>8320</v>
      </c>
      <c r="S3531" s="13">
        <f t="shared" si="222"/>
        <v>42177.886782407411</v>
      </c>
      <c r="T3531" s="13">
        <f t="shared" si="223"/>
        <v>42198.166666666672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 s="19">
        <f t="shared" si="221"/>
        <v>125</v>
      </c>
      <c r="Q3532" s="6" t="s">
        <v>8319</v>
      </c>
      <c r="R3532" s="6" t="s">
        <v>8320</v>
      </c>
      <c r="S3532" s="13">
        <f t="shared" si="222"/>
        <v>42442.748344907406</v>
      </c>
      <c r="T3532" s="13">
        <f t="shared" si="223"/>
        <v>42470.958333333328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 s="19">
        <f t="shared" si="221"/>
        <v>49.230769230769234</v>
      </c>
      <c r="Q3533" s="6" t="s">
        <v>8319</v>
      </c>
      <c r="R3533" s="6" t="s">
        <v>8320</v>
      </c>
      <c r="S3533" s="13">
        <f t="shared" si="222"/>
        <v>42521.779328703706</v>
      </c>
      <c r="T3533" s="13">
        <f t="shared" si="223"/>
        <v>42551.779328703706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 s="19">
        <f t="shared" si="221"/>
        <v>42.296296296296298</v>
      </c>
      <c r="Q3534" s="6" t="s">
        <v>8319</v>
      </c>
      <c r="R3534" s="6" t="s">
        <v>8320</v>
      </c>
      <c r="S3534" s="13">
        <f t="shared" si="222"/>
        <v>41884.724849537037</v>
      </c>
      <c r="T3534" s="13">
        <f t="shared" si="223"/>
        <v>41900.290972222225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 s="19">
        <f t="shared" si="221"/>
        <v>78.875</v>
      </c>
      <c r="Q3535" s="6" t="s">
        <v>8319</v>
      </c>
      <c r="R3535" s="6" t="s">
        <v>8320</v>
      </c>
      <c r="S3535" s="13">
        <f t="shared" si="222"/>
        <v>42289.886192129634</v>
      </c>
      <c r="T3535" s="13">
        <f t="shared" si="223"/>
        <v>42319.927858796291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 s="19">
        <f t="shared" si="221"/>
        <v>38.284313725490193</v>
      </c>
      <c r="Q3536" s="6" t="s">
        <v>8319</v>
      </c>
      <c r="R3536" s="6" t="s">
        <v>8320</v>
      </c>
      <c r="S3536" s="13">
        <f t="shared" si="222"/>
        <v>42243.7502662037</v>
      </c>
      <c r="T3536" s="13">
        <f t="shared" si="223"/>
        <v>42278.7502662037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 s="19">
        <f t="shared" si="221"/>
        <v>44.847826086956523</v>
      </c>
      <c r="Q3537" s="6" t="s">
        <v>8319</v>
      </c>
      <c r="R3537" s="6" t="s">
        <v>8320</v>
      </c>
      <c r="S3537" s="13">
        <f t="shared" si="222"/>
        <v>42248.765162037031</v>
      </c>
      <c r="T3537" s="13">
        <f t="shared" si="223"/>
        <v>42279.875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 s="19">
        <f t="shared" si="221"/>
        <v>13.529411764705882</v>
      </c>
      <c r="Q3538" s="6" t="s">
        <v>8319</v>
      </c>
      <c r="R3538" s="6" t="s">
        <v>8320</v>
      </c>
      <c r="S3538" s="13">
        <f t="shared" si="222"/>
        <v>42328.852141203708</v>
      </c>
      <c r="T3538" s="13">
        <f t="shared" si="223"/>
        <v>42358.624305555553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 s="19">
        <f t="shared" si="221"/>
        <v>43.5</v>
      </c>
      <c r="Q3539" s="6" t="s">
        <v>8319</v>
      </c>
      <c r="R3539" s="6" t="s">
        <v>8320</v>
      </c>
      <c r="S3539" s="13">
        <f t="shared" si="222"/>
        <v>41923.479351851849</v>
      </c>
      <c r="T3539" s="13">
        <f t="shared" si="223"/>
        <v>41960.457638888889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 s="19">
        <f t="shared" si="221"/>
        <v>30.951807228915662</v>
      </c>
      <c r="Q3540" s="6" t="s">
        <v>8319</v>
      </c>
      <c r="R3540" s="6" t="s">
        <v>8320</v>
      </c>
      <c r="S3540" s="13">
        <f t="shared" si="222"/>
        <v>42571.545601851853</v>
      </c>
      <c r="T3540" s="13">
        <f t="shared" si="223"/>
        <v>42599.545601851853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 s="19">
        <f t="shared" si="221"/>
        <v>55.230769230769234</v>
      </c>
      <c r="Q3541" s="6" t="s">
        <v>8319</v>
      </c>
      <c r="R3541" s="6" t="s">
        <v>8320</v>
      </c>
      <c r="S3541" s="13">
        <f t="shared" si="222"/>
        <v>42600.881041666667</v>
      </c>
      <c r="T3541" s="13">
        <f t="shared" si="223"/>
        <v>42621.881041666667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 s="19">
        <f t="shared" si="221"/>
        <v>46.125</v>
      </c>
      <c r="Q3542" s="6" t="s">
        <v>8319</v>
      </c>
      <c r="R3542" s="6" t="s">
        <v>8320</v>
      </c>
      <c r="S3542" s="13">
        <f t="shared" si="222"/>
        <v>42517.128368055557</v>
      </c>
      <c r="T3542" s="13">
        <f t="shared" si="223"/>
        <v>42547.128368055557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 s="19">
        <f t="shared" si="221"/>
        <v>39.375</v>
      </c>
      <c r="Q3543" s="6" t="s">
        <v>8319</v>
      </c>
      <c r="R3543" s="6" t="s">
        <v>8320</v>
      </c>
      <c r="S3543" s="13">
        <f t="shared" si="222"/>
        <v>42222.855034722219</v>
      </c>
      <c r="T3543" s="13">
        <f t="shared" si="223"/>
        <v>42247.855034722219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 s="19">
        <f t="shared" si="221"/>
        <v>66.152941176470591</v>
      </c>
      <c r="Q3544" s="6" t="s">
        <v>8319</v>
      </c>
      <c r="R3544" s="6" t="s">
        <v>8320</v>
      </c>
      <c r="S3544" s="13">
        <f t="shared" si="222"/>
        <v>41829.724791666667</v>
      </c>
      <c r="T3544" s="13">
        <f t="shared" si="223"/>
        <v>41889.724791666667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 s="19">
        <f t="shared" si="221"/>
        <v>54.137931034482762</v>
      </c>
      <c r="Q3545" s="6" t="s">
        <v>8319</v>
      </c>
      <c r="R3545" s="6" t="s">
        <v>8320</v>
      </c>
      <c r="S3545" s="13">
        <f t="shared" si="222"/>
        <v>42150.880312499998</v>
      </c>
      <c r="T3545" s="13">
        <f t="shared" si="223"/>
        <v>42180.880312499998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 s="19">
        <f t="shared" si="221"/>
        <v>104.16666666666667</v>
      </c>
      <c r="Q3546" s="6" t="s">
        <v>8319</v>
      </c>
      <c r="R3546" s="6" t="s">
        <v>8320</v>
      </c>
      <c r="S3546" s="13">
        <f t="shared" si="222"/>
        <v>42040.956678240742</v>
      </c>
      <c r="T3546" s="13">
        <f t="shared" si="223"/>
        <v>42070.956678240742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 s="19">
        <f t="shared" si="221"/>
        <v>31.375</v>
      </c>
      <c r="Q3547" s="6" t="s">
        <v>8319</v>
      </c>
      <c r="R3547" s="6" t="s">
        <v>8320</v>
      </c>
      <c r="S3547" s="13">
        <f t="shared" si="222"/>
        <v>42075.932395833333</v>
      </c>
      <c r="T3547" s="13">
        <f t="shared" si="223"/>
        <v>42105.932395833333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 s="19">
        <f t="shared" si="221"/>
        <v>59.210526315789473</v>
      </c>
      <c r="Q3548" s="6" t="s">
        <v>8319</v>
      </c>
      <c r="R3548" s="6" t="s">
        <v>8320</v>
      </c>
      <c r="S3548" s="13">
        <f t="shared" si="222"/>
        <v>42073.785694444443</v>
      </c>
      <c r="T3548" s="13">
        <f t="shared" si="223"/>
        <v>42095.290972222225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 s="19">
        <f t="shared" si="221"/>
        <v>119.17633928571429</v>
      </c>
      <c r="Q3549" s="6" t="s">
        <v>8319</v>
      </c>
      <c r="R3549" s="6" t="s">
        <v>8320</v>
      </c>
      <c r="S3549" s="13">
        <f t="shared" si="222"/>
        <v>42480.203715277778</v>
      </c>
      <c r="T3549" s="13">
        <f t="shared" si="223"/>
        <v>42504.290972222225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 s="19">
        <f t="shared" si="221"/>
        <v>164.61538461538461</v>
      </c>
      <c r="Q3550" s="6" t="s">
        <v>8319</v>
      </c>
      <c r="R3550" s="6" t="s">
        <v>8320</v>
      </c>
      <c r="S3550" s="13">
        <f t="shared" si="222"/>
        <v>42412.067291666666</v>
      </c>
      <c r="T3550" s="13">
        <f t="shared" si="223"/>
        <v>42434.166666666672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 s="19">
        <f t="shared" si="221"/>
        <v>24.285714285714285</v>
      </c>
      <c r="Q3551" s="6" t="s">
        <v>8319</v>
      </c>
      <c r="R3551" s="6" t="s">
        <v>8320</v>
      </c>
      <c r="S3551" s="13">
        <f t="shared" si="222"/>
        <v>42223.519363425927</v>
      </c>
      <c r="T3551" s="13">
        <f t="shared" si="223"/>
        <v>42251.519363425927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 s="19">
        <f t="shared" si="221"/>
        <v>40.9375</v>
      </c>
      <c r="Q3552" s="6" t="s">
        <v>8319</v>
      </c>
      <c r="R3552" s="6" t="s">
        <v>8320</v>
      </c>
      <c r="S3552" s="13">
        <f t="shared" si="222"/>
        <v>42463.018495370372</v>
      </c>
      <c r="T3552" s="13">
        <f t="shared" si="223"/>
        <v>42493.018495370372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 s="19">
        <f t="shared" si="221"/>
        <v>61.1</v>
      </c>
      <c r="Q3553" s="6" t="s">
        <v>8319</v>
      </c>
      <c r="R3553" s="6" t="s">
        <v>8320</v>
      </c>
      <c r="S3553" s="13">
        <f t="shared" si="222"/>
        <v>41753.640856481477</v>
      </c>
      <c r="T3553" s="13">
        <f t="shared" si="223"/>
        <v>41782.046527777777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 s="19">
        <f t="shared" si="221"/>
        <v>38.65</v>
      </c>
      <c r="Q3554" s="6" t="s">
        <v>8319</v>
      </c>
      <c r="R3554" s="6" t="s">
        <v>8320</v>
      </c>
      <c r="S3554" s="13">
        <f t="shared" si="222"/>
        <v>41788.712083333332</v>
      </c>
      <c r="T3554" s="13">
        <f t="shared" si="223"/>
        <v>41818.712083333332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 s="19">
        <f t="shared" si="221"/>
        <v>56.20192307692308</v>
      </c>
      <c r="Q3555" s="6" t="s">
        <v>8319</v>
      </c>
      <c r="R3555" s="6" t="s">
        <v>8320</v>
      </c>
      <c r="S3555" s="13">
        <f t="shared" si="222"/>
        <v>42196.153703703705</v>
      </c>
      <c r="T3555" s="13">
        <f t="shared" si="223"/>
        <v>42228.125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 s="19">
        <f t="shared" si="221"/>
        <v>107.00207547169811</v>
      </c>
      <c r="Q3556" s="6" t="s">
        <v>8319</v>
      </c>
      <c r="R3556" s="6" t="s">
        <v>8320</v>
      </c>
      <c r="S3556" s="13">
        <f t="shared" si="222"/>
        <v>42016.175451388888</v>
      </c>
      <c r="T3556" s="13">
        <f t="shared" si="223"/>
        <v>42046.833333333328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 s="19">
        <f t="shared" si="221"/>
        <v>171.42857142857142</v>
      </c>
      <c r="Q3557" s="6" t="s">
        <v>8319</v>
      </c>
      <c r="R3557" s="6" t="s">
        <v>8320</v>
      </c>
      <c r="S3557" s="13">
        <f t="shared" si="222"/>
        <v>42661.567060185189</v>
      </c>
      <c r="T3557" s="13">
        <f t="shared" si="223"/>
        <v>42691.608726851846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 s="19">
        <f t="shared" si="221"/>
        <v>110.5</v>
      </c>
      <c r="Q3558" s="6" t="s">
        <v>8319</v>
      </c>
      <c r="R3558" s="6" t="s">
        <v>8320</v>
      </c>
      <c r="S3558" s="13">
        <f t="shared" si="222"/>
        <v>41808.774583333332</v>
      </c>
      <c r="T3558" s="13">
        <f t="shared" si="223"/>
        <v>41868.774583333332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 s="19">
        <f t="shared" si="221"/>
        <v>179.27598566308242</v>
      </c>
      <c r="Q3559" s="6" t="s">
        <v>8319</v>
      </c>
      <c r="R3559" s="6" t="s">
        <v>8320</v>
      </c>
      <c r="S3559" s="13">
        <f t="shared" si="222"/>
        <v>41730.401747685188</v>
      </c>
      <c r="T3559" s="13">
        <f t="shared" si="223"/>
        <v>41764.401747685188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 s="19">
        <f t="shared" si="221"/>
        <v>22.90909090909091</v>
      </c>
      <c r="Q3560" s="6" t="s">
        <v>8319</v>
      </c>
      <c r="R3560" s="6" t="s">
        <v>8320</v>
      </c>
      <c r="S3560" s="13">
        <f t="shared" si="222"/>
        <v>42139.941840277781</v>
      </c>
      <c r="T3560" s="13">
        <f t="shared" si="223"/>
        <v>42182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 s="19">
        <f t="shared" si="221"/>
        <v>43.125</v>
      </c>
      <c r="Q3561" s="6" t="s">
        <v>8319</v>
      </c>
      <c r="R3561" s="6" t="s">
        <v>8320</v>
      </c>
      <c r="S3561" s="13">
        <f t="shared" si="222"/>
        <v>42194.221157407403</v>
      </c>
      <c r="T3561" s="13">
        <f t="shared" si="223"/>
        <v>42216.498611111107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 s="19">
        <f t="shared" si="221"/>
        <v>46.891891891891895</v>
      </c>
      <c r="Q3562" s="6" t="s">
        <v>8319</v>
      </c>
      <c r="R3562" s="6" t="s">
        <v>8320</v>
      </c>
      <c r="S3562" s="13">
        <f t="shared" si="222"/>
        <v>42116.014652777783</v>
      </c>
      <c r="T3562" s="13">
        <f t="shared" si="223"/>
        <v>42151.239583333328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 s="19">
        <f t="shared" si="221"/>
        <v>47.407407407407405</v>
      </c>
      <c r="Q3563" s="6" t="s">
        <v>8319</v>
      </c>
      <c r="R3563" s="6" t="s">
        <v>8320</v>
      </c>
      <c r="S3563" s="13">
        <f t="shared" si="222"/>
        <v>42203.805300925931</v>
      </c>
      <c r="T3563" s="13">
        <f t="shared" si="223"/>
        <v>42221.899999999994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 s="19">
        <f t="shared" si="221"/>
        <v>15.129032258064516</v>
      </c>
      <c r="Q3564" s="6" t="s">
        <v>8319</v>
      </c>
      <c r="R3564" s="6" t="s">
        <v>8320</v>
      </c>
      <c r="S3564" s="13">
        <f t="shared" si="222"/>
        <v>42433.886886574073</v>
      </c>
      <c r="T3564" s="13">
        <f t="shared" si="223"/>
        <v>42443.041666666672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 s="19">
        <f t="shared" si="221"/>
        <v>21.098000000000003</v>
      </c>
      <c r="Q3565" s="6" t="s">
        <v>8319</v>
      </c>
      <c r="R3565" s="6" t="s">
        <v>8320</v>
      </c>
      <c r="S3565" s="13">
        <f t="shared" si="222"/>
        <v>42555.796944444446</v>
      </c>
      <c r="T3565" s="13">
        <f t="shared" si="223"/>
        <v>42583.916666666672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 s="19">
        <f t="shared" si="221"/>
        <v>59.117647058823529</v>
      </c>
      <c r="Q3566" s="6" t="s">
        <v>8319</v>
      </c>
      <c r="R3566" s="6" t="s">
        <v>8320</v>
      </c>
      <c r="S3566" s="13">
        <f t="shared" si="222"/>
        <v>42236.748252314821</v>
      </c>
      <c r="T3566" s="13">
        <f t="shared" si="223"/>
        <v>42282.791666666672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 s="19">
        <f t="shared" si="221"/>
        <v>97.916666666666671</v>
      </c>
      <c r="Q3567" s="6" t="s">
        <v>8319</v>
      </c>
      <c r="R3567" s="6" t="s">
        <v>8320</v>
      </c>
      <c r="S3567" s="13">
        <f t="shared" si="222"/>
        <v>41974.868148148147</v>
      </c>
      <c r="T3567" s="13">
        <f t="shared" si="223"/>
        <v>42004.868148148147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 s="19">
        <f t="shared" si="221"/>
        <v>55.131578947368418</v>
      </c>
      <c r="Q3568" s="6" t="s">
        <v>8319</v>
      </c>
      <c r="R3568" s="6" t="s">
        <v>8320</v>
      </c>
      <c r="S3568" s="13">
        <f t="shared" si="222"/>
        <v>41997.632905092592</v>
      </c>
      <c r="T3568" s="13">
        <f t="shared" si="223"/>
        <v>42027.632905092592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 s="19">
        <f t="shared" si="221"/>
        <v>26.536585365853657</v>
      </c>
      <c r="Q3569" s="6" t="s">
        <v>8319</v>
      </c>
      <c r="R3569" s="6" t="s">
        <v>8320</v>
      </c>
      <c r="S3569" s="13">
        <f t="shared" si="222"/>
        <v>42135.935694444444</v>
      </c>
      <c r="T3569" s="13">
        <f t="shared" si="223"/>
        <v>42165.935694444444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 s="19">
        <f t="shared" si="221"/>
        <v>58.421052631578945</v>
      </c>
      <c r="Q3570" s="6" t="s">
        <v>8319</v>
      </c>
      <c r="R3570" s="6" t="s">
        <v>8320</v>
      </c>
      <c r="S3570" s="13">
        <f t="shared" si="222"/>
        <v>41869.865671296298</v>
      </c>
      <c r="T3570" s="13">
        <f t="shared" si="223"/>
        <v>41899.865671296298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 s="19">
        <f t="shared" si="221"/>
        <v>122.53658536585365</v>
      </c>
      <c r="Q3571" s="6" t="s">
        <v>8319</v>
      </c>
      <c r="R3571" s="6" t="s">
        <v>8320</v>
      </c>
      <c r="S3571" s="13">
        <f t="shared" si="222"/>
        <v>41982.813611111109</v>
      </c>
      <c r="T3571" s="13">
        <f t="shared" si="223"/>
        <v>42012.813611111109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 s="19">
        <f t="shared" si="221"/>
        <v>87.961538461538467</v>
      </c>
      <c r="Q3572" s="6" t="s">
        <v>8319</v>
      </c>
      <c r="R3572" s="6" t="s">
        <v>8320</v>
      </c>
      <c r="S3572" s="13">
        <f t="shared" si="222"/>
        <v>41976.456979166673</v>
      </c>
      <c r="T3572" s="13">
        <f t="shared" si="223"/>
        <v>42004.416666666672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 s="19">
        <f t="shared" si="221"/>
        <v>73.239999999999995</v>
      </c>
      <c r="Q3573" s="6" t="s">
        <v>8319</v>
      </c>
      <c r="R3573" s="6" t="s">
        <v>8320</v>
      </c>
      <c r="S3573" s="13">
        <f t="shared" si="222"/>
        <v>41912.983946759261</v>
      </c>
      <c r="T3573" s="13">
        <f t="shared" si="223"/>
        <v>41942.983946759261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 s="19">
        <f t="shared" si="221"/>
        <v>55.555555555555557</v>
      </c>
      <c r="Q3574" s="6" t="s">
        <v>8319</v>
      </c>
      <c r="R3574" s="6" t="s">
        <v>8320</v>
      </c>
      <c r="S3574" s="13">
        <f t="shared" si="222"/>
        <v>42146.695393518516</v>
      </c>
      <c r="T3574" s="13">
        <f t="shared" si="223"/>
        <v>42176.695393518516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 s="19">
        <f t="shared" si="221"/>
        <v>39.53846153846154</v>
      </c>
      <c r="Q3575" s="6" t="s">
        <v>8319</v>
      </c>
      <c r="R3575" s="6" t="s">
        <v>8320</v>
      </c>
      <c r="S3575" s="13">
        <f t="shared" si="222"/>
        <v>41921.500532407408</v>
      </c>
      <c r="T3575" s="13">
        <f t="shared" si="223"/>
        <v>41951.542199074072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 s="19">
        <f t="shared" si="221"/>
        <v>136.77777777777777</v>
      </c>
      <c r="Q3576" s="6" t="s">
        <v>8319</v>
      </c>
      <c r="R3576" s="6" t="s">
        <v>8320</v>
      </c>
      <c r="S3576" s="13">
        <f t="shared" si="222"/>
        <v>41927.067685185182</v>
      </c>
      <c r="T3576" s="13">
        <f t="shared" si="223"/>
        <v>41957.109351851846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 s="19">
        <f t="shared" si="221"/>
        <v>99.343137254901961</v>
      </c>
      <c r="Q3577" s="6" t="s">
        <v>8319</v>
      </c>
      <c r="R3577" s="6" t="s">
        <v>8320</v>
      </c>
      <c r="S3577" s="13">
        <f t="shared" si="222"/>
        <v>42561.908877314811</v>
      </c>
      <c r="T3577" s="13">
        <f t="shared" si="223"/>
        <v>42593.290972222225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 s="19">
        <f t="shared" si="221"/>
        <v>20</v>
      </c>
      <c r="Q3578" s="6" t="s">
        <v>8319</v>
      </c>
      <c r="R3578" s="6" t="s">
        <v>8320</v>
      </c>
      <c r="S3578" s="13">
        <f t="shared" si="222"/>
        <v>42649.67423611111</v>
      </c>
      <c r="T3578" s="13">
        <f t="shared" si="223"/>
        <v>42709.715902777782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 s="19">
        <f t="shared" si="221"/>
        <v>28.888888888888889</v>
      </c>
      <c r="Q3579" s="6" t="s">
        <v>8319</v>
      </c>
      <c r="R3579" s="6" t="s">
        <v>8320</v>
      </c>
      <c r="S3579" s="13">
        <f t="shared" si="222"/>
        <v>42093.911840277782</v>
      </c>
      <c r="T3579" s="13">
        <f t="shared" si="223"/>
        <v>42120.39444444445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 s="19">
        <f t="shared" si="221"/>
        <v>40.545945945945945</v>
      </c>
      <c r="Q3580" s="6" t="s">
        <v>8319</v>
      </c>
      <c r="R3580" s="6" t="s">
        <v>8320</v>
      </c>
      <c r="S3580" s="13">
        <f t="shared" si="222"/>
        <v>42460.858530092592</v>
      </c>
      <c r="T3580" s="13">
        <f t="shared" si="223"/>
        <v>42490.858530092592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 s="19">
        <f t="shared" si="221"/>
        <v>35.714285714285715</v>
      </c>
      <c r="Q3581" s="6" t="s">
        <v>8319</v>
      </c>
      <c r="R3581" s="6" t="s">
        <v>8320</v>
      </c>
      <c r="S3581" s="13">
        <f t="shared" si="222"/>
        <v>42430.887222222227</v>
      </c>
      <c r="T3581" s="13">
        <f t="shared" si="223"/>
        <v>42460.845555555556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 s="19">
        <f t="shared" si="221"/>
        <v>37.962962962962962</v>
      </c>
      <c r="Q3582" s="6" t="s">
        <v>8319</v>
      </c>
      <c r="R3582" s="6" t="s">
        <v>8320</v>
      </c>
      <c r="S3582" s="13">
        <f t="shared" si="222"/>
        <v>42026.301180555558</v>
      </c>
      <c r="T3582" s="13">
        <f t="shared" si="223"/>
        <v>42064.332638888889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 s="19">
        <f t="shared" si="221"/>
        <v>33.333333333333336</v>
      </c>
      <c r="Q3583" s="6" t="s">
        <v>8319</v>
      </c>
      <c r="R3583" s="6" t="s">
        <v>8320</v>
      </c>
      <c r="S3583" s="13">
        <f t="shared" si="222"/>
        <v>41836.596180555556</v>
      </c>
      <c r="T3583" s="13">
        <f t="shared" si="223"/>
        <v>41850.596180555556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 s="19">
        <f t="shared" si="221"/>
        <v>58.571428571428569</v>
      </c>
      <c r="Q3584" s="6" t="s">
        <v>8319</v>
      </c>
      <c r="R3584" s="6" t="s">
        <v>8320</v>
      </c>
      <c r="S3584" s="13">
        <f t="shared" si="222"/>
        <v>42451.220856481479</v>
      </c>
      <c r="T3584" s="13">
        <f t="shared" si="223"/>
        <v>42465.220856481479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 s="19">
        <f t="shared" si="221"/>
        <v>135.625</v>
      </c>
      <c r="Q3585" s="6" t="s">
        <v>8319</v>
      </c>
      <c r="R3585" s="6" t="s">
        <v>8320</v>
      </c>
      <c r="S3585" s="13">
        <f t="shared" si="222"/>
        <v>42418.550983796296</v>
      </c>
      <c r="T3585" s="13">
        <f t="shared" si="223"/>
        <v>42478.509317129632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116</v>
      </c>
      <c r="P3586" s="19">
        <f t="shared" si="221"/>
        <v>30.9375</v>
      </c>
      <c r="Q3586" s="6" t="s">
        <v>8319</v>
      </c>
      <c r="R3586" s="6" t="s">
        <v>8320</v>
      </c>
      <c r="S3586" s="13">
        <f t="shared" si="222"/>
        <v>42168.441481481481</v>
      </c>
      <c r="T3586" s="13">
        <f t="shared" si="223"/>
        <v>42198.441481481481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ROUND(((E3587/D3587)*100),0)</f>
        <v>119</v>
      </c>
      <c r="P3587" s="19">
        <f t="shared" ref="P3587:P3650" si="225">IF(L3587=0,0,E3587/L3587)</f>
        <v>176.08695652173913</v>
      </c>
      <c r="Q3587" s="6" t="s">
        <v>8319</v>
      </c>
      <c r="R3587" s="6" t="s">
        <v>8320</v>
      </c>
      <c r="S3587" s="13">
        <f t="shared" ref="S3587:S3650" si="226">(((J3587/60)/60)/24)+DATE(1970,1,1)+(3/24)</f>
        <v>41964.841319444444</v>
      </c>
      <c r="T3587" s="13">
        <f t="shared" ref="T3587:T3650" si="227">(((I3587/60)/60)/24)+DATE(1970,1,1)+(3/24)</f>
        <v>41994.841319444444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 s="19">
        <f t="shared" si="225"/>
        <v>151.9814814814815</v>
      </c>
      <c r="Q3588" s="6" t="s">
        <v>8319</v>
      </c>
      <c r="R3588" s="6" t="s">
        <v>8320</v>
      </c>
      <c r="S3588" s="13">
        <f t="shared" si="226"/>
        <v>42576.822569444441</v>
      </c>
      <c r="T3588" s="13">
        <f t="shared" si="227"/>
        <v>42636.822569444441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 s="19">
        <f t="shared" si="225"/>
        <v>22.607142857142858</v>
      </c>
      <c r="Q3589" s="6" t="s">
        <v>8319</v>
      </c>
      <c r="R3589" s="6" t="s">
        <v>8320</v>
      </c>
      <c r="S3589" s="13">
        <f t="shared" si="226"/>
        <v>42503.664976851855</v>
      </c>
      <c r="T3589" s="13">
        <f t="shared" si="227"/>
        <v>42548.916666666672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 s="19">
        <f t="shared" si="225"/>
        <v>18.272727272727273</v>
      </c>
      <c r="Q3590" s="6" t="s">
        <v>8319</v>
      </c>
      <c r="R3590" s="6" t="s">
        <v>8320</v>
      </c>
      <c r="S3590" s="13">
        <f t="shared" si="226"/>
        <v>42101.953819444447</v>
      </c>
      <c r="T3590" s="13">
        <f t="shared" si="227"/>
        <v>42124.083333333328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 s="19">
        <f t="shared" si="225"/>
        <v>82.258064516129039</v>
      </c>
      <c r="Q3591" s="6" t="s">
        <v>8319</v>
      </c>
      <c r="R3591" s="6" t="s">
        <v>8320</v>
      </c>
      <c r="S3591" s="13">
        <f t="shared" si="226"/>
        <v>42125.772534722222</v>
      </c>
      <c r="T3591" s="13">
        <f t="shared" si="227"/>
        <v>42150.772534722222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 s="19">
        <f t="shared" si="225"/>
        <v>68.534246575342465</v>
      </c>
      <c r="Q3592" s="6" t="s">
        <v>8319</v>
      </c>
      <c r="R3592" s="6" t="s">
        <v>8320</v>
      </c>
      <c r="S3592" s="13">
        <f t="shared" si="226"/>
        <v>41902.458726851852</v>
      </c>
      <c r="T3592" s="13">
        <f t="shared" si="227"/>
        <v>41932.458726851852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 s="19">
        <f t="shared" si="225"/>
        <v>68.055555555555557</v>
      </c>
      <c r="Q3593" s="6" t="s">
        <v>8319</v>
      </c>
      <c r="R3593" s="6" t="s">
        <v>8320</v>
      </c>
      <c r="S3593" s="13">
        <f t="shared" si="226"/>
        <v>42004.073425925926</v>
      </c>
      <c r="T3593" s="13">
        <f t="shared" si="227"/>
        <v>42028.332638888889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 s="19">
        <f t="shared" si="225"/>
        <v>72.714285714285708</v>
      </c>
      <c r="Q3594" s="6" t="s">
        <v>8319</v>
      </c>
      <c r="R3594" s="6" t="s">
        <v>8320</v>
      </c>
      <c r="S3594" s="13">
        <f t="shared" si="226"/>
        <v>41988.954942129625</v>
      </c>
      <c r="T3594" s="13">
        <f t="shared" si="227"/>
        <v>42046.332638888889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 s="19">
        <f t="shared" si="225"/>
        <v>77.186046511627907</v>
      </c>
      <c r="Q3595" s="6" t="s">
        <v>8319</v>
      </c>
      <c r="R3595" s="6" t="s">
        <v>8320</v>
      </c>
      <c r="S3595" s="13">
        <f t="shared" si="226"/>
        <v>41975.023599537039</v>
      </c>
      <c r="T3595" s="13">
        <f t="shared" si="227"/>
        <v>42009.976388888885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 s="19">
        <f t="shared" si="225"/>
        <v>55.972222222222221</v>
      </c>
      <c r="Q3596" s="6" t="s">
        <v>8319</v>
      </c>
      <c r="R3596" s="6" t="s">
        <v>8320</v>
      </c>
      <c r="S3596" s="13">
        <f t="shared" si="226"/>
        <v>42592.191921296297</v>
      </c>
      <c r="T3596" s="13">
        <f t="shared" si="227"/>
        <v>42617.191921296297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 s="19">
        <f t="shared" si="225"/>
        <v>49.693548387096776</v>
      </c>
      <c r="Q3597" s="6" t="s">
        <v>8319</v>
      </c>
      <c r="R3597" s="6" t="s">
        <v>8320</v>
      </c>
      <c r="S3597" s="13">
        <f t="shared" si="226"/>
        <v>42050.133368055554</v>
      </c>
      <c r="T3597" s="13">
        <f t="shared" si="227"/>
        <v>42076.415972222225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 s="19">
        <f t="shared" si="225"/>
        <v>79</v>
      </c>
      <c r="Q3598" s="6" t="s">
        <v>8319</v>
      </c>
      <c r="R3598" s="6" t="s">
        <v>8320</v>
      </c>
      <c r="S3598" s="13">
        <f t="shared" si="226"/>
        <v>41856.840069444443</v>
      </c>
      <c r="T3598" s="13">
        <f t="shared" si="227"/>
        <v>41877.840069444443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 s="19">
        <f t="shared" si="225"/>
        <v>77.727272727272734</v>
      </c>
      <c r="Q3599" s="6" t="s">
        <v>8319</v>
      </c>
      <c r="R3599" s="6" t="s">
        <v>8320</v>
      </c>
      <c r="S3599" s="13">
        <f t="shared" si="226"/>
        <v>42417.710532407407</v>
      </c>
      <c r="T3599" s="13">
        <f t="shared" si="227"/>
        <v>42432.374305555553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 s="19">
        <f t="shared" si="225"/>
        <v>40.777777777777779</v>
      </c>
      <c r="Q3600" s="6" t="s">
        <v>8319</v>
      </c>
      <c r="R3600" s="6" t="s">
        <v>8320</v>
      </c>
      <c r="S3600" s="13">
        <f t="shared" si="226"/>
        <v>41866.92386574074</v>
      </c>
      <c r="T3600" s="13">
        <f t="shared" si="227"/>
        <v>41885.332638888889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 s="19">
        <f t="shared" si="225"/>
        <v>59.411764705882355</v>
      </c>
      <c r="Q3601" s="6" t="s">
        <v>8319</v>
      </c>
      <c r="R3601" s="6" t="s">
        <v>8320</v>
      </c>
      <c r="S3601" s="13">
        <f t="shared" si="226"/>
        <v>42220.91987268519</v>
      </c>
      <c r="T3601" s="13">
        <f t="shared" si="227"/>
        <v>42246.125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 s="19">
        <f t="shared" si="225"/>
        <v>3.25</v>
      </c>
      <c r="Q3602" s="6" t="s">
        <v>8319</v>
      </c>
      <c r="R3602" s="6" t="s">
        <v>8320</v>
      </c>
      <c r="S3602" s="13">
        <f t="shared" si="226"/>
        <v>42628.974120370374</v>
      </c>
      <c r="T3602" s="13">
        <f t="shared" si="227"/>
        <v>42656.974120370374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 s="19">
        <f t="shared" si="225"/>
        <v>39.377358490566039</v>
      </c>
      <c r="Q3603" s="6" t="s">
        <v>8319</v>
      </c>
      <c r="R3603" s="6" t="s">
        <v>8320</v>
      </c>
      <c r="S3603" s="13">
        <f t="shared" si="226"/>
        <v>41991.12363425926</v>
      </c>
      <c r="T3603" s="13">
        <f t="shared" si="227"/>
        <v>42021.12363425926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 s="19">
        <f t="shared" si="225"/>
        <v>81.673469387755105</v>
      </c>
      <c r="Q3604" s="6" t="s">
        <v>8319</v>
      </c>
      <c r="R3604" s="6" t="s">
        <v>8320</v>
      </c>
      <c r="S3604" s="13">
        <f t="shared" si="226"/>
        <v>42448.019432870366</v>
      </c>
      <c r="T3604" s="13">
        <f t="shared" si="227"/>
        <v>42508.019432870366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 s="19">
        <f t="shared" si="225"/>
        <v>44.912280701754383</v>
      </c>
      <c r="Q3605" s="6" t="s">
        <v>8319</v>
      </c>
      <c r="R3605" s="6" t="s">
        <v>8320</v>
      </c>
      <c r="S3605" s="13">
        <f t="shared" si="226"/>
        <v>42283.989351851851</v>
      </c>
      <c r="T3605" s="13">
        <f t="shared" si="227"/>
        <v>42314.031018518523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 s="19">
        <f t="shared" si="225"/>
        <v>49.05797101449275</v>
      </c>
      <c r="Q3606" s="6" t="s">
        <v>8319</v>
      </c>
      <c r="R3606" s="6" t="s">
        <v>8320</v>
      </c>
      <c r="S3606" s="13">
        <f t="shared" si="226"/>
        <v>42483.140694444446</v>
      </c>
      <c r="T3606" s="13">
        <f t="shared" si="227"/>
        <v>42489.415972222225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 s="19">
        <f t="shared" si="225"/>
        <v>30.666666666666668</v>
      </c>
      <c r="Q3607" s="6" t="s">
        <v>8319</v>
      </c>
      <c r="R3607" s="6" t="s">
        <v>8320</v>
      </c>
      <c r="S3607" s="13">
        <f t="shared" si="226"/>
        <v>42383.918124999997</v>
      </c>
      <c r="T3607" s="13">
        <f t="shared" si="227"/>
        <v>42413.918124999997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 s="19">
        <f t="shared" si="225"/>
        <v>61.0625</v>
      </c>
      <c r="Q3608" s="6" t="s">
        <v>8319</v>
      </c>
      <c r="R3608" s="6" t="s">
        <v>8320</v>
      </c>
      <c r="S3608" s="13">
        <f t="shared" si="226"/>
        <v>42566.729826388888</v>
      </c>
      <c r="T3608" s="13">
        <f t="shared" si="227"/>
        <v>42596.729826388888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 s="19">
        <f t="shared" si="225"/>
        <v>29</v>
      </c>
      <c r="Q3609" s="6" t="s">
        <v>8319</v>
      </c>
      <c r="R3609" s="6" t="s">
        <v>8320</v>
      </c>
      <c r="S3609" s="13">
        <f t="shared" si="226"/>
        <v>42339.088912037041</v>
      </c>
      <c r="T3609" s="13">
        <f t="shared" si="227"/>
        <v>42353.125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 s="19">
        <f t="shared" si="225"/>
        <v>29.62962962962963</v>
      </c>
      <c r="Q3610" s="6" t="s">
        <v>8319</v>
      </c>
      <c r="R3610" s="6" t="s">
        <v>8320</v>
      </c>
      <c r="S3610" s="13">
        <f t="shared" si="226"/>
        <v>42506.834375000006</v>
      </c>
      <c r="T3610" s="13">
        <f t="shared" si="227"/>
        <v>42538.708333333328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 s="19">
        <f t="shared" si="225"/>
        <v>143.0952380952381</v>
      </c>
      <c r="Q3611" s="6" t="s">
        <v>8319</v>
      </c>
      <c r="R3611" s="6" t="s">
        <v>8320</v>
      </c>
      <c r="S3611" s="13">
        <f t="shared" si="226"/>
        <v>42430.116724537031</v>
      </c>
      <c r="T3611" s="13">
        <f t="shared" si="227"/>
        <v>42460.075057870374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 s="19">
        <f t="shared" si="225"/>
        <v>52.354838709677416</v>
      </c>
      <c r="Q3612" s="6" t="s">
        <v>8319</v>
      </c>
      <c r="R3612" s="6" t="s">
        <v>8320</v>
      </c>
      <c r="S3612" s="13">
        <f t="shared" si="226"/>
        <v>42203.557129629626</v>
      </c>
      <c r="T3612" s="13">
        <f t="shared" si="227"/>
        <v>42233.557129629626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 s="19">
        <f t="shared" si="225"/>
        <v>66.666666666666671</v>
      </c>
      <c r="Q3613" s="6" t="s">
        <v>8319</v>
      </c>
      <c r="R3613" s="6" t="s">
        <v>8320</v>
      </c>
      <c r="S3613" s="13">
        <f t="shared" si="226"/>
        <v>42072.495381944449</v>
      </c>
      <c r="T3613" s="13">
        <f t="shared" si="227"/>
        <v>42102.495381944449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 s="19">
        <f t="shared" si="225"/>
        <v>126.66666666666667</v>
      </c>
      <c r="Q3614" s="6" t="s">
        <v>8319</v>
      </c>
      <c r="R3614" s="6" t="s">
        <v>8320</v>
      </c>
      <c r="S3614" s="13">
        <f t="shared" si="226"/>
        <v>41789.851979166669</v>
      </c>
      <c r="T3614" s="13">
        <f t="shared" si="227"/>
        <v>41799.851979166669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 s="19">
        <f t="shared" si="225"/>
        <v>62.5</v>
      </c>
      <c r="Q3615" s="6" t="s">
        <v>8319</v>
      </c>
      <c r="R3615" s="6" t="s">
        <v>8320</v>
      </c>
      <c r="S3615" s="13">
        <f t="shared" si="226"/>
        <v>41788.71497685185</v>
      </c>
      <c r="T3615" s="13">
        <f t="shared" si="227"/>
        <v>41818.71497685185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 s="19">
        <f t="shared" si="225"/>
        <v>35.492957746478872</v>
      </c>
      <c r="Q3616" s="6" t="s">
        <v>8319</v>
      </c>
      <c r="R3616" s="6" t="s">
        <v>8320</v>
      </c>
      <c r="S3616" s="13">
        <f t="shared" si="226"/>
        <v>42144.166851851856</v>
      </c>
      <c r="T3616" s="13">
        <f t="shared" si="227"/>
        <v>42174.166851851856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 s="19">
        <f t="shared" si="225"/>
        <v>37.083333333333336</v>
      </c>
      <c r="Q3617" s="6" t="s">
        <v>8319</v>
      </c>
      <c r="R3617" s="6" t="s">
        <v>8320</v>
      </c>
      <c r="S3617" s="13">
        <f t="shared" si="226"/>
        <v>42318.718703703707</v>
      </c>
      <c r="T3617" s="13">
        <f t="shared" si="227"/>
        <v>42348.718703703707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 s="19">
        <f t="shared" si="225"/>
        <v>69.333333333333329</v>
      </c>
      <c r="Q3618" s="6" t="s">
        <v>8319</v>
      </c>
      <c r="R3618" s="6" t="s">
        <v>8320</v>
      </c>
      <c r="S3618" s="13">
        <f t="shared" si="226"/>
        <v>42053.074814814812</v>
      </c>
      <c r="T3618" s="13">
        <f t="shared" si="227"/>
        <v>42083.033148148148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 s="19">
        <f t="shared" si="225"/>
        <v>17.254901960784313</v>
      </c>
      <c r="Q3619" s="6" t="s">
        <v>8319</v>
      </c>
      <c r="R3619" s="6" t="s">
        <v>8320</v>
      </c>
      <c r="S3619" s="13">
        <f t="shared" si="226"/>
        <v>42779.735289351855</v>
      </c>
      <c r="T3619" s="13">
        <f t="shared" si="227"/>
        <v>42794.125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 s="19">
        <f t="shared" si="225"/>
        <v>36.071428571428569</v>
      </c>
      <c r="Q3620" s="6" t="s">
        <v>8319</v>
      </c>
      <c r="R3620" s="6" t="s">
        <v>8320</v>
      </c>
      <c r="S3620" s="13">
        <f t="shared" si="226"/>
        <v>42128.752893518518</v>
      </c>
      <c r="T3620" s="13">
        <f t="shared" si="227"/>
        <v>42158.752893518518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 s="19">
        <f t="shared" si="225"/>
        <v>66.470588235294116</v>
      </c>
      <c r="Q3621" s="6" t="s">
        <v>8319</v>
      </c>
      <c r="R3621" s="6" t="s">
        <v>8320</v>
      </c>
      <c r="S3621" s="13">
        <f t="shared" si="226"/>
        <v>42661.257245370376</v>
      </c>
      <c r="T3621" s="13">
        <f t="shared" si="227"/>
        <v>42694.041666666672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 s="19">
        <f t="shared" si="225"/>
        <v>56.065989847715734</v>
      </c>
      <c r="Q3622" s="6" t="s">
        <v>8319</v>
      </c>
      <c r="R3622" s="6" t="s">
        <v>8320</v>
      </c>
      <c r="S3622" s="13">
        <f t="shared" si="226"/>
        <v>42038.063206018516</v>
      </c>
      <c r="T3622" s="13">
        <f t="shared" si="227"/>
        <v>42068.291666666672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 s="19">
        <f t="shared" si="225"/>
        <v>47.028571428571432</v>
      </c>
      <c r="Q3623" s="6" t="s">
        <v>8319</v>
      </c>
      <c r="R3623" s="6" t="s">
        <v>8320</v>
      </c>
      <c r="S3623" s="13">
        <f t="shared" si="226"/>
        <v>42620.060694444444</v>
      </c>
      <c r="T3623" s="13">
        <f t="shared" si="227"/>
        <v>42644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 s="19">
        <f t="shared" si="225"/>
        <v>47.666190476190479</v>
      </c>
      <c r="Q3624" s="6" t="s">
        <v>8319</v>
      </c>
      <c r="R3624" s="6" t="s">
        <v>8320</v>
      </c>
      <c r="S3624" s="13">
        <f t="shared" si="226"/>
        <v>41877.346886574072</v>
      </c>
      <c r="T3624" s="13">
        <f t="shared" si="227"/>
        <v>41910.265972222223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 s="19">
        <f t="shared" si="225"/>
        <v>88.235294117647058</v>
      </c>
      <c r="Q3625" s="6" t="s">
        <v>8319</v>
      </c>
      <c r="R3625" s="6" t="s">
        <v>8320</v>
      </c>
      <c r="S3625" s="13">
        <f t="shared" si="226"/>
        <v>41828.861921296295</v>
      </c>
      <c r="T3625" s="13">
        <f t="shared" si="227"/>
        <v>41846.416666666664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 s="19">
        <f t="shared" si="225"/>
        <v>80.717948717948715</v>
      </c>
      <c r="Q3626" s="6" t="s">
        <v>8319</v>
      </c>
      <c r="R3626" s="6" t="s">
        <v>8320</v>
      </c>
      <c r="S3626" s="13">
        <f t="shared" si="226"/>
        <v>42545.899189814809</v>
      </c>
      <c r="T3626" s="13">
        <f t="shared" si="227"/>
        <v>42605.899189814809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 s="19">
        <f t="shared" si="225"/>
        <v>39.487179487179489</v>
      </c>
      <c r="Q3627" s="6" t="s">
        <v>8319</v>
      </c>
      <c r="R3627" s="6" t="s">
        <v>8320</v>
      </c>
      <c r="S3627" s="13">
        <f t="shared" si="226"/>
        <v>42157.777511574073</v>
      </c>
      <c r="T3627" s="13">
        <f t="shared" si="227"/>
        <v>42187.777511574073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 s="19">
        <f t="shared" si="225"/>
        <v>84.854166666666671</v>
      </c>
      <c r="Q3628" s="6" t="s">
        <v>8319</v>
      </c>
      <c r="R3628" s="6" t="s">
        <v>8320</v>
      </c>
      <c r="S3628" s="13">
        <f t="shared" si="226"/>
        <v>41846.792326388888</v>
      </c>
      <c r="T3628" s="13">
        <f t="shared" si="227"/>
        <v>41867.792326388888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 s="19">
        <f t="shared" si="225"/>
        <v>68.965517241379317</v>
      </c>
      <c r="Q3629" s="6" t="s">
        <v>8319</v>
      </c>
      <c r="R3629" s="6" t="s">
        <v>8320</v>
      </c>
      <c r="S3629" s="13">
        <f t="shared" si="226"/>
        <v>42460.866747685184</v>
      </c>
      <c r="T3629" s="13">
        <f t="shared" si="227"/>
        <v>42511.290972222225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 s="19">
        <f t="shared" si="225"/>
        <v>0</v>
      </c>
      <c r="Q3630" s="6" t="s">
        <v>8319</v>
      </c>
      <c r="R3630" s="6" t="s">
        <v>8361</v>
      </c>
      <c r="S3630" s="13">
        <f t="shared" si="226"/>
        <v>42291.958287037036</v>
      </c>
      <c r="T3630" s="13">
        <f t="shared" si="227"/>
        <v>42351.999953703707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 s="19">
        <f t="shared" si="225"/>
        <v>1</v>
      </c>
      <c r="Q3631" s="6" t="s">
        <v>8319</v>
      </c>
      <c r="R3631" s="6" t="s">
        <v>8361</v>
      </c>
      <c r="S3631" s="13">
        <f t="shared" si="226"/>
        <v>42437.219490740739</v>
      </c>
      <c r="T3631" s="13">
        <f t="shared" si="227"/>
        <v>42495.833333333328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 s="19">
        <f t="shared" si="225"/>
        <v>1</v>
      </c>
      <c r="Q3632" s="6" t="s">
        <v>8319</v>
      </c>
      <c r="R3632" s="6" t="s">
        <v>8361</v>
      </c>
      <c r="S3632" s="13">
        <f t="shared" si="226"/>
        <v>41942.97210648148</v>
      </c>
      <c r="T3632" s="13">
        <f t="shared" si="227"/>
        <v>41973.013773148152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 s="19">
        <f t="shared" si="225"/>
        <v>147.88135593220338</v>
      </c>
      <c r="Q3633" s="6" t="s">
        <v>8319</v>
      </c>
      <c r="R3633" s="6" t="s">
        <v>8361</v>
      </c>
      <c r="S3633" s="13">
        <f t="shared" si="226"/>
        <v>41880.878437499996</v>
      </c>
      <c r="T3633" s="13">
        <f t="shared" si="227"/>
        <v>41905.290972222225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 s="19">
        <f t="shared" si="225"/>
        <v>100</v>
      </c>
      <c r="Q3634" s="6" t="s">
        <v>8319</v>
      </c>
      <c r="R3634" s="6" t="s">
        <v>8361</v>
      </c>
      <c r="S3634" s="13">
        <f t="shared" si="226"/>
        <v>41947.061909722222</v>
      </c>
      <c r="T3634" s="13">
        <f t="shared" si="227"/>
        <v>41967.061909722222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 s="19">
        <f t="shared" si="225"/>
        <v>56.838709677419352</v>
      </c>
      <c r="Q3635" s="6" t="s">
        <v>8319</v>
      </c>
      <c r="R3635" s="6" t="s">
        <v>8361</v>
      </c>
      <c r="S3635" s="13">
        <f t="shared" si="226"/>
        <v>42649.748460648145</v>
      </c>
      <c r="T3635" s="13">
        <f t="shared" si="227"/>
        <v>42693.166666666672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 s="19">
        <f t="shared" si="225"/>
        <v>176.94444444444446</v>
      </c>
      <c r="Q3636" s="6" t="s">
        <v>8319</v>
      </c>
      <c r="R3636" s="6" t="s">
        <v>8361</v>
      </c>
      <c r="S3636" s="13">
        <f t="shared" si="226"/>
        <v>42701.291365740741</v>
      </c>
      <c r="T3636" s="13">
        <f t="shared" si="227"/>
        <v>42749.290972222225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 s="19">
        <f t="shared" si="225"/>
        <v>127.6</v>
      </c>
      <c r="Q3637" s="6" t="s">
        <v>8319</v>
      </c>
      <c r="R3637" s="6" t="s">
        <v>8361</v>
      </c>
      <c r="S3637" s="13">
        <f t="shared" si="226"/>
        <v>42451.00782407407</v>
      </c>
      <c r="T3637" s="13">
        <f t="shared" si="227"/>
        <v>42481.00782407407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 s="19">
        <f t="shared" si="225"/>
        <v>0</v>
      </c>
      <c r="Q3638" s="6" t="s">
        <v>8319</v>
      </c>
      <c r="R3638" s="6" t="s">
        <v>8361</v>
      </c>
      <c r="S3638" s="13">
        <f t="shared" si="226"/>
        <v>42226.819780092599</v>
      </c>
      <c r="T3638" s="13">
        <f t="shared" si="227"/>
        <v>42261.819780092599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 s="19">
        <f t="shared" si="225"/>
        <v>66.142857142857139</v>
      </c>
      <c r="Q3639" s="6" t="s">
        <v>8319</v>
      </c>
      <c r="R3639" s="6" t="s">
        <v>8361</v>
      </c>
      <c r="S3639" s="13">
        <f t="shared" si="226"/>
        <v>41975.825636574074</v>
      </c>
      <c r="T3639" s="13">
        <f t="shared" si="227"/>
        <v>42005.825636574074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 s="19">
        <f t="shared" si="225"/>
        <v>108</v>
      </c>
      <c r="Q3640" s="6" t="s">
        <v>8319</v>
      </c>
      <c r="R3640" s="6" t="s">
        <v>8361</v>
      </c>
      <c r="S3640" s="13">
        <f t="shared" si="226"/>
        <v>42053.797824074078</v>
      </c>
      <c r="T3640" s="13">
        <f t="shared" si="227"/>
        <v>42113.756157407406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 s="19">
        <f t="shared" si="225"/>
        <v>1</v>
      </c>
      <c r="Q3641" s="6" t="s">
        <v>8319</v>
      </c>
      <c r="R3641" s="6" t="s">
        <v>8361</v>
      </c>
      <c r="S3641" s="13">
        <f t="shared" si="226"/>
        <v>42590.802152777775</v>
      </c>
      <c r="T3641" s="13">
        <f t="shared" si="227"/>
        <v>42650.757638888885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 s="19">
        <f t="shared" si="225"/>
        <v>18.333333333333332</v>
      </c>
      <c r="Q3642" s="6" t="s">
        <v>8319</v>
      </c>
      <c r="R3642" s="6" t="s">
        <v>8361</v>
      </c>
      <c r="S3642" s="13">
        <f t="shared" si="226"/>
        <v>42104.906597222223</v>
      </c>
      <c r="T3642" s="13">
        <f t="shared" si="227"/>
        <v>42134.906597222223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 s="19">
        <f t="shared" si="225"/>
        <v>0</v>
      </c>
      <c r="Q3643" s="6" t="s">
        <v>8319</v>
      </c>
      <c r="R3643" s="6" t="s">
        <v>8361</v>
      </c>
      <c r="S3643" s="13">
        <f t="shared" si="226"/>
        <v>41899.752071759263</v>
      </c>
      <c r="T3643" s="13">
        <f t="shared" si="227"/>
        <v>41917.333333333336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 s="19">
        <f t="shared" si="225"/>
        <v>7.5</v>
      </c>
      <c r="Q3644" s="6" t="s">
        <v>8319</v>
      </c>
      <c r="R3644" s="6" t="s">
        <v>8361</v>
      </c>
      <c r="S3644" s="13">
        <f t="shared" si="226"/>
        <v>42297.941284722227</v>
      </c>
      <c r="T3644" s="13">
        <f t="shared" si="227"/>
        <v>42338.833333333328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 s="19">
        <f t="shared" si="225"/>
        <v>0</v>
      </c>
      <c r="Q3645" s="6" t="s">
        <v>8319</v>
      </c>
      <c r="R3645" s="6" t="s">
        <v>8361</v>
      </c>
      <c r="S3645" s="13">
        <f t="shared" si="226"/>
        <v>42285.268969907411</v>
      </c>
      <c r="T3645" s="13">
        <f t="shared" si="227"/>
        <v>42325.310636574075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 s="19">
        <f t="shared" si="225"/>
        <v>68.416666666666671</v>
      </c>
      <c r="Q3646" s="6" t="s">
        <v>8319</v>
      </c>
      <c r="R3646" s="6" t="s">
        <v>8361</v>
      </c>
      <c r="S3646" s="13">
        <f t="shared" si="226"/>
        <v>42409.366747685184</v>
      </c>
      <c r="T3646" s="13">
        <f t="shared" si="227"/>
        <v>42437.332638888889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 s="19">
        <f t="shared" si="225"/>
        <v>1</v>
      </c>
      <c r="Q3647" s="6" t="s">
        <v>8319</v>
      </c>
      <c r="R3647" s="6" t="s">
        <v>8361</v>
      </c>
      <c r="S3647" s="13">
        <f t="shared" si="226"/>
        <v>42666.095347222217</v>
      </c>
      <c r="T3647" s="13">
        <f t="shared" si="227"/>
        <v>42696.137013888889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 s="19">
        <f t="shared" si="225"/>
        <v>60.125</v>
      </c>
      <c r="Q3648" s="6" t="s">
        <v>8319</v>
      </c>
      <c r="R3648" s="6" t="s">
        <v>8361</v>
      </c>
      <c r="S3648" s="13">
        <f t="shared" si="226"/>
        <v>42140.546319444446</v>
      </c>
      <c r="T3648" s="13">
        <f t="shared" si="227"/>
        <v>42172.104166666672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 s="19">
        <f t="shared" si="225"/>
        <v>15</v>
      </c>
      <c r="Q3649" s="6" t="s">
        <v>8319</v>
      </c>
      <c r="R3649" s="6" t="s">
        <v>8361</v>
      </c>
      <c r="S3649" s="13">
        <f t="shared" si="226"/>
        <v>42598.874155092592</v>
      </c>
      <c r="T3649" s="13">
        <f t="shared" si="227"/>
        <v>42643.874155092592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</v>
      </c>
      <c r="P3650" s="19">
        <f t="shared" si="225"/>
        <v>550.04109589041093</v>
      </c>
      <c r="Q3650" s="6" t="s">
        <v>8319</v>
      </c>
      <c r="R3650" s="6" t="s">
        <v>8320</v>
      </c>
      <c r="S3650" s="13">
        <f t="shared" si="226"/>
        <v>41887.417187500003</v>
      </c>
      <c r="T3650" s="13">
        <f t="shared" si="227"/>
        <v>41917.417187500003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ROUND(((E3651/D3651)*100),0)</f>
        <v>104</v>
      </c>
      <c r="P3651" s="19">
        <f t="shared" ref="P3651:P3714" si="229">IF(L3651=0,0,E3651/L3651)</f>
        <v>97.5</v>
      </c>
      <c r="Q3651" s="6" t="s">
        <v>8319</v>
      </c>
      <c r="R3651" s="6" t="s">
        <v>8320</v>
      </c>
      <c r="S3651" s="13">
        <f t="shared" ref="S3651:S3714" si="230">(((J3651/60)/60)/24)+DATE(1970,1,1)+(3/24)</f>
        <v>41780.837893518517</v>
      </c>
      <c r="T3651" s="13">
        <f t="shared" ref="T3651:T3714" si="231">(((I3651/60)/60)/24)+DATE(1970,1,1)+(3/24)</f>
        <v>41806.837893518517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 s="19">
        <f t="shared" si="229"/>
        <v>29.411764705882351</v>
      </c>
      <c r="Q3652" s="6" t="s">
        <v>8319</v>
      </c>
      <c r="R3652" s="6" t="s">
        <v>8320</v>
      </c>
      <c r="S3652" s="13">
        <f t="shared" si="230"/>
        <v>42381.603981481487</v>
      </c>
      <c r="T3652" s="13">
        <f t="shared" si="231"/>
        <v>42402.603981481487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 s="19">
        <f t="shared" si="229"/>
        <v>57.777777777777779</v>
      </c>
      <c r="Q3653" s="6" t="s">
        <v>8319</v>
      </c>
      <c r="R3653" s="6" t="s">
        <v>8320</v>
      </c>
      <c r="S3653" s="13">
        <f t="shared" si="230"/>
        <v>41828.771319444444</v>
      </c>
      <c r="T3653" s="13">
        <f t="shared" si="231"/>
        <v>41861.790972222225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 s="19">
        <f t="shared" si="229"/>
        <v>44.235294117647058</v>
      </c>
      <c r="Q3654" s="6" t="s">
        <v>8319</v>
      </c>
      <c r="R3654" s="6" t="s">
        <v>8320</v>
      </c>
      <c r="S3654" s="13">
        <f t="shared" si="230"/>
        <v>42596.769699074073</v>
      </c>
      <c r="T3654" s="13">
        <f t="shared" si="231"/>
        <v>42607.290972222225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 s="19">
        <f t="shared" si="229"/>
        <v>60.909090909090907</v>
      </c>
      <c r="Q3655" s="6" t="s">
        <v>8319</v>
      </c>
      <c r="R3655" s="6" t="s">
        <v>8320</v>
      </c>
      <c r="S3655" s="13">
        <f t="shared" si="230"/>
        <v>42191.488506944443</v>
      </c>
      <c r="T3655" s="13">
        <f t="shared" si="231"/>
        <v>42221.488506944443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 s="19">
        <f t="shared" si="229"/>
        <v>68.84210526315789</v>
      </c>
      <c r="Q3656" s="6" t="s">
        <v>8319</v>
      </c>
      <c r="R3656" s="6" t="s">
        <v>8320</v>
      </c>
      <c r="S3656" s="13">
        <f t="shared" si="230"/>
        <v>42440.541504629626</v>
      </c>
      <c r="T3656" s="13">
        <f t="shared" si="231"/>
        <v>42463.833333333328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 s="19">
        <f t="shared" si="229"/>
        <v>73.582278481012665</v>
      </c>
      <c r="Q3657" s="6" t="s">
        <v>8319</v>
      </c>
      <c r="R3657" s="6" t="s">
        <v>8320</v>
      </c>
      <c r="S3657" s="13">
        <f t="shared" si="230"/>
        <v>42173.928217592591</v>
      </c>
      <c r="T3657" s="13">
        <f t="shared" si="231"/>
        <v>42203.415972222225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 s="19">
        <f t="shared" si="229"/>
        <v>115.02173913043478</v>
      </c>
      <c r="Q3658" s="6" t="s">
        <v>8319</v>
      </c>
      <c r="R3658" s="6" t="s">
        <v>8320</v>
      </c>
      <c r="S3658" s="13">
        <f t="shared" si="230"/>
        <v>42738.035138888896</v>
      </c>
      <c r="T3658" s="13">
        <f t="shared" si="231"/>
        <v>42768.082638888889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 s="19">
        <f t="shared" si="229"/>
        <v>110.75</v>
      </c>
      <c r="Q3659" s="6" t="s">
        <v>8319</v>
      </c>
      <c r="R3659" s="6" t="s">
        <v>8320</v>
      </c>
      <c r="S3659" s="13">
        <f t="shared" si="230"/>
        <v>42499.754849537043</v>
      </c>
      <c r="T3659" s="13">
        <f t="shared" si="231"/>
        <v>42523.029166666667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 s="19">
        <f t="shared" si="229"/>
        <v>75.5</v>
      </c>
      <c r="Q3660" s="6" t="s">
        <v>8319</v>
      </c>
      <c r="R3660" s="6" t="s">
        <v>8320</v>
      </c>
      <c r="S3660" s="13">
        <f t="shared" si="230"/>
        <v>41775.983564814815</v>
      </c>
      <c r="T3660" s="13">
        <f t="shared" si="231"/>
        <v>41822.290972222225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 s="19">
        <f t="shared" si="229"/>
        <v>235.46153846153845</v>
      </c>
      <c r="Q3661" s="6" t="s">
        <v>8319</v>
      </c>
      <c r="R3661" s="6" t="s">
        <v>8320</v>
      </c>
      <c r="S3661" s="13">
        <f t="shared" si="230"/>
        <v>42055.402199074073</v>
      </c>
      <c r="T3661" s="13">
        <f t="shared" si="231"/>
        <v>42082.735416666663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 s="19">
        <f t="shared" si="229"/>
        <v>11.363636363636363</v>
      </c>
      <c r="Q3662" s="6" t="s">
        <v>8319</v>
      </c>
      <c r="R3662" s="6" t="s">
        <v>8320</v>
      </c>
      <c r="S3662" s="13">
        <f t="shared" si="230"/>
        <v>41972.006076388891</v>
      </c>
      <c r="T3662" s="13">
        <f t="shared" si="231"/>
        <v>41997.006076388891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 s="19">
        <f t="shared" si="229"/>
        <v>92.5</v>
      </c>
      <c r="Q3663" s="6" t="s">
        <v>8319</v>
      </c>
      <c r="R3663" s="6" t="s">
        <v>8320</v>
      </c>
      <c r="S3663" s="13">
        <f t="shared" si="230"/>
        <v>42448.021666666667</v>
      </c>
      <c r="T3663" s="13">
        <f t="shared" si="231"/>
        <v>42470.291666666672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 s="19">
        <f t="shared" si="229"/>
        <v>202.85</v>
      </c>
      <c r="Q3664" s="6" t="s">
        <v>8319</v>
      </c>
      <c r="R3664" s="6" t="s">
        <v>8320</v>
      </c>
      <c r="S3664" s="13">
        <f t="shared" si="230"/>
        <v>42064.345069444447</v>
      </c>
      <c r="T3664" s="13">
        <f t="shared" si="231"/>
        <v>42094.303402777776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 s="19">
        <f t="shared" si="229"/>
        <v>26</v>
      </c>
      <c r="Q3665" s="6" t="s">
        <v>8319</v>
      </c>
      <c r="R3665" s="6" t="s">
        <v>8320</v>
      </c>
      <c r="S3665" s="13">
        <f t="shared" si="230"/>
        <v>42665.576736111107</v>
      </c>
      <c r="T3665" s="13">
        <f t="shared" si="231"/>
        <v>42725.618402777778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 s="19">
        <f t="shared" si="229"/>
        <v>46.05263157894737</v>
      </c>
      <c r="Q3666" s="6" t="s">
        <v>8319</v>
      </c>
      <c r="R3666" s="6" t="s">
        <v>8320</v>
      </c>
      <c r="S3666" s="13">
        <f t="shared" si="230"/>
        <v>42523.373715277776</v>
      </c>
      <c r="T3666" s="13">
        <f t="shared" si="231"/>
        <v>42537.373715277776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 s="19">
        <f t="shared" si="229"/>
        <v>51</v>
      </c>
      <c r="Q3667" s="6" t="s">
        <v>8319</v>
      </c>
      <c r="R3667" s="6" t="s">
        <v>8320</v>
      </c>
      <c r="S3667" s="13">
        <f t="shared" si="230"/>
        <v>42294.933124999996</v>
      </c>
      <c r="T3667" s="13">
        <f t="shared" si="231"/>
        <v>42305.954166666663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 s="19">
        <f t="shared" si="229"/>
        <v>31.578947368421051</v>
      </c>
      <c r="Q3668" s="6" t="s">
        <v>8319</v>
      </c>
      <c r="R3668" s="6" t="s">
        <v>8320</v>
      </c>
      <c r="S3668" s="13">
        <f t="shared" si="230"/>
        <v>41823.02988425926</v>
      </c>
      <c r="T3668" s="13">
        <f t="shared" si="231"/>
        <v>41844.416666666664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 s="19">
        <f t="shared" si="229"/>
        <v>53.363965517241382</v>
      </c>
      <c r="Q3669" s="6" t="s">
        <v>8319</v>
      </c>
      <c r="R3669" s="6" t="s">
        <v>8320</v>
      </c>
      <c r="S3669" s="13">
        <f t="shared" si="230"/>
        <v>42174.095127314817</v>
      </c>
      <c r="T3669" s="13">
        <f t="shared" si="231"/>
        <v>42204.095127314817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 s="19">
        <f t="shared" si="229"/>
        <v>36.964285714285715</v>
      </c>
      <c r="Q3670" s="6" t="s">
        <v>8319</v>
      </c>
      <c r="R3670" s="6" t="s">
        <v>8320</v>
      </c>
      <c r="S3670" s="13">
        <f t="shared" si="230"/>
        <v>42185.681157407409</v>
      </c>
      <c r="T3670" s="13">
        <f t="shared" si="231"/>
        <v>42208.897916666669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 s="19">
        <f t="shared" si="229"/>
        <v>81.294117647058826</v>
      </c>
      <c r="Q3671" s="6" t="s">
        <v>8319</v>
      </c>
      <c r="R3671" s="6" t="s">
        <v>8320</v>
      </c>
      <c r="S3671" s="13">
        <f t="shared" si="230"/>
        <v>42136.800196759257</v>
      </c>
      <c r="T3671" s="13">
        <f t="shared" si="231"/>
        <v>42166.800196759257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 s="19">
        <f t="shared" si="229"/>
        <v>20.083333333333332</v>
      </c>
      <c r="Q3672" s="6" t="s">
        <v>8319</v>
      </c>
      <c r="R3672" s="6" t="s">
        <v>8320</v>
      </c>
      <c r="S3672" s="13">
        <f t="shared" si="230"/>
        <v>42142.639016203699</v>
      </c>
      <c r="T3672" s="13">
        <f t="shared" si="231"/>
        <v>42156.083333333328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 s="19">
        <f t="shared" si="229"/>
        <v>88.25</v>
      </c>
      <c r="Q3673" s="6" t="s">
        <v>8319</v>
      </c>
      <c r="R3673" s="6" t="s">
        <v>8320</v>
      </c>
      <c r="S3673" s="13">
        <f t="shared" si="230"/>
        <v>41820.75309027778</v>
      </c>
      <c r="T3673" s="13">
        <f t="shared" si="231"/>
        <v>41841.290972222225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 s="19">
        <f t="shared" si="229"/>
        <v>53.438596491228068</v>
      </c>
      <c r="Q3674" s="6" t="s">
        <v>8319</v>
      </c>
      <c r="R3674" s="6" t="s">
        <v>8320</v>
      </c>
      <c r="S3674" s="13">
        <f t="shared" si="230"/>
        <v>41879.071574074071</v>
      </c>
      <c r="T3674" s="13">
        <f t="shared" si="231"/>
        <v>41909.071574074071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 s="19">
        <f t="shared" si="229"/>
        <v>39.868421052631582</v>
      </c>
      <c r="Q3675" s="6" t="s">
        <v>8319</v>
      </c>
      <c r="R3675" s="6" t="s">
        <v>8320</v>
      </c>
      <c r="S3675" s="13">
        <f t="shared" si="230"/>
        <v>41914.420104166667</v>
      </c>
      <c r="T3675" s="13">
        <f t="shared" si="231"/>
        <v>41948.661111111112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 s="19">
        <f t="shared" si="229"/>
        <v>145.16129032258064</v>
      </c>
      <c r="Q3676" s="6" t="s">
        <v>8319</v>
      </c>
      <c r="R3676" s="6" t="s">
        <v>8320</v>
      </c>
      <c r="S3676" s="13">
        <f t="shared" si="230"/>
        <v>42556.998020833329</v>
      </c>
      <c r="T3676" s="13">
        <f t="shared" si="231"/>
        <v>42616.998020833329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 s="19">
        <f t="shared" si="229"/>
        <v>23.333333333333332</v>
      </c>
      <c r="Q3677" s="6" t="s">
        <v>8319</v>
      </c>
      <c r="R3677" s="6" t="s">
        <v>8320</v>
      </c>
      <c r="S3677" s="13">
        <f t="shared" si="230"/>
        <v>42493.722013888888</v>
      </c>
      <c r="T3677" s="13">
        <f t="shared" si="231"/>
        <v>42506.083333333328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 s="19">
        <f t="shared" si="229"/>
        <v>64.375</v>
      </c>
      <c r="Q3678" s="6" t="s">
        <v>8319</v>
      </c>
      <c r="R3678" s="6" t="s">
        <v>8320</v>
      </c>
      <c r="S3678" s="13">
        <f t="shared" si="230"/>
        <v>41876.940787037034</v>
      </c>
      <c r="T3678" s="13">
        <f t="shared" si="231"/>
        <v>41894.940787037034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 s="19">
        <f t="shared" si="229"/>
        <v>62.052763819095475</v>
      </c>
      <c r="Q3679" s="6" t="s">
        <v>8319</v>
      </c>
      <c r="R3679" s="6" t="s">
        <v>8320</v>
      </c>
      <c r="S3679" s="13">
        <f t="shared" si="230"/>
        <v>41802.699282407404</v>
      </c>
      <c r="T3679" s="13">
        <f t="shared" si="231"/>
        <v>41823.290972222225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 s="19">
        <f t="shared" si="229"/>
        <v>66.129032258064512</v>
      </c>
      <c r="Q3680" s="6" t="s">
        <v>8319</v>
      </c>
      <c r="R3680" s="6" t="s">
        <v>8320</v>
      </c>
      <c r="S3680" s="13">
        <f t="shared" si="230"/>
        <v>42120.656226851846</v>
      </c>
      <c r="T3680" s="13">
        <f t="shared" si="231"/>
        <v>42155.656226851846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 s="19">
        <f t="shared" si="229"/>
        <v>73.400000000000006</v>
      </c>
      <c r="Q3681" s="6" t="s">
        <v>8319</v>
      </c>
      <c r="R3681" s="6" t="s">
        <v>8320</v>
      </c>
      <c r="S3681" s="13">
        <f t="shared" si="230"/>
        <v>41786.886354166665</v>
      </c>
      <c r="T3681" s="13">
        <f t="shared" si="231"/>
        <v>41821.332638888889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 s="19">
        <f t="shared" si="229"/>
        <v>99.5</v>
      </c>
      <c r="Q3682" s="6" t="s">
        <v>8319</v>
      </c>
      <c r="R3682" s="6" t="s">
        <v>8320</v>
      </c>
      <c r="S3682" s="13">
        <f t="shared" si="230"/>
        <v>42627.579097222217</v>
      </c>
      <c r="T3682" s="13">
        <f t="shared" si="231"/>
        <v>42648.579097222217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 s="19">
        <f t="shared" si="229"/>
        <v>62.166666666666664</v>
      </c>
      <c r="Q3683" s="6" t="s">
        <v>8319</v>
      </c>
      <c r="R3683" s="6" t="s">
        <v>8320</v>
      </c>
      <c r="S3683" s="13">
        <f t="shared" si="230"/>
        <v>42374.776504629626</v>
      </c>
      <c r="T3683" s="13">
        <f t="shared" si="231"/>
        <v>42384.776504629626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 s="19">
        <f t="shared" si="229"/>
        <v>62.328358208955223</v>
      </c>
      <c r="Q3684" s="6" t="s">
        <v>8319</v>
      </c>
      <c r="R3684" s="6" t="s">
        <v>8320</v>
      </c>
      <c r="S3684" s="13">
        <f t="shared" si="230"/>
        <v>41772.810393518521</v>
      </c>
      <c r="T3684" s="13">
        <f t="shared" si="231"/>
        <v>41806.415972222225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 s="19">
        <f t="shared" si="229"/>
        <v>58.787878787878789</v>
      </c>
      <c r="Q3685" s="6" t="s">
        <v>8319</v>
      </c>
      <c r="R3685" s="6" t="s">
        <v>8320</v>
      </c>
      <c r="S3685" s="13">
        <f t="shared" si="230"/>
        <v>42633.241851851853</v>
      </c>
      <c r="T3685" s="13">
        <f t="shared" si="231"/>
        <v>42663.241851851853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 s="19">
        <f t="shared" si="229"/>
        <v>45.347826086956523</v>
      </c>
      <c r="Q3686" s="6" t="s">
        <v>8319</v>
      </c>
      <c r="R3686" s="6" t="s">
        <v>8320</v>
      </c>
      <c r="S3686" s="13">
        <f t="shared" si="230"/>
        <v>42219.305393518516</v>
      </c>
      <c r="T3686" s="13">
        <f t="shared" si="231"/>
        <v>42249.305393518516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 s="19">
        <f t="shared" si="229"/>
        <v>41.944444444444443</v>
      </c>
      <c r="Q3687" s="6" t="s">
        <v>8319</v>
      </c>
      <c r="R3687" s="6" t="s">
        <v>8320</v>
      </c>
      <c r="S3687" s="13">
        <f t="shared" si="230"/>
        <v>41753.718275462961</v>
      </c>
      <c r="T3687" s="13">
        <f t="shared" si="231"/>
        <v>41779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 s="19">
        <f t="shared" si="229"/>
        <v>59.166666666666664</v>
      </c>
      <c r="Q3688" s="6" t="s">
        <v>8319</v>
      </c>
      <c r="R3688" s="6" t="s">
        <v>8320</v>
      </c>
      <c r="S3688" s="13">
        <f t="shared" si="230"/>
        <v>42230.787731481483</v>
      </c>
      <c r="T3688" s="13">
        <f t="shared" si="231"/>
        <v>42245.290972222225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 s="19">
        <f t="shared" si="229"/>
        <v>200.49</v>
      </c>
      <c r="Q3689" s="6" t="s">
        <v>8319</v>
      </c>
      <c r="R3689" s="6" t="s">
        <v>8320</v>
      </c>
      <c r="S3689" s="13">
        <f t="shared" si="230"/>
        <v>41787.343229166669</v>
      </c>
      <c r="T3689" s="13">
        <f t="shared" si="231"/>
        <v>41817.343229166669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 s="19">
        <f t="shared" si="229"/>
        <v>83.974358974358978</v>
      </c>
      <c r="Q3690" s="6" t="s">
        <v>8319</v>
      </c>
      <c r="R3690" s="6" t="s">
        <v>8320</v>
      </c>
      <c r="S3690" s="13">
        <f t="shared" si="230"/>
        <v>41829.912083333329</v>
      </c>
      <c r="T3690" s="13">
        <f t="shared" si="231"/>
        <v>41859.912083333329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 s="19">
        <f t="shared" si="229"/>
        <v>57.258064516129032</v>
      </c>
      <c r="Q3691" s="6" t="s">
        <v>8319</v>
      </c>
      <c r="R3691" s="6" t="s">
        <v>8320</v>
      </c>
      <c r="S3691" s="13">
        <f t="shared" si="230"/>
        <v>42147.951840277776</v>
      </c>
      <c r="T3691" s="13">
        <f t="shared" si="231"/>
        <v>42177.059027777781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 s="19">
        <f t="shared" si="229"/>
        <v>58.064516129032256</v>
      </c>
      <c r="Q3692" s="6" t="s">
        <v>8319</v>
      </c>
      <c r="R3692" s="6" t="s">
        <v>8320</v>
      </c>
      <c r="S3692" s="13">
        <f t="shared" si="230"/>
        <v>41940.723182870373</v>
      </c>
      <c r="T3692" s="13">
        <f t="shared" si="231"/>
        <v>41970.764849537038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 s="19">
        <f t="shared" si="229"/>
        <v>186.80291970802921</v>
      </c>
      <c r="Q3693" s="6" t="s">
        <v>8319</v>
      </c>
      <c r="R3693" s="6" t="s">
        <v>8320</v>
      </c>
      <c r="S3693" s="13">
        <f t="shared" si="230"/>
        <v>42020.825567129628</v>
      </c>
      <c r="T3693" s="13">
        <f t="shared" si="231"/>
        <v>42065.332638888889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 s="19">
        <f t="shared" si="229"/>
        <v>74.117647058823536</v>
      </c>
      <c r="Q3694" s="6" t="s">
        <v>8319</v>
      </c>
      <c r="R3694" s="6" t="s">
        <v>8320</v>
      </c>
      <c r="S3694" s="13">
        <f t="shared" si="230"/>
        <v>41892.09003472222</v>
      </c>
      <c r="T3694" s="13">
        <f t="shared" si="231"/>
        <v>41901.125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 s="19">
        <f t="shared" si="229"/>
        <v>30.714285714285715</v>
      </c>
      <c r="Q3695" s="6" t="s">
        <v>8319</v>
      </c>
      <c r="R3695" s="6" t="s">
        <v>8320</v>
      </c>
      <c r="S3695" s="13">
        <f t="shared" si="230"/>
        <v>42309.316307870366</v>
      </c>
      <c r="T3695" s="13">
        <f t="shared" si="231"/>
        <v>42339.0625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 s="19">
        <f t="shared" si="229"/>
        <v>62.666666666666664</v>
      </c>
      <c r="Q3696" s="6" t="s">
        <v>8319</v>
      </c>
      <c r="R3696" s="6" t="s">
        <v>8320</v>
      </c>
      <c r="S3696" s="13">
        <f t="shared" si="230"/>
        <v>42490.258877314816</v>
      </c>
      <c r="T3696" s="13">
        <f t="shared" si="231"/>
        <v>42527.208333333328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 s="19">
        <f t="shared" si="229"/>
        <v>121.36363636363636</v>
      </c>
      <c r="Q3697" s="6" t="s">
        <v>8319</v>
      </c>
      <c r="R3697" s="6" t="s">
        <v>8320</v>
      </c>
      <c r="S3697" s="13">
        <f t="shared" si="230"/>
        <v>41995.995486111111</v>
      </c>
      <c r="T3697" s="13">
        <f t="shared" si="231"/>
        <v>42015.995486111111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 s="19">
        <f t="shared" si="229"/>
        <v>39.743589743589745</v>
      </c>
      <c r="Q3698" s="6" t="s">
        <v>8319</v>
      </c>
      <c r="R3698" s="6" t="s">
        <v>8320</v>
      </c>
      <c r="S3698" s="13">
        <f t="shared" si="230"/>
        <v>41988.742083333331</v>
      </c>
      <c r="T3698" s="13">
        <f t="shared" si="231"/>
        <v>42048.742083333331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 s="19">
        <f t="shared" si="229"/>
        <v>72</v>
      </c>
      <c r="Q3699" s="6" t="s">
        <v>8319</v>
      </c>
      <c r="R3699" s="6" t="s">
        <v>8320</v>
      </c>
      <c r="S3699" s="13">
        <f t="shared" si="230"/>
        <v>42479.590833333335</v>
      </c>
      <c r="T3699" s="13">
        <f t="shared" si="231"/>
        <v>42500.590833333335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 s="19">
        <f t="shared" si="229"/>
        <v>40.632352941176471</v>
      </c>
      <c r="Q3700" s="6" t="s">
        <v>8319</v>
      </c>
      <c r="R3700" s="6" t="s">
        <v>8320</v>
      </c>
      <c r="S3700" s="13">
        <f t="shared" si="230"/>
        <v>42401.931562500002</v>
      </c>
      <c r="T3700" s="13">
        <f t="shared" si="231"/>
        <v>42431.931562500002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 s="19">
        <f t="shared" si="229"/>
        <v>63</v>
      </c>
      <c r="Q3701" s="6" t="s">
        <v>8319</v>
      </c>
      <c r="R3701" s="6" t="s">
        <v>8320</v>
      </c>
      <c r="S3701" s="13">
        <f t="shared" si="230"/>
        <v>41897.727037037039</v>
      </c>
      <c r="T3701" s="13">
        <f t="shared" si="231"/>
        <v>41927.727037037039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 s="19">
        <f t="shared" si="229"/>
        <v>33.666666666666664</v>
      </c>
      <c r="Q3702" s="6" t="s">
        <v>8319</v>
      </c>
      <c r="R3702" s="6" t="s">
        <v>8320</v>
      </c>
      <c r="S3702" s="13">
        <f t="shared" si="230"/>
        <v>41882.710648148146</v>
      </c>
      <c r="T3702" s="13">
        <f t="shared" si="231"/>
        <v>41912.791666666664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 s="19">
        <f t="shared" si="229"/>
        <v>38.589743589743591</v>
      </c>
      <c r="Q3703" s="6" t="s">
        <v>8319</v>
      </c>
      <c r="R3703" s="6" t="s">
        <v>8320</v>
      </c>
      <c r="S3703" s="13">
        <f t="shared" si="230"/>
        <v>42129.666585648149</v>
      </c>
      <c r="T3703" s="13">
        <f t="shared" si="231"/>
        <v>42159.666585648149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 s="19">
        <f t="shared" si="229"/>
        <v>155.95238095238096</v>
      </c>
      <c r="Q3704" s="6" t="s">
        <v>8319</v>
      </c>
      <c r="R3704" s="6" t="s">
        <v>8320</v>
      </c>
      <c r="S3704" s="13">
        <f t="shared" si="230"/>
        <v>42524.66300925926</v>
      </c>
      <c r="T3704" s="13">
        <f t="shared" si="231"/>
        <v>42562.082638888889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 s="19">
        <f t="shared" si="229"/>
        <v>43.2</v>
      </c>
      <c r="Q3705" s="6" t="s">
        <v>8319</v>
      </c>
      <c r="R3705" s="6" t="s">
        <v>8320</v>
      </c>
      <c r="S3705" s="13">
        <f t="shared" si="230"/>
        <v>42556.629490740743</v>
      </c>
      <c r="T3705" s="13">
        <f t="shared" si="231"/>
        <v>42595.415972222225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 s="19">
        <f t="shared" si="229"/>
        <v>15.148518518518518</v>
      </c>
      <c r="Q3706" s="6" t="s">
        <v>8319</v>
      </c>
      <c r="R3706" s="6" t="s">
        <v>8320</v>
      </c>
      <c r="S3706" s="13">
        <f t="shared" si="230"/>
        <v>42461.814745370371</v>
      </c>
      <c r="T3706" s="13">
        <f t="shared" si="231"/>
        <v>42521.814745370371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 s="19">
        <f t="shared" si="229"/>
        <v>83.571428571428569</v>
      </c>
      <c r="Q3707" s="6" t="s">
        <v>8319</v>
      </c>
      <c r="R3707" s="6" t="s">
        <v>8320</v>
      </c>
      <c r="S3707" s="13">
        <f t="shared" si="230"/>
        <v>41792.667986111112</v>
      </c>
      <c r="T3707" s="13">
        <f t="shared" si="231"/>
        <v>41813.875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 s="19">
        <f t="shared" si="229"/>
        <v>140</v>
      </c>
      <c r="Q3708" s="6" t="s">
        <v>8319</v>
      </c>
      <c r="R3708" s="6" t="s">
        <v>8320</v>
      </c>
      <c r="S3708" s="13">
        <f t="shared" si="230"/>
        <v>41880.038761574076</v>
      </c>
      <c r="T3708" s="13">
        <f t="shared" si="231"/>
        <v>41895.038761574076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 s="19">
        <f t="shared" si="229"/>
        <v>80.869565217391298</v>
      </c>
      <c r="Q3709" s="6" t="s">
        <v>8319</v>
      </c>
      <c r="R3709" s="6" t="s">
        <v>8320</v>
      </c>
      <c r="S3709" s="13">
        <f t="shared" si="230"/>
        <v>42552.173356481479</v>
      </c>
      <c r="T3709" s="13">
        <f t="shared" si="231"/>
        <v>42573.351388888885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 s="19">
        <f t="shared" si="229"/>
        <v>53.846153846153847</v>
      </c>
      <c r="Q3710" s="6" t="s">
        <v>8319</v>
      </c>
      <c r="R3710" s="6" t="s">
        <v>8320</v>
      </c>
      <c r="S3710" s="13">
        <f t="shared" si="230"/>
        <v>41810.267199074071</v>
      </c>
      <c r="T3710" s="13">
        <f t="shared" si="231"/>
        <v>41824.267199074071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 s="19">
        <f t="shared" si="229"/>
        <v>30.928571428571427</v>
      </c>
      <c r="Q3711" s="6" t="s">
        <v>8319</v>
      </c>
      <c r="R3711" s="6" t="s">
        <v>8320</v>
      </c>
      <c r="S3711" s="13">
        <f t="shared" si="230"/>
        <v>41785.832708333335</v>
      </c>
      <c r="T3711" s="13">
        <f t="shared" si="231"/>
        <v>41815.832708333335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 s="19">
        <f t="shared" si="229"/>
        <v>67.962962962962962</v>
      </c>
      <c r="Q3712" s="6" t="s">
        <v>8319</v>
      </c>
      <c r="R3712" s="6" t="s">
        <v>8320</v>
      </c>
      <c r="S3712" s="13">
        <f t="shared" si="230"/>
        <v>42072.701249999998</v>
      </c>
      <c r="T3712" s="13">
        <f t="shared" si="231"/>
        <v>42097.701249999998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 s="19">
        <f t="shared" si="229"/>
        <v>27.142857142857142</v>
      </c>
      <c r="Q3713" s="6" t="s">
        <v>8319</v>
      </c>
      <c r="R3713" s="6" t="s">
        <v>8320</v>
      </c>
      <c r="S3713" s="13">
        <f t="shared" si="230"/>
        <v>41779.849224537036</v>
      </c>
      <c r="T3713" s="13">
        <f t="shared" si="231"/>
        <v>41805.791666666664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154</v>
      </c>
      <c r="P3714" s="19">
        <f t="shared" si="229"/>
        <v>110.86538461538461</v>
      </c>
      <c r="Q3714" s="6" t="s">
        <v>8319</v>
      </c>
      <c r="R3714" s="6" t="s">
        <v>8320</v>
      </c>
      <c r="S3714" s="13">
        <f t="shared" si="230"/>
        <v>42134.297071759262</v>
      </c>
      <c r="T3714" s="13">
        <f t="shared" si="231"/>
        <v>42155.415972222225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ROUND(((E3715/D3715)*100),0)</f>
        <v>102</v>
      </c>
      <c r="P3715" s="19">
        <f t="shared" ref="P3715:P3778" si="233">IF(L3715=0,0,E3715/L3715)</f>
        <v>106.84210526315789</v>
      </c>
      <c r="Q3715" s="6" t="s">
        <v>8319</v>
      </c>
      <c r="R3715" s="6" t="s">
        <v>8320</v>
      </c>
      <c r="S3715" s="13">
        <f t="shared" ref="S3715:S3778" si="234">(((J3715/60)/60)/24)+DATE(1970,1,1)+(3/24)</f>
        <v>42505.863032407404</v>
      </c>
      <c r="T3715" s="13">
        <f t="shared" ref="T3715:T3778" si="235">(((I3715/60)/60)/24)+DATE(1970,1,1)+(3/24)</f>
        <v>42525.863032407404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 s="19">
        <f t="shared" si="233"/>
        <v>105.51546391752578</v>
      </c>
      <c r="Q3716" s="6" t="s">
        <v>8319</v>
      </c>
      <c r="R3716" s="6" t="s">
        <v>8320</v>
      </c>
      <c r="S3716" s="13">
        <f t="shared" si="234"/>
        <v>42118.681331018524</v>
      </c>
      <c r="T3716" s="13">
        <f t="shared" si="235"/>
        <v>42150.290972222225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 s="19">
        <f t="shared" si="233"/>
        <v>132.96296296296296</v>
      </c>
      <c r="Q3717" s="6" t="s">
        <v>8319</v>
      </c>
      <c r="R3717" s="6" t="s">
        <v>8320</v>
      </c>
      <c r="S3717" s="13">
        <f t="shared" si="234"/>
        <v>42037.120590277773</v>
      </c>
      <c r="T3717" s="13">
        <f t="shared" si="235"/>
        <v>42094.661111111112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 s="19">
        <f t="shared" si="233"/>
        <v>51.916666666666664</v>
      </c>
      <c r="Q3718" s="6" t="s">
        <v>8319</v>
      </c>
      <c r="R3718" s="6" t="s">
        <v>8320</v>
      </c>
      <c r="S3718" s="13">
        <f t="shared" si="234"/>
        <v>42361.012835648144</v>
      </c>
      <c r="T3718" s="13">
        <f t="shared" si="235"/>
        <v>42391.012835648144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 s="19">
        <f t="shared" si="233"/>
        <v>310</v>
      </c>
      <c r="Q3719" s="6" t="s">
        <v>8319</v>
      </c>
      <c r="R3719" s="6" t="s">
        <v>8320</v>
      </c>
      <c r="S3719" s="13">
        <f t="shared" si="234"/>
        <v>42102.991307870368</v>
      </c>
      <c r="T3719" s="13">
        <f t="shared" si="235"/>
        <v>42133.991307870368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 s="19">
        <f t="shared" si="233"/>
        <v>26.021739130434781</v>
      </c>
      <c r="Q3720" s="6" t="s">
        <v>8319</v>
      </c>
      <c r="R3720" s="6" t="s">
        <v>8320</v>
      </c>
      <c r="S3720" s="13">
        <f t="shared" si="234"/>
        <v>42032.841145833328</v>
      </c>
      <c r="T3720" s="13">
        <f t="shared" si="235"/>
        <v>42062.841145833328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 s="19">
        <f t="shared" si="233"/>
        <v>105</v>
      </c>
      <c r="Q3721" s="6" t="s">
        <v>8319</v>
      </c>
      <c r="R3721" s="6" t="s">
        <v>8320</v>
      </c>
      <c r="S3721" s="13">
        <f t="shared" si="234"/>
        <v>42147.854930555557</v>
      </c>
      <c r="T3721" s="13">
        <f t="shared" si="235"/>
        <v>42177.854930555557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 s="19">
        <f t="shared" si="233"/>
        <v>86.224999999999994</v>
      </c>
      <c r="Q3722" s="6" t="s">
        <v>8319</v>
      </c>
      <c r="R3722" s="6" t="s">
        <v>8320</v>
      </c>
      <c r="S3722" s="13">
        <f t="shared" si="234"/>
        <v>42166.118125000001</v>
      </c>
      <c r="T3722" s="13">
        <f t="shared" si="235"/>
        <v>42188.118125000001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 s="19">
        <f t="shared" si="233"/>
        <v>114.54545454545455</v>
      </c>
      <c r="Q3723" s="6" t="s">
        <v>8319</v>
      </c>
      <c r="R3723" s="6" t="s">
        <v>8320</v>
      </c>
      <c r="S3723" s="13">
        <f t="shared" si="234"/>
        <v>41928.061157407406</v>
      </c>
      <c r="T3723" s="13">
        <f t="shared" si="235"/>
        <v>41949.102824074071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 s="19">
        <f t="shared" si="233"/>
        <v>47.657142857142858</v>
      </c>
      <c r="Q3724" s="6" t="s">
        <v>8319</v>
      </c>
      <c r="R3724" s="6" t="s">
        <v>8320</v>
      </c>
      <c r="S3724" s="13">
        <f t="shared" si="234"/>
        <v>42381.796840277777</v>
      </c>
      <c r="T3724" s="13">
        <f t="shared" si="235"/>
        <v>42412.082638888889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 s="19">
        <f t="shared" si="233"/>
        <v>72.888888888888886</v>
      </c>
      <c r="Q3725" s="6" t="s">
        <v>8319</v>
      </c>
      <c r="R3725" s="6" t="s">
        <v>8320</v>
      </c>
      <c r="S3725" s="13">
        <f t="shared" si="234"/>
        <v>41943.878032407411</v>
      </c>
      <c r="T3725" s="13">
        <f t="shared" si="235"/>
        <v>41973.919699074075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 s="19">
        <f t="shared" si="233"/>
        <v>49.545505617977533</v>
      </c>
      <c r="Q3726" s="6" t="s">
        <v>8319</v>
      </c>
      <c r="R3726" s="6" t="s">
        <v>8320</v>
      </c>
      <c r="S3726" s="13">
        <f t="shared" si="234"/>
        <v>42465.616435185191</v>
      </c>
      <c r="T3726" s="13">
        <f t="shared" si="235"/>
        <v>42495.083333333328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 s="19">
        <f t="shared" si="233"/>
        <v>25.4</v>
      </c>
      <c r="Q3727" s="6" t="s">
        <v>8319</v>
      </c>
      <c r="R3727" s="6" t="s">
        <v>8320</v>
      </c>
      <c r="S3727" s="13">
        <f t="shared" si="234"/>
        <v>42402.070219907408</v>
      </c>
      <c r="T3727" s="13">
        <f t="shared" si="235"/>
        <v>42419.020833333328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 s="19">
        <f t="shared" si="233"/>
        <v>62.586956521739133</v>
      </c>
      <c r="Q3728" s="6" t="s">
        <v>8319</v>
      </c>
      <c r="R3728" s="6" t="s">
        <v>8320</v>
      </c>
      <c r="S3728" s="13">
        <f t="shared" si="234"/>
        <v>42462.265868055561</v>
      </c>
      <c r="T3728" s="13">
        <f t="shared" si="235"/>
        <v>42490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 s="19">
        <f t="shared" si="233"/>
        <v>61.060606060606062</v>
      </c>
      <c r="Q3729" s="6" t="s">
        <v>8319</v>
      </c>
      <c r="R3729" s="6" t="s">
        <v>8320</v>
      </c>
      <c r="S3729" s="13">
        <f t="shared" si="234"/>
        <v>42632.473310185189</v>
      </c>
      <c r="T3729" s="13">
        <f t="shared" si="235"/>
        <v>42663.329861111109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 s="19">
        <f t="shared" si="233"/>
        <v>60.064516129032256</v>
      </c>
      <c r="Q3730" s="6" t="s">
        <v>8319</v>
      </c>
      <c r="R3730" s="6" t="s">
        <v>8320</v>
      </c>
      <c r="S3730" s="13">
        <f t="shared" si="234"/>
        <v>42205.296018518522</v>
      </c>
      <c r="T3730" s="13">
        <f t="shared" si="235"/>
        <v>42235.296018518522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 s="19">
        <f t="shared" si="233"/>
        <v>72.400000000000006</v>
      </c>
      <c r="Q3731" s="6" t="s">
        <v>8319</v>
      </c>
      <c r="R3731" s="6" t="s">
        <v>8320</v>
      </c>
      <c r="S3731" s="13">
        <f t="shared" si="234"/>
        <v>42041.33</v>
      </c>
      <c r="T3731" s="13">
        <f t="shared" si="235"/>
        <v>42086.28833333333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 s="19">
        <f t="shared" si="233"/>
        <v>100</v>
      </c>
      <c r="Q3732" s="6" t="s">
        <v>8319</v>
      </c>
      <c r="R3732" s="6" t="s">
        <v>8320</v>
      </c>
      <c r="S3732" s="13">
        <f t="shared" si="234"/>
        <v>42203.802766203706</v>
      </c>
      <c r="T3732" s="13">
        <f t="shared" si="235"/>
        <v>42233.802766203706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 s="19">
        <f t="shared" si="233"/>
        <v>51.666666666666664</v>
      </c>
      <c r="Q3733" s="6" t="s">
        <v>8319</v>
      </c>
      <c r="R3733" s="6" t="s">
        <v>8320</v>
      </c>
      <c r="S3733" s="13">
        <f t="shared" si="234"/>
        <v>41983.877847222218</v>
      </c>
      <c r="T3733" s="13">
        <f t="shared" si="235"/>
        <v>42014.265972222223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 s="19">
        <f t="shared" si="233"/>
        <v>32.75</v>
      </c>
      <c r="Q3734" s="6" t="s">
        <v>8319</v>
      </c>
      <c r="R3734" s="6" t="s">
        <v>8320</v>
      </c>
      <c r="S3734" s="13">
        <f t="shared" si="234"/>
        <v>41968.802465277782</v>
      </c>
      <c r="T3734" s="13">
        <f t="shared" si="235"/>
        <v>42028.625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 s="19">
        <f t="shared" si="233"/>
        <v>0</v>
      </c>
      <c r="Q3735" s="6" t="s">
        <v>8319</v>
      </c>
      <c r="R3735" s="6" t="s">
        <v>8320</v>
      </c>
      <c r="S3735" s="13">
        <f t="shared" si="234"/>
        <v>42103.149398148147</v>
      </c>
      <c r="T3735" s="13">
        <f t="shared" si="235"/>
        <v>42113.0625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 s="19">
        <f t="shared" si="233"/>
        <v>61</v>
      </c>
      <c r="Q3736" s="6" t="s">
        <v>8319</v>
      </c>
      <c r="R3736" s="6" t="s">
        <v>8320</v>
      </c>
      <c r="S3736" s="13">
        <f t="shared" si="234"/>
        <v>42090.026574074072</v>
      </c>
      <c r="T3736" s="13">
        <f t="shared" si="235"/>
        <v>42150.026574074072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 s="19">
        <f t="shared" si="233"/>
        <v>10</v>
      </c>
      <c r="Q3737" s="6" t="s">
        <v>8319</v>
      </c>
      <c r="R3737" s="6" t="s">
        <v>8320</v>
      </c>
      <c r="S3737" s="13">
        <f t="shared" si="234"/>
        <v>42122.818159722221</v>
      </c>
      <c r="T3737" s="13">
        <f t="shared" si="235"/>
        <v>42152.818159722221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 s="19">
        <f t="shared" si="233"/>
        <v>10</v>
      </c>
      <c r="Q3738" s="6" t="s">
        <v>8319</v>
      </c>
      <c r="R3738" s="6" t="s">
        <v>8320</v>
      </c>
      <c r="S3738" s="13">
        <f t="shared" si="234"/>
        <v>42048.836724537032</v>
      </c>
      <c r="T3738" s="13">
        <f t="shared" si="235"/>
        <v>42086.875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 s="19">
        <f t="shared" si="233"/>
        <v>37.5</v>
      </c>
      <c r="Q3739" s="6" t="s">
        <v>8319</v>
      </c>
      <c r="R3739" s="6" t="s">
        <v>8320</v>
      </c>
      <c r="S3739" s="13">
        <f t="shared" si="234"/>
        <v>42297.816006944442</v>
      </c>
      <c r="T3739" s="13">
        <f t="shared" si="235"/>
        <v>42320.415972222225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 s="19">
        <f t="shared" si="233"/>
        <v>45</v>
      </c>
      <c r="Q3740" s="6" t="s">
        <v>8319</v>
      </c>
      <c r="R3740" s="6" t="s">
        <v>8320</v>
      </c>
      <c r="S3740" s="13">
        <f t="shared" si="234"/>
        <v>41814.063715277778</v>
      </c>
      <c r="T3740" s="13">
        <f t="shared" si="235"/>
        <v>41836.041666666664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 s="19">
        <f t="shared" si="233"/>
        <v>100.625</v>
      </c>
      <c r="Q3741" s="6" t="s">
        <v>8319</v>
      </c>
      <c r="R3741" s="6" t="s">
        <v>8320</v>
      </c>
      <c r="S3741" s="13">
        <f t="shared" si="234"/>
        <v>42548.574861111112</v>
      </c>
      <c r="T3741" s="13">
        <f t="shared" si="235"/>
        <v>42568.574861111112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 s="19">
        <f t="shared" si="233"/>
        <v>25.571428571428573</v>
      </c>
      <c r="Q3742" s="6" t="s">
        <v>8319</v>
      </c>
      <c r="R3742" s="6" t="s">
        <v>8320</v>
      </c>
      <c r="S3742" s="13">
        <f t="shared" si="234"/>
        <v>41833.214756944442</v>
      </c>
      <c r="T3742" s="13">
        <f t="shared" si="235"/>
        <v>41863.204143518517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s="19">
        <f t="shared" si="233"/>
        <v>0</v>
      </c>
      <c r="Q3743" s="6" t="s">
        <v>8319</v>
      </c>
      <c r="R3743" s="6" t="s">
        <v>8320</v>
      </c>
      <c r="S3743" s="13">
        <f t="shared" si="234"/>
        <v>42326.045717592591</v>
      </c>
      <c r="T3743" s="13">
        <f t="shared" si="235"/>
        <v>42356.045717592591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 s="19">
        <f t="shared" si="233"/>
        <v>25</v>
      </c>
      <c r="Q3744" s="6" t="s">
        <v>8319</v>
      </c>
      <c r="R3744" s="6" t="s">
        <v>8320</v>
      </c>
      <c r="S3744" s="13">
        <f t="shared" si="234"/>
        <v>41858.339629629627</v>
      </c>
      <c r="T3744" s="13">
        <f t="shared" si="235"/>
        <v>41888.339629629627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 s="19">
        <f t="shared" si="233"/>
        <v>0</v>
      </c>
      <c r="Q3745" s="6" t="s">
        <v>8319</v>
      </c>
      <c r="R3745" s="6" t="s">
        <v>8320</v>
      </c>
      <c r="S3745" s="13">
        <f t="shared" si="234"/>
        <v>41793.835231481484</v>
      </c>
      <c r="T3745" s="13">
        <f t="shared" si="235"/>
        <v>41823.835231481484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 s="19">
        <f t="shared" si="233"/>
        <v>0</v>
      </c>
      <c r="Q3746" s="6" t="s">
        <v>8319</v>
      </c>
      <c r="R3746" s="6" t="s">
        <v>8320</v>
      </c>
      <c r="S3746" s="13">
        <f t="shared" si="234"/>
        <v>41793.939259259263</v>
      </c>
      <c r="T3746" s="13">
        <f t="shared" si="235"/>
        <v>41825.290972222225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 s="19">
        <f t="shared" si="233"/>
        <v>10</v>
      </c>
      <c r="Q3747" s="6" t="s">
        <v>8319</v>
      </c>
      <c r="R3747" s="6" t="s">
        <v>8320</v>
      </c>
      <c r="S3747" s="13">
        <f t="shared" si="234"/>
        <v>41831.822939814818</v>
      </c>
      <c r="T3747" s="13">
        <f t="shared" si="235"/>
        <v>41861.822939814818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 s="19">
        <f t="shared" si="233"/>
        <v>202</v>
      </c>
      <c r="Q3748" s="6" t="s">
        <v>8319</v>
      </c>
      <c r="R3748" s="6" t="s">
        <v>8320</v>
      </c>
      <c r="S3748" s="13">
        <f t="shared" si="234"/>
        <v>42621.514340277776</v>
      </c>
      <c r="T3748" s="13">
        <f t="shared" si="235"/>
        <v>42651.514340277776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 s="19">
        <f t="shared" si="233"/>
        <v>25</v>
      </c>
      <c r="Q3749" s="6" t="s">
        <v>8319</v>
      </c>
      <c r="R3749" s="6" t="s">
        <v>8320</v>
      </c>
      <c r="S3749" s="13">
        <f t="shared" si="234"/>
        <v>42164.424722222218</v>
      </c>
      <c r="T3749" s="13">
        <f t="shared" si="235"/>
        <v>42191.082638888889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 s="19">
        <f t="shared" si="233"/>
        <v>99.538461538461533</v>
      </c>
      <c r="Q3750" s="6" t="s">
        <v>8319</v>
      </c>
      <c r="R3750" s="6" t="s">
        <v>8361</v>
      </c>
      <c r="S3750" s="13">
        <f t="shared" si="234"/>
        <v>42395.831435185188</v>
      </c>
      <c r="T3750" s="13">
        <f t="shared" si="235"/>
        <v>42416.374305555553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 s="19">
        <f t="shared" si="233"/>
        <v>75</v>
      </c>
      <c r="Q3751" s="6" t="s">
        <v>8319</v>
      </c>
      <c r="R3751" s="6" t="s">
        <v>8361</v>
      </c>
      <c r="S3751" s="13">
        <f t="shared" si="234"/>
        <v>42458.252175925925</v>
      </c>
      <c r="T3751" s="13">
        <f t="shared" si="235"/>
        <v>42489.290972222225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 s="19">
        <f t="shared" si="233"/>
        <v>215.25</v>
      </c>
      <c r="Q3752" s="6" t="s">
        <v>8319</v>
      </c>
      <c r="R3752" s="6" t="s">
        <v>8361</v>
      </c>
      <c r="S3752" s="13">
        <f t="shared" si="234"/>
        <v>42017.106574074074</v>
      </c>
      <c r="T3752" s="13">
        <f t="shared" si="235"/>
        <v>42045.457638888889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 s="19">
        <f t="shared" si="233"/>
        <v>120.54545454545455</v>
      </c>
      <c r="Q3753" s="6" t="s">
        <v>8319</v>
      </c>
      <c r="R3753" s="6" t="s">
        <v>8361</v>
      </c>
      <c r="S3753" s="13">
        <f t="shared" si="234"/>
        <v>42403.160567129627</v>
      </c>
      <c r="T3753" s="13">
        <f t="shared" si="235"/>
        <v>42463.118900462956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 s="19">
        <f t="shared" si="233"/>
        <v>37.666666666666664</v>
      </c>
      <c r="Q3754" s="6" t="s">
        <v>8319</v>
      </c>
      <c r="R3754" s="6" t="s">
        <v>8361</v>
      </c>
      <c r="S3754" s="13">
        <f t="shared" si="234"/>
        <v>42619.927488425921</v>
      </c>
      <c r="T3754" s="13">
        <f t="shared" si="235"/>
        <v>42660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 s="19">
        <f t="shared" si="233"/>
        <v>172.23333333333332</v>
      </c>
      <c r="Q3755" s="6" t="s">
        <v>8319</v>
      </c>
      <c r="R3755" s="6" t="s">
        <v>8361</v>
      </c>
      <c r="S3755" s="13">
        <f t="shared" si="234"/>
        <v>42128.949074074073</v>
      </c>
      <c r="T3755" s="13">
        <f t="shared" si="235"/>
        <v>42158.125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 s="19">
        <f t="shared" si="233"/>
        <v>111.11111111111111</v>
      </c>
      <c r="Q3756" s="6" t="s">
        <v>8319</v>
      </c>
      <c r="R3756" s="6" t="s">
        <v>8361</v>
      </c>
      <c r="S3756" s="13">
        <f t="shared" si="234"/>
        <v>41809.006215277775</v>
      </c>
      <c r="T3756" s="13">
        <f t="shared" si="235"/>
        <v>41846.332638888889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 s="19">
        <f t="shared" si="233"/>
        <v>25.464285714285715</v>
      </c>
      <c r="Q3757" s="6" t="s">
        <v>8319</v>
      </c>
      <c r="R3757" s="6" t="s">
        <v>8361</v>
      </c>
      <c r="S3757" s="13">
        <f t="shared" si="234"/>
        <v>42445.991979166662</v>
      </c>
      <c r="T3757" s="13">
        <f t="shared" si="235"/>
        <v>42475.991979166662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 s="19">
        <f t="shared" si="233"/>
        <v>267.64705882352939</v>
      </c>
      <c r="Q3758" s="6" t="s">
        <v>8319</v>
      </c>
      <c r="R3758" s="6" t="s">
        <v>8361</v>
      </c>
      <c r="S3758" s="13">
        <f t="shared" si="234"/>
        <v>41771.939791666664</v>
      </c>
      <c r="T3758" s="13">
        <f t="shared" si="235"/>
        <v>41801.939791666664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 s="19">
        <f t="shared" si="233"/>
        <v>75.959999999999994</v>
      </c>
      <c r="Q3759" s="6" t="s">
        <v>8319</v>
      </c>
      <c r="R3759" s="6" t="s">
        <v>8361</v>
      </c>
      <c r="S3759" s="13">
        <f t="shared" si="234"/>
        <v>41954.975868055553</v>
      </c>
      <c r="T3759" s="13">
        <f t="shared" si="235"/>
        <v>41974.975868055553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 s="19">
        <f t="shared" si="233"/>
        <v>59.03846153846154</v>
      </c>
      <c r="Q3760" s="6" t="s">
        <v>8319</v>
      </c>
      <c r="R3760" s="6" t="s">
        <v>8361</v>
      </c>
      <c r="S3760" s="13">
        <f t="shared" si="234"/>
        <v>41747.596504629626</v>
      </c>
      <c r="T3760" s="13">
        <f t="shared" si="235"/>
        <v>41778.333333333336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 s="19">
        <f t="shared" si="233"/>
        <v>50.111022727272733</v>
      </c>
      <c r="Q3761" s="6" t="s">
        <v>8319</v>
      </c>
      <c r="R3761" s="6" t="s">
        <v>8361</v>
      </c>
      <c r="S3761" s="13">
        <f t="shared" si="234"/>
        <v>42182.233252314814</v>
      </c>
      <c r="T3761" s="13">
        <f t="shared" si="235"/>
        <v>42242.233252314814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 s="19">
        <f t="shared" si="233"/>
        <v>55.502967032967035</v>
      </c>
      <c r="Q3762" s="6" t="s">
        <v>8319</v>
      </c>
      <c r="R3762" s="6" t="s">
        <v>8361</v>
      </c>
      <c r="S3762" s="13">
        <f t="shared" si="234"/>
        <v>41739.650300925925</v>
      </c>
      <c r="T3762" s="13">
        <f t="shared" si="235"/>
        <v>41764.650300925925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 s="19">
        <f t="shared" si="233"/>
        <v>166.66666666666666</v>
      </c>
      <c r="Q3763" s="6" t="s">
        <v>8319</v>
      </c>
      <c r="R3763" s="6" t="s">
        <v>8361</v>
      </c>
      <c r="S3763" s="13">
        <f t="shared" si="234"/>
        <v>42173.591863425929</v>
      </c>
      <c r="T3763" s="13">
        <f t="shared" si="235"/>
        <v>42227.083333333328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 s="19">
        <f t="shared" si="233"/>
        <v>47.428571428571431</v>
      </c>
      <c r="Q3764" s="6" t="s">
        <v>8319</v>
      </c>
      <c r="R3764" s="6" t="s">
        <v>8361</v>
      </c>
      <c r="S3764" s="13">
        <f t="shared" si="234"/>
        <v>42193.938530092593</v>
      </c>
      <c r="T3764" s="13">
        <f t="shared" si="235"/>
        <v>42218.938530092593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 s="19">
        <f t="shared" si="233"/>
        <v>64.935064935064929</v>
      </c>
      <c r="Q3765" s="6" t="s">
        <v>8319</v>
      </c>
      <c r="R3765" s="6" t="s">
        <v>8361</v>
      </c>
      <c r="S3765" s="13">
        <f t="shared" si="234"/>
        <v>42065.875300925924</v>
      </c>
      <c r="T3765" s="13">
        <f t="shared" si="235"/>
        <v>42095.833634259259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 s="19">
        <f t="shared" si="233"/>
        <v>55.555555555555557</v>
      </c>
      <c r="Q3766" s="6" t="s">
        <v>8319</v>
      </c>
      <c r="R3766" s="6" t="s">
        <v>8361</v>
      </c>
      <c r="S3766" s="13">
        <f t="shared" si="234"/>
        <v>42499.967962962968</v>
      </c>
      <c r="T3766" s="13">
        <f t="shared" si="235"/>
        <v>42519.149999999994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 s="19">
        <f t="shared" si="233"/>
        <v>74.224299065420567</v>
      </c>
      <c r="Q3767" s="6" t="s">
        <v>8319</v>
      </c>
      <c r="R3767" s="6" t="s">
        <v>8361</v>
      </c>
      <c r="S3767" s="13">
        <f t="shared" si="234"/>
        <v>41820.901412037041</v>
      </c>
      <c r="T3767" s="13">
        <f t="shared" si="235"/>
        <v>41850.901412037041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 s="19">
        <f t="shared" si="233"/>
        <v>106.9271875</v>
      </c>
      <c r="Q3768" s="6" t="s">
        <v>8319</v>
      </c>
      <c r="R3768" s="6" t="s">
        <v>8361</v>
      </c>
      <c r="S3768" s="13">
        <f t="shared" si="234"/>
        <v>41788.292187500003</v>
      </c>
      <c r="T3768" s="13">
        <f t="shared" si="235"/>
        <v>41823.292187500003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 s="19">
        <f t="shared" si="233"/>
        <v>41.696428571428569</v>
      </c>
      <c r="Q3769" s="6" t="s">
        <v>8319</v>
      </c>
      <c r="R3769" s="6" t="s">
        <v>8361</v>
      </c>
      <c r="S3769" s="13">
        <f t="shared" si="234"/>
        <v>42050.144641203704</v>
      </c>
      <c r="T3769" s="13">
        <f t="shared" si="235"/>
        <v>42064.332638888889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 s="19">
        <f t="shared" si="233"/>
        <v>74.243275862068955</v>
      </c>
      <c r="Q3770" s="6" t="s">
        <v>8319</v>
      </c>
      <c r="R3770" s="6" t="s">
        <v>8361</v>
      </c>
      <c r="S3770" s="13">
        <f t="shared" si="234"/>
        <v>41772.852893518517</v>
      </c>
      <c r="T3770" s="13">
        <f t="shared" si="235"/>
        <v>41802.852893518517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 s="19">
        <f t="shared" si="233"/>
        <v>73.333333333333329</v>
      </c>
      <c r="Q3771" s="6" t="s">
        <v>8319</v>
      </c>
      <c r="R3771" s="6" t="s">
        <v>8361</v>
      </c>
      <c r="S3771" s="13">
        <f t="shared" si="234"/>
        <v>42445.723136574074</v>
      </c>
      <c r="T3771" s="13">
        <f t="shared" si="235"/>
        <v>42475.723136574074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 s="19">
        <f t="shared" si="233"/>
        <v>100</v>
      </c>
      <c r="Q3772" s="6" t="s">
        <v>8319</v>
      </c>
      <c r="R3772" s="6" t="s">
        <v>8361</v>
      </c>
      <c r="S3772" s="13">
        <f t="shared" si="234"/>
        <v>42139.055671296301</v>
      </c>
      <c r="T3772" s="13">
        <f t="shared" si="235"/>
        <v>42169.055671296301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 s="19">
        <f t="shared" si="233"/>
        <v>38.421052631578945</v>
      </c>
      <c r="Q3773" s="6" t="s">
        <v>8319</v>
      </c>
      <c r="R3773" s="6" t="s">
        <v>8361</v>
      </c>
      <c r="S3773" s="13">
        <f t="shared" si="234"/>
        <v>42493.982083333336</v>
      </c>
      <c r="T3773" s="13">
        <f t="shared" si="235"/>
        <v>42508.125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 s="19">
        <f t="shared" si="233"/>
        <v>166.96969696969697</v>
      </c>
      <c r="Q3774" s="6" t="s">
        <v>8319</v>
      </c>
      <c r="R3774" s="6" t="s">
        <v>8361</v>
      </c>
      <c r="S3774" s="13">
        <f t="shared" si="234"/>
        <v>42682.741967592592</v>
      </c>
      <c r="T3774" s="13">
        <f t="shared" si="235"/>
        <v>42703.375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 s="19">
        <f t="shared" si="233"/>
        <v>94.912280701754383</v>
      </c>
      <c r="Q3775" s="6" t="s">
        <v>8319</v>
      </c>
      <c r="R3775" s="6" t="s">
        <v>8361</v>
      </c>
      <c r="S3775" s="13">
        <f t="shared" si="234"/>
        <v>42656.130173611105</v>
      </c>
      <c r="T3775" s="13">
        <f t="shared" si="235"/>
        <v>42689.213888888888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 s="19">
        <f t="shared" si="233"/>
        <v>100</v>
      </c>
      <c r="Q3776" s="6" t="s">
        <v>8319</v>
      </c>
      <c r="R3776" s="6" t="s">
        <v>8361</v>
      </c>
      <c r="S3776" s="13">
        <f t="shared" si="234"/>
        <v>42087.917303240742</v>
      </c>
      <c r="T3776" s="13">
        <f t="shared" si="235"/>
        <v>42103.917303240742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 s="19">
        <f t="shared" si="233"/>
        <v>143.21428571428572</v>
      </c>
      <c r="Q3777" s="6" t="s">
        <v>8319</v>
      </c>
      <c r="R3777" s="6" t="s">
        <v>8361</v>
      </c>
      <c r="S3777" s="13">
        <f t="shared" si="234"/>
        <v>42076.067627314813</v>
      </c>
      <c r="T3777" s="13">
        <f t="shared" si="235"/>
        <v>42103.291666666672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107</v>
      </c>
      <c r="P3778" s="19">
        <f t="shared" si="233"/>
        <v>90.819148936170208</v>
      </c>
      <c r="Q3778" s="6" t="s">
        <v>8319</v>
      </c>
      <c r="R3778" s="6" t="s">
        <v>8361</v>
      </c>
      <c r="S3778" s="13">
        <f t="shared" si="234"/>
        <v>41814.492800925924</v>
      </c>
      <c r="T3778" s="13">
        <f t="shared" si="235"/>
        <v>41852.166666666664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ROUND(((E3779/D3779)*100),0)</f>
        <v>143</v>
      </c>
      <c r="P3779" s="19">
        <f t="shared" ref="P3779:P3842" si="237">IF(L3779=0,0,E3779/L3779)</f>
        <v>48.542372881355931</v>
      </c>
      <c r="Q3779" s="6" t="s">
        <v>8319</v>
      </c>
      <c r="R3779" s="6" t="s">
        <v>8361</v>
      </c>
      <c r="S3779" s="13">
        <f t="shared" ref="S3779:S3842" si="238">(((J3779/60)/60)/24)+DATE(1970,1,1)+(3/24)</f>
        <v>41887.236354166671</v>
      </c>
      <c r="T3779" s="13">
        <f t="shared" ref="T3779:T3842" si="239">(((I3779/60)/60)/24)+DATE(1970,1,1)+(3/24)</f>
        <v>41909.291666666664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 s="19">
        <f t="shared" si="237"/>
        <v>70.027777777777771</v>
      </c>
      <c r="Q3780" s="6" t="s">
        <v>8319</v>
      </c>
      <c r="R3780" s="6" t="s">
        <v>8361</v>
      </c>
      <c r="S3780" s="13">
        <f t="shared" si="238"/>
        <v>41989.944212962961</v>
      </c>
      <c r="T3780" s="13">
        <f t="shared" si="239"/>
        <v>42049.944212962961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 s="19">
        <f t="shared" si="237"/>
        <v>135.62608695652173</v>
      </c>
      <c r="Q3781" s="6" t="s">
        <v>8319</v>
      </c>
      <c r="R3781" s="6" t="s">
        <v>8361</v>
      </c>
      <c r="S3781" s="13">
        <f t="shared" si="238"/>
        <v>42425.860416666663</v>
      </c>
      <c r="T3781" s="13">
        <f t="shared" si="239"/>
        <v>42455.818750000006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 s="19">
        <f t="shared" si="237"/>
        <v>100</v>
      </c>
      <c r="Q3782" s="6" t="s">
        <v>8319</v>
      </c>
      <c r="R3782" s="6" t="s">
        <v>8361</v>
      </c>
      <c r="S3782" s="13">
        <f t="shared" si="238"/>
        <v>42166.344733796301</v>
      </c>
      <c r="T3782" s="13">
        <f t="shared" si="239"/>
        <v>42198.962499999994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 s="19">
        <f t="shared" si="237"/>
        <v>94.90384615384616</v>
      </c>
      <c r="Q3783" s="6" t="s">
        <v>8319</v>
      </c>
      <c r="R3783" s="6" t="s">
        <v>8361</v>
      </c>
      <c r="S3783" s="13">
        <f t="shared" si="238"/>
        <v>41866.007928240739</v>
      </c>
      <c r="T3783" s="13">
        <f t="shared" si="239"/>
        <v>41891.007928240739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 s="19">
        <f t="shared" si="237"/>
        <v>75.370370370370367</v>
      </c>
      <c r="Q3784" s="6" t="s">
        <v>8319</v>
      </c>
      <c r="R3784" s="6" t="s">
        <v>8361</v>
      </c>
      <c r="S3784" s="13">
        <f t="shared" si="238"/>
        <v>42546.987233796302</v>
      </c>
      <c r="T3784" s="13">
        <f t="shared" si="239"/>
        <v>42576.083333333328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 s="19">
        <f t="shared" si="237"/>
        <v>64.458333333333329</v>
      </c>
      <c r="Q3785" s="6" t="s">
        <v>8319</v>
      </c>
      <c r="R3785" s="6" t="s">
        <v>8361</v>
      </c>
      <c r="S3785" s="13">
        <f t="shared" si="238"/>
        <v>42420.265277777777</v>
      </c>
      <c r="T3785" s="13">
        <f t="shared" si="239"/>
        <v>42444.791666666672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 s="19">
        <f t="shared" si="237"/>
        <v>115</v>
      </c>
      <c r="Q3786" s="6" t="s">
        <v>8319</v>
      </c>
      <c r="R3786" s="6" t="s">
        <v>8361</v>
      </c>
      <c r="S3786" s="13">
        <f t="shared" si="238"/>
        <v>42532.105694444443</v>
      </c>
      <c r="T3786" s="13">
        <f t="shared" si="239"/>
        <v>42562.105694444443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 s="19">
        <f t="shared" si="237"/>
        <v>100.5</v>
      </c>
      <c r="Q3787" s="6" t="s">
        <v>8319</v>
      </c>
      <c r="R3787" s="6" t="s">
        <v>8361</v>
      </c>
      <c r="S3787" s="13">
        <f t="shared" si="238"/>
        <v>42548.76353009259</v>
      </c>
      <c r="T3787" s="13">
        <f t="shared" si="239"/>
        <v>42584.543749999997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 s="19">
        <f t="shared" si="237"/>
        <v>93.774647887323937</v>
      </c>
      <c r="Q3788" s="6" t="s">
        <v>8319</v>
      </c>
      <c r="R3788" s="6" t="s">
        <v>8361</v>
      </c>
      <c r="S3788" s="13">
        <f t="shared" si="238"/>
        <v>42487.162905092591</v>
      </c>
      <c r="T3788" s="13">
        <f t="shared" si="239"/>
        <v>42517.162905092591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 s="19">
        <f t="shared" si="237"/>
        <v>35.1</v>
      </c>
      <c r="Q3789" s="6" t="s">
        <v>8319</v>
      </c>
      <c r="R3789" s="6" t="s">
        <v>8361</v>
      </c>
      <c r="S3789" s="13">
        <f t="shared" si="238"/>
        <v>42167.659791666665</v>
      </c>
      <c r="T3789" s="13">
        <f t="shared" si="239"/>
        <v>42196.290972222225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 s="19">
        <f t="shared" si="237"/>
        <v>500</v>
      </c>
      <c r="Q3790" s="6" t="s">
        <v>8319</v>
      </c>
      <c r="R3790" s="6" t="s">
        <v>8361</v>
      </c>
      <c r="S3790" s="13">
        <f t="shared" si="238"/>
        <v>42333.820821759262</v>
      </c>
      <c r="T3790" s="13">
        <f t="shared" si="239"/>
        <v>42361.804166666669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 s="19">
        <f t="shared" si="237"/>
        <v>29</v>
      </c>
      <c r="Q3791" s="6" t="s">
        <v>8319</v>
      </c>
      <c r="R3791" s="6" t="s">
        <v>8361</v>
      </c>
      <c r="S3791" s="13">
        <f t="shared" si="238"/>
        <v>42138.923819444448</v>
      </c>
      <c r="T3791" s="13">
        <f t="shared" si="239"/>
        <v>42170.923819444448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 s="19">
        <f t="shared" si="237"/>
        <v>0</v>
      </c>
      <c r="Q3792" s="6" t="s">
        <v>8319</v>
      </c>
      <c r="R3792" s="6" t="s">
        <v>8361</v>
      </c>
      <c r="S3792" s="13">
        <f t="shared" si="238"/>
        <v>42666.791932870372</v>
      </c>
      <c r="T3792" s="13">
        <f t="shared" si="239"/>
        <v>42696.833599537036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 s="19">
        <f t="shared" si="237"/>
        <v>0</v>
      </c>
      <c r="Q3793" s="6" t="s">
        <v>8319</v>
      </c>
      <c r="R3793" s="6" t="s">
        <v>8361</v>
      </c>
      <c r="S3793" s="13">
        <f t="shared" si="238"/>
        <v>41766.817037037035</v>
      </c>
      <c r="T3793" s="13">
        <f t="shared" si="239"/>
        <v>41826.817037037035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 s="19">
        <f t="shared" si="237"/>
        <v>17.5</v>
      </c>
      <c r="Q3794" s="6" t="s">
        <v>8319</v>
      </c>
      <c r="R3794" s="6" t="s">
        <v>8361</v>
      </c>
      <c r="S3794" s="13">
        <f t="shared" si="238"/>
        <v>42170.572013888886</v>
      </c>
      <c r="T3794" s="13">
        <f t="shared" si="239"/>
        <v>42200.572013888886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 s="19">
        <f t="shared" si="237"/>
        <v>174</v>
      </c>
      <c r="Q3795" s="6" t="s">
        <v>8319</v>
      </c>
      <c r="R3795" s="6" t="s">
        <v>8361</v>
      </c>
      <c r="S3795" s="13">
        <f t="shared" si="238"/>
        <v>41969.063993055555</v>
      </c>
      <c r="T3795" s="13">
        <f t="shared" si="239"/>
        <v>41990.063993055555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 s="19">
        <f t="shared" si="237"/>
        <v>50</v>
      </c>
      <c r="Q3796" s="6" t="s">
        <v>8319</v>
      </c>
      <c r="R3796" s="6" t="s">
        <v>8361</v>
      </c>
      <c r="S3796" s="13">
        <f t="shared" si="238"/>
        <v>42132.70548611111</v>
      </c>
      <c r="T3796" s="13">
        <f t="shared" si="239"/>
        <v>42162.70548611111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 s="19">
        <f t="shared" si="237"/>
        <v>5</v>
      </c>
      <c r="Q3797" s="6" t="s">
        <v>8319</v>
      </c>
      <c r="R3797" s="6" t="s">
        <v>8361</v>
      </c>
      <c r="S3797" s="13">
        <f t="shared" si="238"/>
        <v>42201.561226851853</v>
      </c>
      <c r="T3797" s="13">
        <f t="shared" si="239"/>
        <v>42245.0625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 s="19">
        <f t="shared" si="237"/>
        <v>1</v>
      </c>
      <c r="Q3798" s="6" t="s">
        <v>8319</v>
      </c>
      <c r="R3798" s="6" t="s">
        <v>8361</v>
      </c>
      <c r="S3798" s="13">
        <f t="shared" si="238"/>
        <v>42689.154583333337</v>
      </c>
      <c r="T3798" s="13">
        <f t="shared" si="239"/>
        <v>42749.154583333337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 s="19">
        <f t="shared" si="237"/>
        <v>145.40540540540542</v>
      </c>
      <c r="Q3799" s="6" t="s">
        <v>8319</v>
      </c>
      <c r="R3799" s="6" t="s">
        <v>8361</v>
      </c>
      <c r="S3799" s="13">
        <f t="shared" si="238"/>
        <v>42085.006539351853</v>
      </c>
      <c r="T3799" s="13">
        <f t="shared" si="239"/>
        <v>42115.006539351853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 s="19">
        <f t="shared" si="237"/>
        <v>205</v>
      </c>
      <c r="Q3800" s="6" t="s">
        <v>8319</v>
      </c>
      <c r="R3800" s="6" t="s">
        <v>8361</v>
      </c>
      <c r="S3800" s="13">
        <f t="shared" si="238"/>
        <v>41831.847777777781</v>
      </c>
      <c r="T3800" s="13">
        <f t="shared" si="239"/>
        <v>41861.847777777781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 s="19">
        <f t="shared" si="237"/>
        <v>100.5</v>
      </c>
      <c r="Q3801" s="6" t="s">
        <v>8319</v>
      </c>
      <c r="R3801" s="6" t="s">
        <v>8361</v>
      </c>
      <c r="S3801" s="13">
        <f t="shared" si="238"/>
        <v>42411.05605324074</v>
      </c>
      <c r="T3801" s="13">
        <f t="shared" si="239"/>
        <v>42441.05605324074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 s="19">
        <f t="shared" si="237"/>
        <v>55.0625</v>
      </c>
      <c r="Q3802" s="6" t="s">
        <v>8319</v>
      </c>
      <c r="R3802" s="6" t="s">
        <v>8361</v>
      </c>
      <c r="S3802" s="13">
        <f t="shared" si="238"/>
        <v>41982.862071759257</v>
      </c>
      <c r="T3802" s="13">
        <f t="shared" si="239"/>
        <v>42015.332638888889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 s="19">
        <f t="shared" si="237"/>
        <v>47.333333333333336</v>
      </c>
      <c r="Q3803" s="6" t="s">
        <v>8319</v>
      </c>
      <c r="R3803" s="6" t="s">
        <v>8361</v>
      </c>
      <c r="S3803" s="13">
        <f t="shared" si="238"/>
        <v>41975.801111111112</v>
      </c>
      <c r="T3803" s="13">
        <f t="shared" si="239"/>
        <v>42006.801111111112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 s="19">
        <f t="shared" si="237"/>
        <v>0</v>
      </c>
      <c r="Q3804" s="6" t="s">
        <v>8319</v>
      </c>
      <c r="R3804" s="6" t="s">
        <v>8361</v>
      </c>
      <c r="S3804" s="13">
        <f t="shared" si="238"/>
        <v>42269.251226851848</v>
      </c>
      <c r="T3804" s="13">
        <f t="shared" si="239"/>
        <v>42299.251226851848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 s="19">
        <f t="shared" si="237"/>
        <v>58.95</v>
      </c>
      <c r="Q3805" s="6" t="s">
        <v>8319</v>
      </c>
      <c r="R3805" s="6" t="s">
        <v>8361</v>
      </c>
      <c r="S3805" s="13">
        <f t="shared" si="238"/>
        <v>42404.096851851849</v>
      </c>
      <c r="T3805" s="13">
        <f t="shared" si="239"/>
        <v>42434.096851851849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 s="19">
        <f t="shared" si="237"/>
        <v>0</v>
      </c>
      <c r="Q3806" s="6" t="s">
        <v>8319</v>
      </c>
      <c r="R3806" s="6" t="s">
        <v>8361</v>
      </c>
      <c r="S3806" s="13">
        <f t="shared" si="238"/>
        <v>42527.13453703704</v>
      </c>
      <c r="T3806" s="13">
        <f t="shared" si="239"/>
        <v>42582.416666666672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 s="19">
        <f t="shared" si="237"/>
        <v>1.5</v>
      </c>
      <c r="Q3807" s="6" t="s">
        <v>8319</v>
      </c>
      <c r="R3807" s="6" t="s">
        <v>8361</v>
      </c>
      <c r="S3807" s="13">
        <f t="shared" si="238"/>
        <v>41850.012037037035</v>
      </c>
      <c r="T3807" s="13">
        <f t="shared" si="239"/>
        <v>41910.012037037035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 s="19">
        <f t="shared" si="237"/>
        <v>5</v>
      </c>
      <c r="Q3808" s="6" t="s">
        <v>8319</v>
      </c>
      <c r="R3808" s="6" t="s">
        <v>8361</v>
      </c>
      <c r="S3808" s="13">
        <f t="shared" si="238"/>
        <v>41799.384039351848</v>
      </c>
      <c r="T3808" s="13">
        <f t="shared" si="239"/>
        <v>41819.384039351848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 s="19">
        <f t="shared" si="237"/>
        <v>50.555555555555557</v>
      </c>
      <c r="Q3809" s="6" t="s">
        <v>8319</v>
      </c>
      <c r="R3809" s="6" t="s">
        <v>8361</v>
      </c>
      <c r="S3809" s="13">
        <f t="shared" si="238"/>
        <v>42091.034016203703</v>
      </c>
      <c r="T3809" s="13">
        <f t="shared" si="239"/>
        <v>42098.034016203703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 s="19">
        <f t="shared" si="237"/>
        <v>41.666666666666664</v>
      </c>
      <c r="Q3810" s="6" t="s">
        <v>8319</v>
      </c>
      <c r="R3810" s="6" t="s">
        <v>8320</v>
      </c>
      <c r="S3810" s="13">
        <f t="shared" si="238"/>
        <v>42059.578923611116</v>
      </c>
      <c r="T3810" s="13">
        <f t="shared" si="239"/>
        <v>42119.537256944444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 s="19">
        <f t="shared" si="237"/>
        <v>53.289473684210527</v>
      </c>
      <c r="Q3811" s="6" t="s">
        <v>8319</v>
      </c>
      <c r="R3811" s="6" t="s">
        <v>8320</v>
      </c>
      <c r="S3811" s="13">
        <f t="shared" si="238"/>
        <v>41800.651701388888</v>
      </c>
      <c r="T3811" s="13">
        <f t="shared" si="239"/>
        <v>41851.083333333336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 s="19">
        <f t="shared" si="237"/>
        <v>70.230769230769226</v>
      </c>
      <c r="Q3812" s="6" t="s">
        <v>8319</v>
      </c>
      <c r="R3812" s="6" t="s">
        <v>8320</v>
      </c>
      <c r="S3812" s="13">
        <f t="shared" si="238"/>
        <v>42054.974050925928</v>
      </c>
      <c r="T3812" s="13">
        <f t="shared" si="239"/>
        <v>42084.932384259257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 s="19">
        <f t="shared" si="237"/>
        <v>43.421052631578945</v>
      </c>
      <c r="Q3813" s="6" t="s">
        <v>8319</v>
      </c>
      <c r="R3813" s="6" t="s">
        <v>8320</v>
      </c>
      <c r="S3813" s="13">
        <f t="shared" si="238"/>
        <v>42487.75200231481</v>
      </c>
      <c r="T3813" s="13">
        <f t="shared" si="239"/>
        <v>42521.583333333328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 s="19">
        <f t="shared" si="237"/>
        <v>199.18181818181819</v>
      </c>
      <c r="Q3814" s="6" t="s">
        <v>8319</v>
      </c>
      <c r="R3814" s="6" t="s">
        <v>8320</v>
      </c>
      <c r="S3814" s="13">
        <f t="shared" si="238"/>
        <v>42109.876250000001</v>
      </c>
      <c r="T3814" s="13">
        <f t="shared" si="239"/>
        <v>42156.290972222225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 s="19">
        <f t="shared" si="237"/>
        <v>78.518148148148143</v>
      </c>
      <c r="Q3815" s="6" t="s">
        <v>8319</v>
      </c>
      <c r="R3815" s="6" t="s">
        <v>8320</v>
      </c>
      <c r="S3815" s="13">
        <f t="shared" si="238"/>
        <v>42497.400706018518</v>
      </c>
      <c r="T3815" s="13">
        <f t="shared" si="239"/>
        <v>42536.029861111107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 s="19">
        <f t="shared" si="237"/>
        <v>61.823529411764703</v>
      </c>
      <c r="Q3816" s="6" t="s">
        <v>8319</v>
      </c>
      <c r="R3816" s="6" t="s">
        <v>8320</v>
      </c>
      <c r="S3816" s="13">
        <f t="shared" si="238"/>
        <v>42059.029074074075</v>
      </c>
      <c r="T3816" s="13">
        <f t="shared" si="239"/>
        <v>42095.290972222225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 s="19">
        <f t="shared" si="237"/>
        <v>50.000500000000002</v>
      </c>
      <c r="Q3817" s="6" t="s">
        <v>8319</v>
      </c>
      <c r="R3817" s="6" t="s">
        <v>8320</v>
      </c>
      <c r="S3817" s="13">
        <f t="shared" si="238"/>
        <v>42207.384918981479</v>
      </c>
      <c r="T3817" s="13">
        <f t="shared" si="239"/>
        <v>42237.083333333328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 s="19">
        <f t="shared" si="237"/>
        <v>48.339729729729726</v>
      </c>
      <c r="Q3818" s="6" t="s">
        <v>8319</v>
      </c>
      <c r="R3818" s="6" t="s">
        <v>8320</v>
      </c>
      <c r="S3818" s="13">
        <f t="shared" si="238"/>
        <v>41807.815081018518</v>
      </c>
      <c r="T3818" s="13">
        <f t="shared" si="239"/>
        <v>41837.815081018518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 s="19">
        <f t="shared" si="237"/>
        <v>107.25</v>
      </c>
      <c r="Q3819" s="6" t="s">
        <v>8319</v>
      </c>
      <c r="R3819" s="6" t="s">
        <v>8320</v>
      </c>
      <c r="S3819" s="13">
        <f t="shared" si="238"/>
        <v>42284.82194444444</v>
      </c>
      <c r="T3819" s="13">
        <f t="shared" si="239"/>
        <v>42301.290972222225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 s="19">
        <f t="shared" si="237"/>
        <v>57</v>
      </c>
      <c r="Q3820" s="6" t="s">
        <v>8319</v>
      </c>
      <c r="R3820" s="6" t="s">
        <v>8320</v>
      </c>
      <c r="S3820" s="13">
        <f t="shared" si="238"/>
        <v>42045.96738425926</v>
      </c>
      <c r="T3820" s="13">
        <f t="shared" si="239"/>
        <v>42075.925717592589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 s="19">
        <f t="shared" si="237"/>
        <v>40.92307692307692</v>
      </c>
      <c r="Q3821" s="6" t="s">
        <v>8319</v>
      </c>
      <c r="R3821" s="6" t="s">
        <v>8320</v>
      </c>
      <c r="S3821" s="13">
        <f t="shared" si="238"/>
        <v>42184.334537037037</v>
      </c>
      <c r="T3821" s="13">
        <f t="shared" si="239"/>
        <v>42203.001388888893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 s="19">
        <f t="shared" si="237"/>
        <v>21.5</v>
      </c>
      <c r="Q3822" s="6" t="s">
        <v>8319</v>
      </c>
      <c r="R3822" s="6" t="s">
        <v>8320</v>
      </c>
      <c r="S3822" s="13">
        <f t="shared" si="238"/>
        <v>42160.776817129634</v>
      </c>
      <c r="T3822" s="13">
        <f t="shared" si="239"/>
        <v>42190.776817129634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 s="19">
        <f t="shared" si="237"/>
        <v>79.543478260869563</v>
      </c>
      <c r="Q3823" s="6" t="s">
        <v>8319</v>
      </c>
      <c r="R3823" s="6" t="s">
        <v>8320</v>
      </c>
      <c r="S3823" s="13">
        <f t="shared" si="238"/>
        <v>42341.305636574078</v>
      </c>
      <c r="T3823" s="13">
        <f t="shared" si="239"/>
        <v>42373.305636574078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 s="19">
        <f t="shared" si="237"/>
        <v>72.381578947368425</v>
      </c>
      <c r="Q3824" s="6" t="s">
        <v>8319</v>
      </c>
      <c r="R3824" s="6" t="s">
        <v>8320</v>
      </c>
      <c r="S3824" s="13">
        <f t="shared" si="238"/>
        <v>42329.963159722218</v>
      </c>
      <c r="T3824" s="13">
        <f t="shared" si="239"/>
        <v>42389.082638888889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 s="19">
        <f t="shared" si="237"/>
        <v>64.634146341463421</v>
      </c>
      <c r="Q3825" s="6" t="s">
        <v>8319</v>
      </c>
      <c r="R3825" s="6" t="s">
        <v>8320</v>
      </c>
      <c r="S3825" s="13">
        <f t="shared" si="238"/>
        <v>42171.035231481481</v>
      </c>
      <c r="T3825" s="13">
        <f t="shared" si="239"/>
        <v>42205.290972222225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 s="19">
        <f t="shared" si="237"/>
        <v>38.571428571428569</v>
      </c>
      <c r="Q3826" s="6" t="s">
        <v>8319</v>
      </c>
      <c r="R3826" s="6" t="s">
        <v>8320</v>
      </c>
      <c r="S3826" s="13">
        <f t="shared" si="238"/>
        <v>42571.751192129625</v>
      </c>
      <c r="T3826" s="13">
        <f t="shared" si="239"/>
        <v>42583.695138888885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 s="19">
        <f t="shared" si="237"/>
        <v>107.57142857142857</v>
      </c>
      <c r="Q3827" s="6" t="s">
        <v>8319</v>
      </c>
      <c r="R3827" s="6" t="s">
        <v>8320</v>
      </c>
      <c r="S3827" s="13">
        <f t="shared" si="238"/>
        <v>42151.194606481484</v>
      </c>
      <c r="T3827" s="13">
        <f t="shared" si="239"/>
        <v>42172.194606481484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 s="19">
        <f t="shared" si="237"/>
        <v>27.5</v>
      </c>
      <c r="Q3828" s="6" t="s">
        <v>8319</v>
      </c>
      <c r="R3828" s="6" t="s">
        <v>8320</v>
      </c>
      <c r="S3828" s="13">
        <f t="shared" si="238"/>
        <v>42101.548541666663</v>
      </c>
      <c r="T3828" s="13">
        <f t="shared" si="239"/>
        <v>42131.548541666663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 s="19">
        <f t="shared" si="237"/>
        <v>70.461538461538467</v>
      </c>
      <c r="Q3829" s="6" t="s">
        <v>8319</v>
      </c>
      <c r="R3829" s="6" t="s">
        <v>8320</v>
      </c>
      <c r="S3829" s="13">
        <f t="shared" si="238"/>
        <v>42035.053252314814</v>
      </c>
      <c r="T3829" s="13">
        <f t="shared" si="239"/>
        <v>42090.125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 s="19">
        <f t="shared" si="237"/>
        <v>178.57142857142858</v>
      </c>
      <c r="Q3830" s="6" t="s">
        <v>8319</v>
      </c>
      <c r="R3830" s="6" t="s">
        <v>8320</v>
      </c>
      <c r="S3830" s="13">
        <f t="shared" si="238"/>
        <v>41944.652627314819</v>
      </c>
      <c r="T3830" s="13">
        <f t="shared" si="239"/>
        <v>42004.694293981483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 s="19">
        <f t="shared" si="237"/>
        <v>62.625</v>
      </c>
      <c r="Q3831" s="6" t="s">
        <v>8319</v>
      </c>
      <c r="R3831" s="6" t="s">
        <v>8320</v>
      </c>
      <c r="S3831" s="13">
        <f t="shared" si="238"/>
        <v>42593.990405092598</v>
      </c>
      <c r="T3831" s="13">
        <f t="shared" si="239"/>
        <v>42613.990405092598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 s="19">
        <f t="shared" si="237"/>
        <v>75</v>
      </c>
      <c r="Q3832" s="6" t="s">
        <v>8319</v>
      </c>
      <c r="R3832" s="6" t="s">
        <v>8320</v>
      </c>
      <c r="S3832" s="13">
        <f t="shared" si="238"/>
        <v>42503.865868055553</v>
      </c>
      <c r="T3832" s="13">
        <f t="shared" si="239"/>
        <v>42517.865868055553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 s="19">
        <f t="shared" si="237"/>
        <v>58.901111111111113</v>
      </c>
      <c r="Q3833" s="6" t="s">
        <v>8319</v>
      </c>
      <c r="R3833" s="6" t="s">
        <v>8320</v>
      </c>
      <c r="S3833" s="13">
        <f t="shared" si="238"/>
        <v>41927.973900462966</v>
      </c>
      <c r="T3833" s="13">
        <f t="shared" si="239"/>
        <v>41949.015567129631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 s="19">
        <f t="shared" si="237"/>
        <v>139.55555555555554</v>
      </c>
      <c r="Q3834" s="6" t="s">
        <v>8319</v>
      </c>
      <c r="R3834" s="6" t="s">
        <v>8320</v>
      </c>
      <c r="S3834" s="13">
        <f t="shared" si="238"/>
        <v>42375.239988425921</v>
      </c>
      <c r="T3834" s="13">
        <f t="shared" si="239"/>
        <v>42420.239988425921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 s="19">
        <f t="shared" si="237"/>
        <v>70</v>
      </c>
      <c r="Q3835" s="6" t="s">
        <v>8319</v>
      </c>
      <c r="R3835" s="6" t="s">
        <v>8320</v>
      </c>
      <c r="S3835" s="13">
        <f t="shared" si="238"/>
        <v>41963.997361111105</v>
      </c>
      <c r="T3835" s="13">
        <f t="shared" si="239"/>
        <v>41974.922916666663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 s="19">
        <f t="shared" si="237"/>
        <v>57.385964912280699</v>
      </c>
      <c r="Q3836" s="6" t="s">
        <v>8319</v>
      </c>
      <c r="R3836" s="6" t="s">
        <v>8320</v>
      </c>
      <c r="S3836" s="13">
        <f t="shared" si="238"/>
        <v>42143.570219907408</v>
      </c>
      <c r="T3836" s="13">
        <f t="shared" si="239"/>
        <v>42173.570219907408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 s="19">
        <f t="shared" si="237"/>
        <v>40</v>
      </c>
      <c r="Q3837" s="6" t="s">
        <v>8319</v>
      </c>
      <c r="R3837" s="6" t="s">
        <v>8320</v>
      </c>
      <c r="S3837" s="13">
        <f t="shared" si="238"/>
        <v>42461.06722222222</v>
      </c>
      <c r="T3837" s="13">
        <f t="shared" si="239"/>
        <v>42482.06722222222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 s="19">
        <f t="shared" si="237"/>
        <v>64.285714285714292</v>
      </c>
      <c r="Q3838" s="6" t="s">
        <v>8319</v>
      </c>
      <c r="R3838" s="6" t="s">
        <v>8320</v>
      </c>
      <c r="S3838" s="13">
        <f t="shared" si="238"/>
        <v>42554.051527777774</v>
      </c>
      <c r="T3838" s="13">
        <f t="shared" si="239"/>
        <v>42585.297916666663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 s="19">
        <f t="shared" si="237"/>
        <v>120.11764705882354</v>
      </c>
      <c r="Q3839" s="6" t="s">
        <v>8319</v>
      </c>
      <c r="R3839" s="6" t="s">
        <v>8320</v>
      </c>
      <c r="S3839" s="13">
        <f t="shared" si="238"/>
        <v>42152.890717592592</v>
      </c>
      <c r="T3839" s="13">
        <f t="shared" si="239"/>
        <v>42188.890717592592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 s="19">
        <f t="shared" si="237"/>
        <v>1008.24</v>
      </c>
      <c r="Q3840" s="6" t="s">
        <v>8319</v>
      </c>
      <c r="R3840" s="6" t="s">
        <v>8320</v>
      </c>
      <c r="S3840" s="13">
        <f t="shared" si="238"/>
        <v>42116.835752314815</v>
      </c>
      <c r="T3840" s="13">
        <f t="shared" si="239"/>
        <v>42146.835752314815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 s="19">
        <f t="shared" si="237"/>
        <v>63.28125</v>
      </c>
      <c r="Q3841" s="6" t="s">
        <v>8319</v>
      </c>
      <c r="R3841" s="6" t="s">
        <v>8320</v>
      </c>
      <c r="S3841" s="13">
        <f t="shared" si="238"/>
        <v>42155.267638888887</v>
      </c>
      <c r="T3841" s="13">
        <f t="shared" si="239"/>
        <v>42215.267638888887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 s="19">
        <f t="shared" si="237"/>
        <v>21.666666666666668</v>
      </c>
      <c r="Q3842" s="6" t="s">
        <v>8319</v>
      </c>
      <c r="R3842" s="6" t="s">
        <v>8320</v>
      </c>
      <c r="S3842" s="13">
        <f t="shared" si="238"/>
        <v>42432.826724537037</v>
      </c>
      <c r="T3842" s="13">
        <f t="shared" si="239"/>
        <v>42457.785057870366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ROUND(((E3843/D3843)*100),0)</f>
        <v>9</v>
      </c>
      <c r="P3843" s="19">
        <f t="shared" ref="P3843:P3906" si="241">IF(L3843=0,0,E3843/L3843)</f>
        <v>25.647058823529413</v>
      </c>
      <c r="Q3843" s="6" t="s">
        <v>8319</v>
      </c>
      <c r="R3843" s="6" t="s">
        <v>8320</v>
      </c>
      <c r="S3843" s="13">
        <f t="shared" ref="S3843:S3906" si="242">(((J3843/60)/60)/24)+DATE(1970,1,1)+(3/24)</f>
        <v>41780.910729166666</v>
      </c>
      <c r="T3843" s="13">
        <f t="shared" ref="T3843:T3906" si="243">(((I3843/60)/60)/24)+DATE(1970,1,1)+(3/24)</f>
        <v>41840.910729166666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 s="19">
        <f t="shared" si="241"/>
        <v>47.695652173913047</v>
      </c>
      <c r="Q3844" s="6" t="s">
        <v>8319</v>
      </c>
      <c r="R3844" s="6" t="s">
        <v>8320</v>
      </c>
      <c r="S3844" s="13">
        <f t="shared" si="242"/>
        <v>41740.618657407409</v>
      </c>
      <c r="T3844" s="13">
        <f t="shared" si="243"/>
        <v>41770.618657407409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 s="19">
        <f t="shared" si="241"/>
        <v>56.05263157894737</v>
      </c>
      <c r="Q3845" s="6" t="s">
        <v>8319</v>
      </c>
      <c r="R3845" s="6" t="s">
        <v>8320</v>
      </c>
      <c r="S3845" s="13">
        <f t="shared" si="242"/>
        <v>41766.197500000002</v>
      </c>
      <c r="T3845" s="13">
        <f t="shared" si="243"/>
        <v>41791.197500000002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 s="19">
        <f t="shared" si="241"/>
        <v>81.319999999999993</v>
      </c>
      <c r="Q3846" s="6" t="s">
        <v>8319</v>
      </c>
      <c r="R3846" s="6" t="s">
        <v>8320</v>
      </c>
      <c r="S3846" s="13">
        <f t="shared" si="242"/>
        <v>41766.742291666669</v>
      </c>
      <c r="T3846" s="13">
        <f t="shared" si="243"/>
        <v>41793.415972222225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 s="19">
        <f t="shared" si="241"/>
        <v>70.166666666666671</v>
      </c>
      <c r="Q3847" s="6" t="s">
        <v>8319</v>
      </c>
      <c r="R3847" s="6" t="s">
        <v>8320</v>
      </c>
      <c r="S3847" s="13">
        <f t="shared" si="242"/>
        <v>42248.752013888887</v>
      </c>
      <c r="T3847" s="13">
        <f t="shared" si="243"/>
        <v>42278.752013888887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 s="19">
        <f t="shared" si="241"/>
        <v>23.625</v>
      </c>
      <c r="Q3848" s="6" t="s">
        <v>8319</v>
      </c>
      <c r="R3848" s="6" t="s">
        <v>8320</v>
      </c>
      <c r="S3848" s="13">
        <f t="shared" si="242"/>
        <v>41885.346550925926</v>
      </c>
      <c r="T3848" s="13">
        <f t="shared" si="243"/>
        <v>41916.415972222225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 s="19">
        <f t="shared" si="241"/>
        <v>188.55555555555554</v>
      </c>
      <c r="Q3849" s="6" t="s">
        <v>8319</v>
      </c>
      <c r="R3849" s="6" t="s">
        <v>8320</v>
      </c>
      <c r="S3849" s="13">
        <f t="shared" si="242"/>
        <v>42159.349432870367</v>
      </c>
      <c r="T3849" s="13">
        <f t="shared" si="243"/>
        <v>42204.349432870367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 s="19">
        <f t="shared" si="241"/>
        <v>49.511627906976742</v>
      </c>
      <c r="Q3850" s="6" t="s">
        <v>8319</v>
      </c>
      <c r="R3850" s="6" t="s">
        <v>8320</v>
      </c>
      <c r="S3850" s="13">
        <f t="shared" si="242"/>
        <v>42265.942002314812</v>
      </c>
      <c r="T3850" s="13">
        <f t="shared" si="243"/>
        <v>42295.942002314812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 s="19">
        <f t="shared" si="241"/>
        <v>75.464285714285708</v>
      </c>
      <c r="Q3851" s="6" t="s">
        <v>8319</v>
      </c>
      <c r="R3851" s="6" t="s">
        <v>8320</v>
      </c>
      <c r="S3851" s="13">
        <f t="shared" si="242"/>
        <v>42136.892175925925</v>
      </c>
      <c r="T3851" s="13">
        <f t="shared" si="243"/>
        <v>42166.892175925925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 s="19">
        <f t="shared" si="241"/>
        <v>9.5</v>
      </c>
      <c r="Q3852" s="6" t="s">
        <v>8319</v>
      </c>
      <c r="R3852" s="6" t="s">
        <v>8320</v>
      </c>
      <c r="S3852" s="13">
        <f t="shared" si="242"/>
        <v>41975.249340277776</v>
      </c>
      <c r="T3852" s="13">
        <f t="shared" si="243"/>
        <v>42005.249340277776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 s="19">
        <f t="shared" si="241"/>
        <v>35.5</v>
      </c>
      <c r="Q3853" s="6" t="s">
        <v>8319</v>
      </c>
      <c r="R3853" s="6" t="s">
        <v>8320</v>
      </c>
      <c r="S3853" s="13">
        <f t="shared" si="242"/>
        <v>42172.564571759256</v>
      </c>
      <c r="T3853" s="13">
        <f t="shared" si="243"/>
        <v>42202.564571759256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 s="19">
        <f t="shared" si="241"/>
        <v>10</v>
      </c>
      <c r="Q3854" s="6" t="s">
        <v>8319</v>
      </c>
      <c r="R3854" s="6" t="s">
        <v>8320</v>
      </c>
      <c r="S3854" s="13">
        <f t="shared" si="242"/>
        <v>42065.315694444449</v>
      </c>
      <c r="T3854" s="13">
        <f t="shared" si="243"/>
        <v>42090.274027777778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 s="19">
        <f t="shared" si="241"/>
        <v>13</v>
      </c>
      <c r="Q3855" s="6" t="s">
        <v>8319</v>
      </c>
      <c r="R3855" s="6" t="s">
        <v>8320</v>
      </c>
      <c r="S3855" s="13">
        <f t="shared" si="242"/>
        <v>41848.96502314815</v>
      </c>
      <c r="T3855" s="13">
        <f t="shared" si="243"/>
        <v>41883.96502314815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 s="19">
        <f t="shared" si="241"/>
        <v>89.4</v>
      </c>
      <c r="Q3856" s="6" t="s">
        <v>8319</v>
      </c>
      <c r="R3856" s="6" t="s">
        <v>8320</v>
      </c>
      <c r="S3856" s="13">
        <f t="shared" si="242"/>
        <v>42104.009930555556</v>
      </c>
      <c r="T3856" s="13">
        <f t="shared" si="243"/>
        <v>42134.009930555556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 s="19">
        <f t="shared" si="241"/>
        <v>25</v>
      </c>
      <c r="Q3857" s="6" t="s">
        <v>8319</v>
      </c>
      <c r="R3857" s="6" t="s">
        <v>8320</v>
      </c>
      <c r="S3857" s="13">
        <f t="shared" si="242"/>
        <v>42060.095729166671</v>
      </c>
      <c r="T3857" s="13">
        <f t="shared" si="243"/>
        <v>42090.054062499999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 s="19">
        <f t="shared" si="241"/>
        <v>1</v>
      </c>
      <c r="Q3858" s="6" t="s">
        <v>8319</v>
      </c>
      <c r="R3858" s="6" t="s">
        <v>8320</v>
      </c>
      <c r="S3858" s="13">
        <f t="shared" si="242"/>
        <v>42041.868090277778</v>
      </c>
      <c r="T3858" s="13">
        <f t="shared" si="243"/>
        <v>42071.826423611114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 s="19">
        <f t="shared" si="241"/>
        <v>65</v>
      </c>
      <c r="Q3859" s="6" t="s">
        <v>8319</v>
      </c>
      <c r="R3859" s="6" t="s">
        <v>8320</v>
      </c>
      <c r="S3859" s="13">
        <f t="shared" si="242"/>
        <v>41829.86215277778</v>
      </c>
      <c r="T3859" s="13">
        <f t="shared" si="243"/>
        <v>41852.841666666667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 s="19">
        <f t="shared" si="241"/>
        <v>10</v>
      </c>
      <c r="Q3860" s="6" t="s">
        <v>8319</v>
      </c>
      <c r="R3860" s="6" t="s">
        <v>8320</v>
      </c>
      <c r="S3860" s="13">
        <f t="shared" si="242"/>
        <v>42128.556064814817</v>
      </c>
      <c r="T3860" s="13">
        <f t="shared" si="243"/>
        <v>42147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 s="19">
        <f t="shared" si="241"/>
        <v>1</v>
      </c>
      <c r="Q3861" s="6" t="s">
        <v>8319</v>
      </c>
      <c r="R3861" s="6" t="s">
        <v>8320</v>
      </c>
      <c r="S3861" s="13">
        <f t="shared" si="242"/>
        <v>41790.018599537041</v>
      </c>
      <c r="T3861" s="13">
        <f t="shared" si="243"/>
        <v>41816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 s="19">
        <f t="shared" si="241"/>
        <v>81.538461538461533</v>
      </c>
      <c r="Q3862" s="6" t="s">
        <v>8319</v>
      </c>
      <c r="R3862" s="6" t="s">
        <v>8320</v>
      </c>
      <c r="S3862" s="13">
        <f t="shared" si="242"/>
        <v>41833.785995370366</v>
      </c>
      <c r="T3862" s="13">
        <f t="shared" si="243"/>
        <v>41863.785995370366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 s="19">
        <f t="shared" si="241"/>
        <v>100</v>
      </c>
      <c r="Q3863" s="6" t="s">
        <v>8319</v>
      </c>
      <c r="R3863" s="6" t="s">
        <v>8320</v>
      </c>
      <c r="S3863" s="13">
        <f t="shared" si="242"/>
        <v>41914.715011574073</v>
      </c>
      <c r="T3863" s="13">
        <f t="shared" si="243"/>
        <v>41956.032638888893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 s="19">
        <f t="shared" si="241"/>
        <v>1</v>
      </c>
      <c r="Q3864" s="6" t="s">
        <v>8319</v>
      </c>
      <c r="R3864" s="6" t="s">
        <v>8320</v>
      </c>
      <c r="S3864" s="13">
        <f t="shared" si="242"/>
        <v>42611.386064814811</v>
      </c>
      <c r="T3864" s="13">
        <f t="shared" si="243"/>
        <v>42625.832638888889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 s="19">
        <f t="shared" si="241"/>
        <v>0</v>
      </c>
      <c r="Q3865" s="6" t="s">
        <v>8319</v>
      </c>
      <c r="R3865" s="6" t="s">
        <v>8320</v>
      </c>
      <c r="S3865" s="13">
        <f t="shared" si="242"/>
        <v>42253.758159722223</v>
      </c>
      <c r="T3865" s="13">
        <f t="shared" si="243"/>
        <v>42313.799826388888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 s="19">
        <f t="shared" si="241"/>
        <v>20</v>
      </c>
      <c r="Q3866" s="6" t="s">
        <v>8319</v>
      </c>
      <c r="R3866" s="6" t="s">
        <v>8320</v>
      </c>
      <c r="S3866" s="13">
        <f t="shared" si="242"/>
        <v>42296.016828703709</v>
      </c>
      <c r="T3866" s="13">
        <f t="shared" si="243"/>
        <v>42326.058495370366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 s="19">
        <f t="shared" si="241"/>
        <v>46.428571428571431</v>
      </c>
      <c r="Q3867" s="6" t="s">
        <v>8319</v>
      </c>
      <c r="R3867" s="6" t="s">
        <v>8320</v>
      </c>
      <c r="S3867" s="13">
        <f t="shared" si="242"/>
        <v>41841.776597222226</v>
      </c>
      <c r="T3867" s="13">
        <f t="shared" si="243"/>
        <v>41881.354166666664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 s="19">
        <f t="shared" si="241"/>
        <v>5.5</v>
      </c>
      <c r="Q3868" s="6" t="s">
        <v>8319</v>
      </c>
      <c r="R3868" s="6" t="s">
        <v>8320</v>
      </c>
      <c r="S3868" s="13">
        <f t="shared" si="242"/>
        <v>42403.072002314817</v>
      </c>
      <c r="T3868" s="13">
        <f t="shared" si="243"/>
        <v>42452.270138888889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 s="19">
        <f t="shared" si="241"/>
        <v>50.2</v>
      </c>
      <c r="Q3869" s="6" t="s">
        <v>8319</v>
      </c>
      <c r="R3869" s="6" t="s">
        <v>8320</v>
      </c>
      <c r="S3869" s="13">
        <f t="shared" si="242"/>
        <v>42509.939108796301</v>
      </c>
      <c r="T3869" s="13">
        <f t="shared" si="243"/>
        <v>42539.939108796301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8307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 s="19">
        <f t="shared" si="241"/>
        <v>10</v>
      </c>
      <c r="Q3870" s="6" t="s">
        <v>8319</v>
      </c>
      <c r="R3870" s="6" t="s">
        <v>8361</v>
      </c>
      <c r="S3870" s="13">
        <f t="shared" si="242"/>
        <v>41865.784780092588</v>
      </c>
      <c r="T3870" s="13">
        <f t="shared" si="243"/>
        <v>41890.784780092588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8307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 s="19">
        <f t="shared" si="241"/>
        <v>30.133333333333333</v>
      </c>
      <c r="Q3871" s="6" t="s">
        <v>8319</v>
      </c>
      <c r="R3871" s="6" t="s">
        <v>8361</v>
      </c>
      <c r="S3871" s="13">
        <f t="shared" si="242"/>
        <v>42047.849444444444</v>
      </c>
      <c r="T3871" s="13">
        <f t="shared" si="243"/>
        <v>42077.257638888885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8307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 s="19">
        <f t="shared" si="241"/>
        <v>150</v>
      </c>
      <c r="Q3872" s="6" t="s">
        <v>8319</v>
      </c>
      <c r="R3872" s="6" t="s">
        <v>8361</v>
      </c>
      <c r="S3872" s="13">
        <f t="shared" si="242"/>
        <v>41793.29719907407</v>
      </c>
      <c r="T3872" s="13">
        <f t="shared" si="243"/>
        <v>41823.29719907407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8307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 s="19">
        <f t="shared" si="241"/>
        <v>13.333333333333334</v>
      </c>
      <c r="Q3873" s="6" t="s">
        <v>8319</v>
      </c>
      <c r="R3873" s="6" t="s">
        <v>8361</v>
      </c>
      <c r="S3873" s="13">
        <f t="shared" si="242"/>
        <v>42763.905671296292</v>
      </c>
      <c r="T3873" s="13">
        <f t="shared" si="243"/>
        <v>42823.864004629635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8307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 s="19">
        <f t="shared" si="241"/>
        <v>0</v>
      </c>
      <c r="Q3874" s="6" t="s">
        <v>8319</v>
      </c>
      <c r="R3874" s="6" t="s">
        <v>8361</v>
      </c>
      <c r="S3874" s="13">
        <f t="shared" si="242"/>
        <v>42180.270787037036</v>
      </c>
      <c r="T3874" s="13">
        <f t="shared" si="243"/>
        <v>42230.270787037036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8307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 s="19">
        <f t="shared" si="241"/>
        <v>0</v>
      </c>
      <c r="Q3875" s="6" t="s">
        <v>8319</v>
      </c>
      <c r="R3875" s="6" t="s">
        <v>8361</v>
      </c>
      <c r="S3875" s="13">
        <f t="shared" si="242"/>
        <v>42255.821006944447</v>
      </c>
      <c r="T3875" s="13">
        <f t="shared" si="243"/>
        <v>42285.821006944447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8307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 s="19">
        <f t="shared" si="241"/>
        <v>0</v>
      </c>
      <c r="Q3876" s="6" t="s">
        <v>8319</v>
      </c>
      <c r="R3876" s="6" t="s">
        <v>8361</v>
      </c>
      <c r="S3876" s="13">
        <f t="shared" si="242"/>
        <v>42007.141458333332</v>
      </c>
      <c r="T3876" s="13">
        <f t="shared" si="243"/>
        <v>42028.166666666672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8307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 s="19">
        <f t="shared" si="241"/>
        <v>0</v>
      </c>
      <c r="Q3877" s="6" t="s">
        <v>8319</v>
      </c>
      <c r="R3877" s="6" t="s">
        <v>8361</v>
      </c>
      <c r="S3877" s="13">
        <f t="shared" si="242"/>
        <v>42615.471817129626</v>
      </c>
      <c r="T3877" s="13">
        <f t="shared" si="243"/>
        <v>42616.541666666672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8307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 s="19">
        <f t="shared" si="241"/>
        <v>44.760869565217391</v>
      </c>
      <c r="Q3878" s="6" t="s">
        <v>8319</v>
      </c>
      <c r="R3878" s="6" t="s">
        <v>8361</v>
      </c>
      <c r="S3878" s="13">
        <f t="shared" si="242"/>
        <v>42372.749166666668</v>
      </c>
      <c r="T3878" s="13">
        <f t="shared" si="243"/>
        <v>42402.749166666668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8307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 s="19">
        <f t="shared" si="241"/>
        <v>88.642857142857139</v>
      </c>
      <c r="Q3879" s="6" t="s">
        <v>8319</v>
      </c>
      <c r="R3879" s="6" t="s">
        <v>8361</v>
      </c>
      <c r="S3879" s="13">
        <f t="shared" si="242"/>
        <v>42682.80268518519</v>
      </c>
      <c r="T3879" s="13">
        <f t="shared" si="243"/>
        <v>42712.80268518519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8307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 s="19">
        <f t="shared" si="241"/>
        <v>10</v>
      </c>
      <c r="Q3880" s="6" t="s">
        <v>8319</v>
      </c>
      <c r="R3880" s="6" t="s">
        <v>8361</v>
      </c>
      <c r="S3880" s="13">
        <f t="shared" si="242"/>
        <v>42154.943819444445</v>
      </c>
      <c r="T3880" s="13">
        <f t="shared" si="243"/>
        <v>42185.290972222225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8307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 s="19">
        <f t="shared" si="241"/>
        <v>0</v>
      </c>
      <c r="Q3881" s="6" t="s">
        <v>8319</v>
      </c>
      <c r="R3881" s="6" t="s">
        <v>8361</v>
      </c>
      <c r="S3881" s="13">
        <f t="shared" si="242"/>
        <v>41999.986064814817</v>
      </c>
      <c r="T3881" s="13">
        <f t="shared" si="243"/>
        <v>42029.986064814817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8307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 s="19">
        <f t="shared" si="241"/>
        <v>57.647058823529413</v>
      </c>
      <c r="Q3882" s="6" t="s">
        <v>8319</v>
      </c>
      <c r="R3882" s="6" t="s">
        <v>8361</v>
      </c>
      <c r="S3882" s="13">
        <f t="shared" si="242"/>
        <v>41815.940046296295</v>
      </c>
      <c r="T3882" s="13">
        <f t="shared" si="243"/>
        <v>41851.083333333336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8307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 s="19">
        <f t="shared" si="241"/>
        <v>25</v>
      </c>
      <c r="Q3883" s="6" t="s">
        <v>8319</v>
      </c>
      <c r="R3883" s="6" t="s">
        <v>8361</v>
      </c>
      <c r="S3883" s="13">
        <f t="shared" si="242"/>
        <v>42756.143506944441</v>
      </c>
      <c r="T3883" s="13">
        <f t="shared" si="243"/>
        <v>42786.143506944441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8307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 s="19">
        <f t="shared" si="241"/>
        <v>0</v>
      </c>
      <c r="Q3884" s="6" t="s">
        <v>8319</v>
      </c>
      <c r="R3884" s="6" t="s">
        <v>8361</v>
      </c>
      <c r="S3884" s="13">
        <f t="shared" si="242"/>
        <v>42374.108449074076</v>
      </c>
      <c r="T3884" s="13">
        <f t="shared" si="243"/>
        <v>42401.085416666669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8307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 s="19">
        <f t="shared" si="241"/>
        <v>0</v>
      </c>
      <c r="Q3885" s="6" t="s">
        <v>8319</v>
      </c>
      <c r="R3885" s="6" t="s">
        <v>8361</v>
      </c>
      <c r="S3885" s="13">
        <f t="shared" si="242"/>
        <v>41854.727650462963</v>
      </c>
      <c r="T3885" s="13">
        <f t="shared" si="243"/>
        <v>41884.727650462963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8307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 s="19">
        <f t="shared" si="241"/>
        <v>0</v>
      </c>
      <c r="Q3886" s="6" t="s">
        <v>8319</v>
      </c>
      <c r="R3886" s="6" t="s">
        <v>8361</v>
      </c>
      <c r="S3886" s="13">
        <f t="shared" si="242"/>
        <v>42065.916574074072</v>
      </c>
      <c r="T3886" s="13">
        <f t="shared" si="243"/>
        <v>42090.874907407408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8307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 s="19">
        <f t="shared" si="241"/>
        <v>0</v>
      </c>
      <c r="Q3887" s="6" t="s">
        <v>8319</v>
      </c>
      <c r="R3887" s="6" t="s">
        <v>8361</v>
      </c>
      <c r="S3887" s="13">
        <f t="shared" si="242"/>
        <v>42470.076284722221</v>
      </c>
      <c r="T3887" s="13">
        <f t="shared" si="243"/>
        <v>42500.076284722221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8307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 s="19">
        <f t="shared" si="241"/>
        <v>0</v>
      </c>
      <c r="Q3888" s="6" t="s">
        <v>8319</v>
      </c>
      <c r="R3888" s="6" t="s">
        <v>8361</v>
      </c>
      <c r="S3888" s="13">
        <f t="shared" si="242"/>
        <v>41954.353032407409</v>
      </c>
      <c r="T3888" s="13">
        <f t="shared" si="243"/>
        <v>41984.353032407409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8307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 s="19">
        <f t="shared" si="241"/>
        <v>17.5</v>
      </c>
      <c r="Q3889" s="6" t="s">
        <v>8319</v>
      </c>
      <c r="R3889" s="6" t="s">
        <v>8361</v>
      </c>
      <c r="S3889" s="13">
        <f t="shared" si="242"/>
        <v>42079.982974537037</v>
      </c>
      <c r="T3889" s="13">
        <f t="shared" si="243"/>
        <v>42126.041666666672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 s="19">
        <f t="shared" si="241"/>
        <v>38.714285714285715</v>
      </c>
      <c r="Q3890" s="6" t="s">
        <v>8319</v>
      </c>
      <c r="R3890" s="6" t="s">
        <v>8320</v>
      </c>
      <c r="S3890" s="13">
        <f t="shared" si="242"/>
        <v>42762.670810185184</v>
      </c>
      <c r="T3890" s="13">
        <f t="shared" si="243"/>
        <v>42792.670810185184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 s="19">
        <f t="shared" si="241"/>
        <v>13.111111111111111</v>
      </c>
      <c r="Q3891" s="6" t="s">
        <v>8319</v>
      </c>
      <c r="R3891" s="6" t="s">
        <v>8320</v>
      </c>
      <c r="S3891" s="13">
        <f t="shared" si="242"/>
        <v>41977.129976851851</v>
      </c>
      <c r="T3891" s="13">
        <f t="shared" si="243"/>
        <v>42009.101388888885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 s="19">
        <f t="shared" si="241"/>
        <v>315.5</v>
      </c>
      <c r="Q3892" s="6" t="s">
        <v>8319</v>
      </c>
      <c r="R3892" s="6" t="s">
        <v>8320</v>
      </c>
      <c r="S3892" s="13">
        <f t="shared" si="242"/>
        <v>42171.883611111116</v>
      </c>
      <c r="T3892" s="13">
        <f t="shared" si="243"/>
        <v>42231.883611111116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 s="19">
        <f t="shared" si="241"/>
        <v>37.142857142857146</v>
      </c>
      <c r="Q3893" s="6" t="s">
        <v>8319</v>
      </c>
      <c r="R3893" s="6" t="s">
        <v>8320</v>
      </c>
      <c r="S3893" s="13">
        <f t="shared" si="242"/>
        <v>42056.2574537037</v>
      </c>
      <c r="T3893" s="13">
        <f t="shared" si="243"/>
        <v>42086.332638888889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 s="19">
        <f t="shared" si="241"/>
        <v>0</v>
      </c>
      <c r="Q3894" s="6" t="s">
        <v>8319</v>
      </c>
      <c r="R3894" s="6" t="s">
        <v>8320</v>
      </c>
      <c r="S3894" s="13">
        <f t="shared" si="242"/>
        <v>41867.777280092596</v>
      </c>
      <c r="T3894" s="13">
        <f t="shared" si="243"/>
        <v>41875.416666666664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 s="19">
        <f t="shared" si="241"/>
        <v>128.27380952380952</v>
      </c>
      <c r="Q3895" s="6" t="s">
        <v>8319</v>
      </c>
      <c r="R3895" s="6" t="s">
        <v>8320</v>
      </c>
      <c r="S3895" s="13">
        <f t="shared" si="242"/>
        <v>41779.782870370371</v>
      </c>
      <c r="T3895" s="13">
        <f t="shared" si="243"/>
        <v>41821.375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 s="19">
        <f t="shared" si="241"/>
        <v>47.272727272727273</v>
      </c>
      <c r="Q3896" s="6" t="s">
        <v>8319</v>
      </c>
      <c r="R3896" s="6" t="s">
        <v>8320</v>
      </c>
      <c r="S3896" s="13">
        <f t="shared" si="242"/>
        <v>42680.083472222221</v>
      </c>
      <c r="T3896" s="13">
        <f t="shared" si="243"/>
        <v>42710.332638888889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 s="19">
        <f t="shared" si="241"/>
        <v>50</v>
      </c>
      <c r="Q3897" s="6" t="s">
        <v>8319</v>
      </c>
      <c r="R3897" s="6" t="s">
        <v>8320</v>
      </c>
      <c r="S3897" s="13">
        <f t="shared" si="242"/>
        <v>42032.375208333338</v>
      </c>
      <c r="T3897" s="13">
        <f t="shared" si="243"/>
        <v>42063.375208333338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 s="19">
        <f t="shared" si="241"/>
        <v>42.5</v>
      </c>
      <c r="Q3898" s="6" t="s">
        <v>8319</v>
      </c>
      <c r="R3898" s="6" t="s">
        <v>8320</v>
      </c>
      <c r="S3898" s="13">
        <f t="shared" si="242"/>
        <v>41793.316875000004</v>
      </c>
      <c r="T3898" s="13">
        <f t="shared" si="243"/>
        <v>41807.316875000004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 s="19">
        <f t="shared" si="241"/>
        <v>44</v>
      </c>
      <c r="Q3899" s="6" t="s">
        <v>8319</v>
      </c>
      <c r="R3899" s="6" t="s">
        <v>8320</v>
      </c>
      <c r="S3899" s="13">
        <f t="shared" si="242"/>
        <v>41982.99864583333</v>
      </c>
      <c r="T3899" s="13">
        <f t="shared" si="243"/>
        <v>42012.99864583333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 s="19">
        <f t="shared" si="241"/>
        <v>50.875</v>
      </c>
      <c r="Q3900" s="6" t="s">
        <v>8319</v>
      </c>
      <c r="R3900" s="6" t="s">
        <v>8320</v>
      </c>
      <c r="S3900" s="13">
        <f t="shared" si="242"/>
        <v>42193.607291666667</v>
      </c>
      <c r="T3900" s="13">
        <f t="shared" si="243"/>
        <v>42233.791666666672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 s="19">
        <f t="shared" si="241"/>
        <v>62.5</v>
      </c>
      <c r="Q3901" s="6" t="s">
        <v>8319</v>
      </c>
      <c r="R3901" s="6" t="s">
        <v>8320</v>
      </c>
      <c r="S3901" s="13">
        <f t="shared" si="242"/>
        <v>41843.900011574071</v>
      </c>
      <c r="T3901" s="13">
        <f t="shared" si="243"/>
        <v>41863.900011574071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 s="19">
        <f t="shared" si="241"/>
        <v>27</v>
      </c>
      <c r="Q3902" s="6" t="s">
        <v>8319</v>
      </c>
      <c r="R3902" s="6" t="s">
        <v>8320</v>
      </c>
      <c r="S3902" s="13">
        <f t="shared" si="242"/>
        <v>42136.217488425929</v>
      </c>
      <c r="T3902" s="13">
        <f t="shared" si="243"/>
        <v>42166.217488425929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 s="19">
        <f t="shared" si="241"/>
        <v>25</v>
      </c>
      <c r="Q3903" s="6" t="s">
        <v>8319</v>
      </c>
      <c r="R3903" s="6" t="s">
        <v>8320</v>
      </c>
      <c r="S3903" s="13">
        <f t="shared" si="242"/>
        <v>42317.951377314821</v>
      </c>
      <c r="T3903" s="13">
        <f t="shared" si="243"/>
        <v>42357.951377314821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 s="19">
        <f t="shared" si="241"/>
        <v>47.258064516129032</v>
      </c>
      <c r="Q3904" s="6" t="s">
        <v>8319</v>
      </c>
      <c r="R3904" s="6" t="s">
        <v>8320</v>
      </c>
      <c r="S3904" s="13">
        <f t="shared" si="242"/>
        <v>42663.593078703707</v>
      </c>
      <c r="T3904" s="13">
        <f t="shared" si="243"/>
        <v>42688.634745370371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 s="19">
        <f t="shared" si="241"/>
        <v>0</v>
      </c>
      <c r="Q3905" s="6" t="s">
        <v>8319</v>
      </c>
      <c r="R3905" s="6" t="s">
        <v>8320</v>
      </c>
      <c r="S3905" s="13">
        <f t="shared" si="242"/>
        <v>42186.13616898148</v>
      </c>
      <c r="T3905" s="13">
        <f t="shared" si="243"/>
        <v>42230.943055555559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</v>
      </c>
      <c r="P3906" s="19">
        <f t="shared" si="241"/>
        <v>1.5</v>
      </c>
      <c r="Q3906" s="6" t="s">
        <v>8319</v>
      </c>
      <c r="R3906" s="6" t="s">
        <v>8320</v>
      </c>
      <c r="S3906" s="13">
        <f t="shared" si="242"/>
        <v>42095.354166666672</v>
      </c>
      <c r="T3906" s="13">
        <f t="shared" si="243"/>
        <v>42109.336111111115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ROUND(((E3907/D3907)*100),0)</f>
        <v>12</v>
      </c>
      <c r="P3907" s="19">
        <f t="shared" ref="P3907:P3970" si="245">IF(L3907=0,0,E3907/L3907)</f>
        <v>24.714285714285715</v>
      </c>
      <c r="Q3907" s="6" t="s">
        <v>8319</v>
      </c>
      <c r="R3907" s="6" t="s">
        <v>8320</v>
      </c>
      <c r="S3907" s="13">
        <f t="shared" ref="S3907:S3970" si="246">(((J3907/60)/60)/24)+DATE(1970,1,1)+(3/24)</f>
        <v>42124.748877314814</v>
      </c>
      <c r="T3907" s="13">
        <f t="shared" ref="T3907:T3970" si="247">(((I3907/60)/60)/24)+DATE(1970,1,1)+(3/24)</f>
        <v>42167.083333333328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 s="19">
        <f t="shared" si="245"/>
        <v>63.125</v>
      </c>
      <c r="Q3908" s="6" t="s">
        <v>8319</v>
      </c>
      <c r="R3908" s="6" t="s">
        <v>8320</v>
      </c>
      <c r="S3908" s="13">
        <f t="shared" si="246"/>
        <v>42144.042743055557</v>
      </c>
      <c r="T3908" s="13">
        <f t="shared" si="247"/>
        <v>42181.684027777781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 s="19">
        <f t="shared" si="245"/>
        <v>38.25</v>
      </c>
      <c r="Q3909" s="6" t="s">
        <v>8319</v>
      </c>
      <c r="R3909" s="6" t="s">
        <v>8320</v>
      </c>
      <c r="S3909" s="13">
        <f t="shared" si="246"/>
        <v>41906.944513888891</v>
      </c>
      <c r="T3909" s="13">
        <f t="shared" si="247"/>
        <v>41938.963888888888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 s="19">
        <f t="shared" si="245"/>
        <v>16.25</v>
      </c>
      <c r="Q3910" s="6" t="s">
        <v>8319</v>
      </c>
      <c r="R3910" s="6" t="s">
        <v>8320</v>
      </c>
      <c r="S3910" s="13">
        <f t="shared" si="246"/>
        <v>41834.260370370372</v>
      </c>
      <c r="T3910" s="13">
        <f t="shared" si="247"/>
        <v>41849.260370370372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 s="19">
        <f t="shared" si="245"/>
        <v>33.75</v>
      </c>
      <c r="Q3911" s="6" t="s">
        <v>8319</v>
      </c>
      <c r="R3911" s="6" t="s">
        <v>8320</v>
      </c>
      <c r="S3911" s="13">
        <f t="shared" si="246"/>
        <v>41863.484282407408</v>
      </c>
      <c r="T3911" s="13">
        <f t="shared" si="247"/>
        <v>41893.484282407408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 s="19">
        <f t="shared" si="245"/>
        <v>61.666666666666664</v>
      </c>
      <c r="Q3912" s="6" t="s">
        <v>8319</v>
      </c>
      <c r="R3912" s="6" t="s">
        <v>8320</v>
      </c>
      <c r="S3912" s="13">
        <f t="shared" si="246"/>
        <v>42224.881909722222</v>
      </c>
      <c r="T3912" s="13">
        <f t="shared" si="247"/>
        <v>42254.881909722222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 s="19">
        <f t="shared" si="245"/>
        <v>83.138888888888886</v>
      </c>
      <c r="Q3913" s="6" t="s">
        <v>8319</v>
      </c>
      <c r="R3913" s="6" t="s">
        <v>8320</v>
      </c>
      <c r="S3913" s="13">
        <f t="shared" si="246"/>
        <v>41939.9372337963</v>
      </c>
      <c r="T3913" s="13">
        <f t="shared" si="247"/>
        <v>41969.978900462964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 s="19">
        <f t="shared" si="245"/>
        <v>1</v>
      </c>
      <c r="Q3914" s="6" t="s">
        <v>8319</v>
      </c>
      <c r="R3914" s="6" t="s">
        <v>8320</v>
      </c>
      <c r="S3914" s="13">
        <f t="shared" si="246"/>
        <v>42059.395023148143</v>
      </c>
      <c r="T3914" s="13">
        <f t="shared" si="247"/>
        <v>42119.315972222219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 s="19">
        <f t="shared" si="245"/>
        <v>142.85714285714286</v>
      </c>
      <c r="Q3915" s="6" t="s">
        <v>8319</v>
      </c>
      <c r="R3915" s="6" t="s">
        <v>8320</v>
      </c>
      <c r="S3915" s="13">
        <f t="shared" si="246"/>
        <v>42308.336215277777</v>
      </c>
      <c r="T3915" s="13">
        <f t="shared" si="247"/>
        <v>42338.377881944441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 s="19">
        <f t="shared" si="245"/>
        <v>33.666666666666664</v>
      </c>
      <c r="Q3916" s="6" t="s">
        <v>8319</v>
      </c>
      <c r="R3916" s="6" t="s">
        <v>8320</v>
      </c>
      <c r="S3916" s="13">
        <f t="shared" si="246"/>
        <v>42114.943935185183</v>
      </c>
      <c r="T3916" s="13">
        <f t="shared" si="247"/>
        <v>42135.082638888889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 s="19">
        <f t="shared" si="245"/>
        <v>5</v>
      </c>
      <c r="Q3917" s="6" t="s">
        <v>8319</v>
      </c>
      <c r="R3917" s="6" t="s">
        <v>8320</v>
      </c>
      <c r="S3917" s="13">
        <f t="shared" si="246"/>
        <v>42493.11005787037</v>
      </c>
      <c r="T3917" s="13">
        <f t="shared" si="247"/>
        <v>42523.11005787037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 s="19">
        <f t="shared" si="245"/>
        <v>0</v>
      </c>
      <c r="Q3918" s="6" t="s">
        <v>8319</v>
      </c>
      <c r="R3918" s="6" t="s">
        <v>8320</v>
      </c>
      <c r="S3918" s="13">
        <f t="shared" si="246"/>
        <v>42494.596666666665</v>
      </c>
      <c r="T3918" s="13">
        <f t="shared" si="247"/>
        <v>42524.596666666665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 s="19">
        <f t="shared" si="245"/>
        <v>10</v>
      </c>
      <c r="Q3919" s="6" t="s">
        <v>8319</v>
      </c>
      <c r="R3919" s="6" t="s">
        <v>8320</v>
      </c>
      <c r="S3919" s="13">
        <f t="shared" si="246"/>
        <v>41863.652326388888</v>
      </c>
      <c r="T3919" s="13">
        <f t="shared" si="247"/>
        <v>41893.652326388888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 s="19">
        <f t="shared" si="245"/>
        <v>40</v>
      </c>
      <c r="Q3920" s="6" t="s">
        <v>8319</v>
      </c>
      <c r="R3920" s="6" t="s">
        <v>8320</v>
      </c>
      <c r="S3920" s="13">
        <f t="shared" si="246"/>
        <v>41843.789618055554</v>
      </c>
      <c r="T3920" s="13">
        <f t="shared" si="247"/>
        <v>41855.791666666664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 s="19">
        <f t="shared" si="245"/>
        <v>30</v>
      </c>
      <c r="Q3921" s="6" t="s">
        <v>8319</v>
      </c>
      <c r="R3921" s="6" t="s">
        <v>8320</v>
      </c>
      <c r="S3921" s="13">
        <f t="shared" si="246"/>
        <v>42358.809872685189</v>
      </c>
      <c r="T3921" s="13">
        <f t="shared" si="247"/>
        <v>42387.125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 s="19">
        <f t="shared" si="245"/>
        <v>45</v>
      </c>
      <c r="Q3922" s="6" t="s">
        <v>8319</v>
      </c>
      <c r="R3922" s="6" t="s">
        <v>8320</v>
      </c>
      <c r="S3922" s="13">
        <f t="shared" si="246"/>
        <v>42657.51226851852</v>
      </c>
      <c r="T3922" s="13">
        <f t="shared" si="247"/>
        <v>42687.553935185191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 s="19">
        <f t="shared" si="245"/>
        <v>0</v>
      </c>
      <c r="Q3923" s="6" t="s">
        <v>8319</v>
      </c>
      <c r="R3923" s="6" t="s">
        <v>8320</v>
      </c>
      <c r="S3923" s="13">
        <f t="shared" si="246"/>
        <v>41926.667303240742</v>
      </c>
      <c r="T3923" s="13">
        <f t="shared" si="247"/>
        <v>41938.875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 s="19">
        <f t="shared" si="245"/>
        <v>10.166666666666666</v>
      </c>
      <c r="Q3924" s="6" t="s">
        <v>8319</v>
      </c>
      <c r="R3924" s="6" t="s">
        <v>8320</v>
      </c>
      <c r="S3924" s="13">
        <f t="shared" si="246"/>
        <v>42020.893634259264</v>
      </c>
      <c r="T3924" s="13">
        <f t="shared" si="247"/>
        <v>42066.083333333328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 s="19">
        <f t="shared" si="245"/>
        <v>81.411764705882348</v>
      </c>
      <c r="Q3925" s="6" t="s">
        <v>8319</v>
      </c>
      <c r="R3925" s="6" t="s">
        <v>8320</v>
      </c>
      <c r="S3925" s="13">
        <f t="shared" si="246"/>
        <v>42076.104988425926</v>
      </c>
      <c r="T3925" s="13">
        <f t="shared" si="247"/>
        <v>42104.104988425926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 s="19">
        <f t="shared" si="245"/>
        <v>57.25</v>
      </c>
      <c r="Q3926" s="6" t="s">
        <v>8319</v>
      </c>
      <c r="R3926" s="6" t="s">
        <v>8320</v>
      </c>
      <c r="S3926" s="13">
        <f t="shared" si="246"/>
        <v>41787.084745370368</v>
      </c>
      <c r="T3926" s="13">
        <f t="shared" si="247"/>
        <v>41817.084745370368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 s="19">
        <f t="shared" si="245"/>
        <v>5</v>
      </c>
      <c r="Q3927" s="6" t="s">
        <v>8319</v>
      </c>
      <c r="R3927" s="6" t="s">
        <v>8320</v>
      </c>
      <c r="S3927" s="13">
        <f t="shared" si="246"/>
        <v>41820.995821759258</v>
      </c>
      <c r="T3927" s="13">
        <f t="shared" si="247"/>
        <v>41850.995821759258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 s="19">
        <f t="shared" si="245"/>
        <v>15</v>
      </c>
      <c r="Q3928" s="6" t="s">
        <v>8319</v>
      </c>
      <c r="R3928" s="6" t="s">
        <v>8320</v>
      </c>
      <c r="S3928" s="13">
        <f t="shared" si="246"/>
        <v>41970.210046296299</v>
      </c>
      <c r="T3928" s="13">
        <f t="shared" si="247"/>
        <v>42000.210046296299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 s="19">
        <f t="shared" si="245"/>
        <v>12.5</v>
      </c>
      <c r="Q3929" s="6" t="s">
        <v>8319</v>
      </c>
      <c r="R3929" s="6" t="s">
        <v>8320</v>
      </c>
      <c r="S3929" s="13">
        <f t="shared" si="246"/>
        <v>41830.392407407409</v>
      </c>
      <c r="T3929" s="13">
        <f t="shared" si="247"/>
        <v>41860.392407407409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 s="19">
        <f t="shared" si="245"/>
        <v>93</v>
      </c>
      <c r="Q3930" s="6" t="s">
        <v>8319</v>
      </c>
      <c r="R3930" s="6" t="s">
        <v>8320</v>
      </c>
      <c r="S3930" s="13">
        <f t="shared" si="246"/>
        <v>42265.808182870373</v>
      </c>
      <c r="T3930" s="13">
        <f t="shared" si="247"/>
        <v>42293.332638888889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 s="19">
        <f t="shared" si="245"/>
        <v>32.357142857142854</v>
      </c>
      <c r="Q3931" s="6" t="s">
        <v>8319</v>
      </c>
      <c r="R3931" s="6" t="s">
        <v>8320</v>
      </c>
      <c r="S3931" s="13">
        <f t="shared" si="246"/>
        <v>42601.952141203699</v>
      </c>
      <c r="T3931" s="13">
        <f t="shared" si="247"/>
        <v>42631.952141203699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 s="19">
        <f t="shared" si="245"/>
        <v>0</v>
      </c>
      <c r="Q3932" s="6" t="s">
        <v>8319</v>
      </c>
      <c r="R3932" s="6" t="s">
        <v>8320</v>
      </c>
      <c r="S3932" s="13">
        <f t="shared" si="246"/>
        <v>42433.463749999995</v>
      </c>
      <c r="T3932" s="13">
        <f t="shared" si="247"/>
        <v>42461.375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 s="19">
        <f t="shared" si="245"/>
        <v>0</v>
      </c>
      <c r="Q3933" s="6" t="s">
        <v>8319</v>
      </c>
      <c r="R3933" s="6" t="s">
        <v>8320</v>
      </c>
      <c r="S3933" s="13">
        <f t="shared" si="246"/>
        <v>42228.276701388888</v>
      </c>
      <c r="T3933" s="13">
        <f t="shared" si="247"/>
        <v>42253.276701388888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 s="19">
        <f t="shared" si="245"/>
        <v>1</v>
      </c>
      <c r="Q3934" s="6" t="s">
        <v>8319</v>
      </c>
      <c r="R3934" s="6" t="s">
        <v>8320</v>
      </c>
      <c r="S3934" s="13">
        <f t="shared" si="246"/>
        <v>42415.293564814812</v>
      </c>
      <c r="T3934" s="13">
        <f t="shared" si="247"/>
        <v>42445.251898148148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 s="19">
        <f t="shared" si="245"/>
        <v>91.833333333333329</v>
      </c>
      <c r="Q3935" s="6" t="s">
        <v>8319</v>
      </c>
      <c r="R3935" s="6" t="s">
        <v>8320</v>
      </c>
      <c r="S3935" s="13">
        <f t="shared" si="246"/>
        <v>42539.093310185184</v>
      </c>
      <c r="T3935" s="13">
        <f t="shared" si="247"/>
        <v>42568.154861111107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 s="19">
        <f t="shared" si="245"/>
        <v>45.833333333333336</v>
      </c>
      <c r="Q3936" s="6" t="s">
        <v>8319</v>
      </c>
      <c r="R3936" s="6" t="s">
        <v>8320</v>
      </c>
      <c r="S3936" s="13">
        <f t="shared" si="246"/>
        <v>42233.796747685185</v>
      </c>
      <c r="T3936" s="13">
        <f t="shared" si="247"/>
        <v>42278.666666666672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 s="19">
        <f t="shared" si="245"/>
        <v>57.173913043478258</v>
      </c>
      <c r="Q3937" s="6" t="s">
        <v>8319</v>
      </c>
      <c r="R3937" s="6" t="s">
        <v>8320</v>
      </c>
      <c r="S3937" s="13">
        <f t="shared" si="246"/>
        <v>42221.781782407401</v>
      </c>
      <c r="T3937" s="13">
        <f t="shared" si="247"/>
        <v>42281.781782407401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 s="19">
        <f t="shared" si="245"/>
        <v>0</v>
      </c>
      <c r="Q3938" s="6" t="s">
        <v>8319</v>
      </c>
      <c r="R3938" s="6" t="s">
        <v>8320</v>
      </c>
      <c r="S3938" s="13">
        <f t="shared" si="246"/>
        <v>42675.387962962966</v>
      </c>
      <c r="T3938" s="13">
        <f t="shared" si="247"/>
        <v>42705.429629629631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 s="19">
        <f t="shared" si="245"/>
        <v>248.5</v>
      </c>
      <c r="Q3939" s="6" t="s">
        <v>8319</v>
      </c>
      <c r="R3939" s="6" t="s">
        <v>8320</v>
      </c>
      <c r="S3939" s="13">
        <f t="shared" si="246"/>
        <v>42534.756481481483</v>
      </c>
      <c r="T3939" s="13">
        <f t="shared" si="247"/>
        <v>42562.756481481483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 s="19">
        <f t="shared" si="245"/>
        <v>79.400000000000006</v>
      </c>
      <c r="Q3940" s="6" t="s">
        <v>8319</v>
      </c>
      <c r="R3940" s="6" t="s">
        <v>8320</v>
      </c>
      <c r="S3940" s="13">
        <f t="shared" si="246"/>
        <v>42152.030717592599</v>
      </c>
      <c r="T3940" s="13">
        <f t="shared" si="247"/>
        <v>42183.030717592599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 s="19">
        <f t="shared" si="245"/>
        <v>5</v>
      </c>
      <c r="Q3941" s="6" t="s">
        <v>8319</v>
      </c>
      <c r="R3941" s="6" t="s">
        <v>8320</v>
      </c>
      <c r="S3941" s="13">
        <f t="shared" si="246"/>
        <v>41915.525219907409</v>
      </c>
      <c r="T3941" s="13">
        <f t="shared" si="247"/>
        <v>41919.3125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 s="19">
        <f t="shared" si="245"/>
        <v>5.5</v>
      </c>
      <c r="Q3942" s="6" t="s">
        <v>8319</v>
      </c>
      <c r="R3942" s="6" t="s">
        <v>8320</v>
      </c>
      <c r="S3942" s="13">
        <f t="shared" si="246"/>
        <v>41961.617488425924</v>
      </c>
      <c r="T3942" s="13">
        <f t="shared" si="247"/>
        <v>42006.617488425924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 s="19">
        <f t="shared" si="245"/>
        <v>25</v>
      </c>
      <c r="Q3943" s="6" t="s">
        <v>8319</v>
      </c>
      <c r="R3943" s="6" t="s">
        <v>8320</v>
      </c>
      <c r="S3943" s="13">
        <f t="shared" si="246"/>
        <v>41940.712233796294</v>
      </c>
      <c r="T3943" s="13">
        <f t="shared" si="247"/>
        <v>41968.166666666672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 s="19">
        <f t="shared" si="245"/>
        <v>0</v>
      </c>
      <c r="Q3944" s="6" t="s">
        <v>8319</v>
      </c>
      <c r="R3944" s="6" t="s">
        <v>8320</v>
      </c>
      <c r="S3944" s="13">
        <f t="shared" si="246"/>
        <v>42112.029097222221</v>
      </c>
      <c r="T3944" s="13">
        <f t="shared" si="247"/>
        <v>42172.029097222221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 s="19">
        <f t="shared" si="245"/>
        <v>137.07692307692307</v>
      </c>
      <c r="Q3945" s="6" t="s">
        <v>8319</v>
      </c>
      <c r="R3945" s="6" t="s">
        <v>8320</v>
      </c>
      <c r="S3945" s="13">
        <f t="shared" si="246"/>
        <v>42279.903564814813</v>
      </c>
      <c r="T3945" s="13">
        <f t="shared" si="247"/>
        <v>42310.826388888891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19">
        <f t="shared" si="245"/>
        <v>0</v>
      </c>
      <c r="Q3946" s="6" t="s">
        <v>8319</v>
      </c>
      <c r="R3946" s="6" t="s">
        <v>8320</v>
      </c>
      <c r="S3946" s="13">
        <f t="shared" si="246"/>
        <v>42213.787905092591</v>
      </c>
      <c r="T3946" s="13">
        <f t="shared" si="247"/>
        <v>42243.787905092591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 s="19">
        <f t="shared" si="245"/>
        <v>5</v>
      </c>
      <c r="Q3947" s="6" t="s">
        <v>8319</v>
      </c>
      <c r="R3947" s="6" t="s">
        <v>8320</v>
      </c>
      <c r="S3947" s="13">
        <f t="shared" si="246"/>
        <v>42109.926712962959</v>
      </c>
      <c r="T3947" s="13">
        <f t="shared" si="247"/>
        <v>42139.926712962959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 s="19">
        <f t="shared" si="245"/>
        <v>39</v>
      </c>
      <c r="Q3948" s="6" t="s">
        <v>8319</v>
      </c>
      <c r="R3948" s="6" t="s">
        <v>8320</v>
      </c>
      <c r="S3948" s="13">
        <f t="shared" si="246"/>
        <v>42031.958587962959</v>
      </c>
      <c r="T3948" s="13">
        <f t="shared" si="247"/>
        <v>42063.458333333328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 s="19">
        <f t="shared" si="245"/>
        <v>50.5</v>
      </c>
      <c r="Q3949" s="6" t="s">
        <v>8319</v>
      </c>
      <c r="R3949" s="6" t="s">
        <v>8320</v>
      </c>
      <c r="S3949" s="13">
        <f t="shared" si="246"/>
        <v>42615.267870370371</v>
      </c>
      <c r="T3949" s="13">
        <f t="shared" si="247"/>
        <v>42645.267870370371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19">
        <f t="shared" si="245"/>
        <v>0</v>
      </c>
      <c r="Q3950" s="6" t="s">
        <v>8319</v>
      </c>
      <c r="R3950" s="6" t="s">
        <v>8320</v>
      </c>
      <c r="S3950" s="13">
        <f t="shared" si="246"/>
        <v>41829.450497685182</v>
      </c>
      <c r="T3950" s="13">
        <f t="shared" si="247"/>
        <v>41889.450497685182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 s="19">
        <f t="shared" si="245"/>
        <v>49.28125</v>
      </c>
      <c r="Q3951" s="6" t="s">
        <v>8319</v>
      </c>
      <c r="R3951" s="6" t="s">
        <v>8320</v>
      </c>
      <c r="S3951" s="13">
        <f t="shared" si="246"/>
        <v>42016.245613425926</v>
      </c>
      <c r="T3951" s="13">
        <f t="shared" si="247"/>
        <v>42046.245613425926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 s="19">
        <f t="shared" si="245"/>
        <v>25</v>
      </c>
      <c r="Q3952" s="6" t="s">
        <v>8319</v>
      </c>
      <c r="R3952" s="6" t="s">
        <v>8320</v>
      </c>
      <c r="S3952" s="13">
        <f t="shared" si="246"/>
        <v>42439.827314814815</v>
      </c>
      <c r="T3952" s="13">
        <f t="shared" si="247"/>
        <v>42468.899305555555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 s="19">
        <f t="shared" si="245"/>
        <v>1</v>
      </c>
      <c r="Q3953" s="6" t="s">
        <v>8319</v>
      </c>
      <c r="R3953" s="6" t="s">
        <v>8320</v>
      </c>
      <c r="S3953" s="13">
        <f t="shared" si="246"/>
        <v>42433.950717592597</v>
      </c>
      <c r="T3953" s="13">
        <f t="shared" si="247"/>
        <v>42493.909050925926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 s="19">
        <f t="shared" si="245"/>
        <v>25</v>
      </c>
      <c r="Q3954" s="6" t="s">
        <v>8319</v>
      </c>
      <c r="R3954" s="6" t="s">
        <v>8320</v>
      </c>
      <c r="S3954" s="13">
        <f t="shared" si="246"/>
        <v>42243.915393518517</v>
      </c>
      <c r="T3954" s="13">
        <f t="shared" si="247"/>
        <v>42303.915393518517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19">
        <f t="shared" si="245"/>
        <v>0</v>
      </c>
      <c r="Q3955" s="6" t="s">
        <v>8319</v>
      </c>
      <c r="R3955" s="6" t="s">
        <v>8320</v>
      </c>
      <c r="S3955" s="13">
        <f t="shared" si="246"/>
        <v>42550.173449074078</v>
      </c>
      <c r="T3955" s="13">
        <f t="shared" si="247"/>
        <v>42581.103472222225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19">
        <f t="shared" si="245"/>
        <v>0</v>
      </c>
      <c r="Q3956" s="6" t="s">
        <v>8319</v>
      </c>
      <c r="R3956" s="6" t="s">
        <v>8320</v>
      </c>
      <c r="S3956" s="13">
        <f t="shared" si="246"/>
        <v>41774.776203703703</v>
      </c>
      <c r="T3956" s="13">
        <f t="shared" si="247"/>
        <v>41834.776203703703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 s="19">
        <f t="shared" si="245"/>
        <v>53.125</v>
      </c>
      <c r="Q3957" s="6" t="s">
        <v>8319</v>
      </c>
      <c r="R3957" s="6" t="s">
        <v>8320</v>
      </c>
      <c r="S3957" s="13">
        <f t="shared" si="246"/>
        <v>42306.973854166667</v>
      </c>
      <c r="T3957" s="13">
        <f t="shared" si="247"/>
        <v>42337.015520833331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19">
        <f t="shared" si="245"/>
        <v>0</v>
      </c>
      <c r="Q3958" s="6" t="s">
        <v>8319</v>
      </c>
      <c r="R3958" s="6" t="s">
        <v>8320</v>
      </c>
      <c r="S3958" s="13">
        <f t="shared" si="246"/>
        <v>42458.057025462964</v>
      </c>
      <c r="T3958" s="13">
        <f t="shared" si="247"/>
        <v>42485.138888888891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 s="19">
        <f t="shared" si="245"/>
        <v>7</v>
      </c>
      <c r="Q3959" s="6" t="s">
        <v>8319</v>
      </c>
      <c r="R3959" s="6" t="s">
        <v>8320</v>
      </c>
      <c r="S3959" s="13">
        <f t="shared" si="246"/>
        <v>42514.101319444439</v>
      </c>
      <c r="T3959" s="13">
        <f t="shared" si="247"/>
        <v>42560.101319444439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 s="19">
        <f t="shared" si="245"/>
        <v>40.0625</v>
      </c>
      <c r="Q3960" s="6" t="s">
        <v>8319</v>
      </c>
      <c r="R3960" s="6" t="s">
        <v>8320</v>
      </c>
      <c r="S3960" s="13">
        <f t="shared" si="246"/>
        <v>41817.075370370374</v>
      </c>
      <c r="T3960" s="13">
        <f t="shared" si="247"/>
        <v>41853.708333333336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 s="19">
        <f t="shared" si="245"/>
        <v>24.333333333333332</v>
      </c>
      <c r="Q3961" s="6" t="s">
        <v>8319</v>
      </c>
      <c r="R3961" s="6" t="s">
        <v>8320</v>
      </c>
      <c r="S3961" s="13">
        <f t="shared" si="246"/>
        <v>41880.913842592592</v>
      </c>
      <c r="T3961" s="13">
        <f t="shared" si="247"/>
        <v>41910.913842592592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 s="19">
        <f t="shared" si="245"/>
        <v>11.25</v>
      </c>
      <c r="Q3962" s="6" t="s">
        <v>8319</v>
      </c>
      <c r="R3962" s="6" t="s">
        <v>8320</v>
      </c>
      <c r="S3962" s="13">
        <f t="shared" si="246"/>
        <v>42342.970555555556</v>
      </c>
      <c r="T3962" s="13">
        <f t="shared" si="247"/>
        <v>42372.970555555556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 s="19">
        <f t="shared" si="245"/>
        <v>10.5</v>
      </c>
      <c r="Q3963" s="6" t="s">
        <v>8319</v>
      </c>
      <c r="R3963" s="6" t="s">
        <v>8320</v>
      </c>
      <c r="S3963" s="13">
        <f t="shared" si="246"/>
        <v>41746.016319444447</v>
      </c>
      <c r="T3963" s="13">
        <f t="shared" si="247"/>
        <v>41768.016319444447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 s="19">
        <f t="shared" si="245"/>
        <v>15</v>
      </c>
      <c r="Q3964" s="6" t="s">
        <v>8319</v>
      </c>
      <c r="R3964" s="6" t="s">
        <v>8320</v>
      </c>
      <c r="S3964" s="13">
        <f t="shared" si="246"/>
        <v>42311.746458333335</v>
      </c>
      <c r="T3964" s="13">
        <f t="shared" si="247"/>
        <v>42336.746458333335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19">
        <f t="shared" si="245"/>
        <v>0</v>
      </c>
      <c r="Q3965" s="6" t="s">
        <v>8319</v>
      </c>
      <c r="R3965" s="6" t="s">
        <v>8320</v>
      </c>
      <c r="S3965" s="13">
        <f t="shared" si="246"/>
        <v>42296.279131944444</v>
      </c>
      <c r="T3965" s="13">
        <f t="shared" si="247"/>
        <v>42326.320798611108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 s="19">
        <f t="shared" si="245"/>
        <v>42</v>
      </c>
      <c r="Q3966" s="6" t="s">
        <v>8319</v>
      </c>
      <c r="R3966" s="6" t="s">
        <v>8320</v>
      </c>
      <c r="S3966" s="13">
        <f t="shared" si="246"/>
        <v>42053.847060185188</v>
      </c>
      <c r="T3966" s="13">
        <f t="shared" si="247"/>
        <v>42113.805393518516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 s="19">
        <f t="shared" si="245"/>
        <v>71.25</v>
      </c>
      <c r="Q3967" s="6" t="s">
        <v>8319</v>
      </c>
      <c r="R3967" s="6" t="s">
        <v>8320</v>
      </c>
      <c r="S3967" s="13">
        <f t="shared" si="246"/>
        <v>42414.360879629632</v>
      </c>
      <c r="T3967" s="13">
        <f t="shared" si="247"/>
        <v>42474.319212962961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 s="19">
        <f t="shared" si="245"/>
        <v>22.5</v>
      </c>
      <c r="Q3968" s="6" t="s">
        <v>8319</v>
      </c>
      <c r="R3968" s="6" t="s">
        <v>8320</v>
      </c>
      <c r="S3968" s="13">
        <f t="shared" si="246"/>
        <v>41801.836550925924</v>
      </c>
      <c r="T3968" s="13">
        <f t="shared" si="247"/>
        <v>41844.249305555553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 s="19">
        <f t="shared" si="245"/>
        <v>41</v>
      </c>
      <c r="Q3969" s="6" t="s">
        <v>8319</v>
      </c>
      <c r="R3969" s="6" t="s">
        <v>8320</v>
      </c>
      <c r="S3969" s="13">
        <f t="shared" si="246"/>
        <v>42770.415590277778</v>
      </c>
      <c r="T3969" s="13">
        <f t="shared" si="247"/>
        <v>42800.415590277778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11</v>
      </c>
      <c r="P3970" s="19">
        <f t="shared" si="245"/>
        <v>47.909090909090907</v>
      </c>
      <c r="Q3970" s="6" t="s">
        <v>8319</v>
      </c>
      <c r="R3970" s="6" t="s">
        <v>8320</v>
      </c>
      <c r="S3970" s="13">
        <f t="shared" si="246"/>
        <v>42452.940659722226</v>
      </c>
      <c r="T3970" s="13">
        <f t="shared" si="247"/>
        <v>42512.940659722226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ROUND(((E3971/D3971)*100),0)</f>
        <v>7</v>
      </c>
      <c r="P3971" s="19">
        <f t="shared" ref="P3971:P4034" si="249">IF(L3971=0,0,E3971/L3971)</f>
        <v>35.166666666666664</v>
      </c>
      <c r="Q3971" s="6" t="s">
        <v>8319</v>
      </c>
      <c r="R3971" s="6" t="s">
        <v>8320</v>
      </c>
      <c r="S3971" s="13">
        <f t="shared" ref="S3971:S4034" si="250">(((J3971/60)/60)/24)+DATE(1970,1,1)+(3/24)</f>
        <v>42601.979699074072</v>
      </c>
      <c r="T3971" s="13">
        <f t="shared" ref="T3971:T4034" si="251">(((I3971/60)/60)/24)+DATE(1970,1,1)+(3/24)</f>
        <v>42611.288194444445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 s="19">
        <f t="shared" si="249"/>
        <v>5.5</v>
      </c>
      <c r="Q3972" s="6" t="s">
        <v>8319</v>
      </c>
      <c r="R3972" s="6" t="s">
        <v>8320</v>
      </c>
      <c r="S3972" s="13">
        <f t="shared" si="250"/>
        <v>42447.988553240735</v>
      </c>
      <c r="T3972" s="13">
        <f t="shared" si="251"/>
        <v>42477.988553240735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 s="19">
        <f t="shared" si="249"/>
        <v>22.666666666666668</v>
      </c>
      <c r="Q3973" s="6" t="s">
        <v>8319</v>
      </c>
      <c r="R3973" s="6" t="s">
        <v>8320</v>
      </c>
      <c r="S3973" s="13">
        <f t="shared" si="250"/>
        <v>41811.661180555559</v>
      </c>
      <c r="T3973" s="13">
        <f t="shared" si="251"/>
        <v>41841.661180555559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 s="19">
        <f t="shared" si="249"/>
        <v>26.375</v>
      </c>
      <c r="Q3974" s="6" t="s">
        <v>8319</v>
      </c>
      <c r="R3974" s="6" t="s">
        <v>8320</v>
      </c>
      <c r="S3974" s="13">
        <f t="shared" si="250"/>
        <v>41981.192523148144</v>
      </c>
      <c r="T3974" s="13">
        <f t="shared" si="251"/>
        <v>42041.192523148144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 s="19">
        <f t="shared" si="249"/>
        <v>105.54054054054055</v>
      </c>
      <c r="Q3975" s="6" t="s">
        <v>8319</v>
      </c>
      <c r="R3975" s="6" t="s">
        <v>8320</v>
      </c>
      <c r="S3975" s="13">
        <f t="shared" si="250"/>
        <v>42469.80914351852</v>
      </c>
      <c r="T3975" s="13">
        <f t="shared" si="251"/>
        <v>42499.291666666672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 s="19">
        <f t="shared" si="249"/>
        <v>29.09090909090909</v>
      </c>
      <c r="Q3976" s="6" t="s">
        <v>8319</v>
      </c>
      <c r="R3976" s="6" t="s">
        <v>8320</v>
      </c>
      <c r="S3976" s="13">
        <f t="shared" si="250"/>
        <v>42493.671851851846</v>
      </c>
      <c r="T3976" s="13">
        <f t="shared" si="251"/>
        <v>42523.671851851846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 s="19">
        <f t="shared" si="249"/>
        <v>0</v>
      </c>
      <c r="Q3977" s="6" t="s">
        <v>8319</v>
      </c>
      <c r="R3977" s="6" t="s">
        <v>8320</v>
      </c>
      <c r="S3977" s="13">
        <f t="shared" si="250"/>
        <v>42534.991875</v>
      </c>
      <c r="T3977" s="13">
        <f t="shared" si="251"/>
        <v>42564.991875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 s="19">
        <f t="shared" si="249"/>
        <v>62</v>
      </c>
      <c r="Q3978" s="6" t="s">
        <v>8319</v>
      </c>
      <c r="R3978" s="6" t="s">
        <v>8320</v>
      </c>
      <c r="S3978" s="13">
        <f t="shared" si="250"/>
        <v>41830.983344907407</v>
      </c>
      <c r="T3978" s="13">
        <f t="shared" si="251"/>
        <v>41852.416666666664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 s="19">
        <f t="shared" si="249"/>
        <v>217.5</v>
      </c>
      <c r="Q3979" s="6" t="s">
        <v>8319</v>
      </c>
      <c r="R3979" s="6" t="s">
        <v>8320</v>
      </c>
      <c r="S3979" s="13">
        <f t="shared" si="250"/>
        <v>42543.913564814815</v>
      </c>
      <c r="T3979" s="13">
        <f t="shared" si="251"/>
        <v>42573.913564814815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 s="19">
        <f t="shared" si="249"/>
        <v>26.75</v>
      </c>
      <c r="Q3980" s="6" t="s">
        <v>8319</v>
      </c>
      <c r="R3980" s="6" t="s">
        <v>8320</v>
      </c>
      <c r="S3980" s="13">
        <f t="shared" si="250"/>
        <v>41975.767974537041</v>
      </c>
      <c r="T3980" s="13">
        <f t="shared" si="251"/>
        <v>42035.767974537041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 s="19">
        <f t="shared" si="249"/>
        <v>18.333333333333332</v>
      </c>
      <c r="Q3981" s="6" t="s">
        <v>8319</v>
      </c>
      <c r="R3981" s="6" t="s">
        <v>8320</v>
      </c>
      <c r="S3981" s="13">
        <f t="shared" si="250"/>
        <v>42070.028437500005</v>
      </c>
      <c r="T3981" s="13">
        <f t="shared" si="251"/>
        <v>42092.958333333328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 s="19">
        <f t="shared" si="249"/>
        <v>64.285714285714292</v>
      </c>
      <c r="Q3982" s="6" t="s">
        <v>8319</v>
      </c>
      <c r="R3982" s="6" t="s">
        <v>8320</v>
      </c>
      <c r="S3982" s="13">
        <f t="shared" si="250"/>
        <v>41795.723923611113</v>
      </c>
      <c r="T3982" s="13">
        <f t="shared" si="251"/>
        <v>41825.723923611113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 s="19">
        <f t="shared" si="249"/>
        <v>175</v>
      </c>
      <c r="Q3983" s="6" t="s">
        <v>8319</v>
      </c>
      <c r="R3983" s="6" t="s">
        <v>8320</v>
      </c>
      <c r="S3983" s="13">
        <f t="shared" si="250"/>
        <v>42508.304965277777</v>
      </c>
      <c r="T3983" s="13">
        <f t="shared" si="251"/>
        <v>42568.304965277777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 s="19">
        <f t="shared" si="249"/>
        <v>34</v>
      </c>
      <c r="Q3984" s="6" t="s">
        <v>8319</v>
      </c>
      <c r="R3984" s="6" t="s">
        <v>8320</v>
      </c>
      <c r="S3984" s="13">
        <f t="shared" si="250"/>
        <v>42132.934953703705</v>
      </c>
      <c r="T3984" s="13">
        <f t="shared" si="251"/>
        <v>42192.934953703705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 s="19">
        <f t="shared" si="249"/>
        <v>84.282608695652172</v>
      </c>
      <c r="Q3985" s="6" t="s">
        <v>8319</v>
      </c>
      <c r="R3985" s="6" t="s">
        <v>8320</v>
      </c>
      <c r="S3985" s="13">
        <f t="shared" si="250"/>
        <v>41747.99486111111</v>
      </c>
      <c r="T3985" s="13">
        <f t="shared" si="251"/>
        <v>41779.415972222225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 s="19">
        <f t="shared" si="249"/>
        <v>9.5</v>
      </c>
      <c r="Q3986" s="6" t="s">
        <v>8319</v>
      </c>
      <c r="R3986" s="6" t="s">
        <v>8320</v>
      </c>
      <c r="S3986" s="13">
        <f t="shared" si="250"/>
        <v>41921.088472222218</v>
      </c>
      <c r="T3986" s="13">
        <f t="shared" si="251"/>
        <v>41951.125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 s="19">
        <f t="shared" si="249"/>
        <v>33.736842105263158</v>
      </c>
      <c r="Q3987" s="6" t="s">
        <v>8319</v>
      </c>
      <c r="R3987" s="6" t="s">
        <v>8320</v>
      </c>
      <c r="S3987" s="13">
        <f t="shared" si="250"/>
        <v>42399.832407407404</v>
      </c>
      <c r="T3987" s="13">
        <f t="shared" si="251"/>
        <v>42421.003472222219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 s="19">
        <f t="shared" si="249"/>
        <v>37.53846153846154</v>
      </c>
      <c r="Q3988" s="6" t="s">
        <v>8319</v>
      </c>
      <c r="R3988" s="6" t="s">
        <v>8320</v>
      </c>
      <c r="S3988" s="13">
        <f t="shared" si="250"/>
        <v>42467.673541666663</v>
      </c>
      <c r="T3988" s="13">
        <f t="shared" si="251"/>
        <v>42496.669444444444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 s="19">
        <f t="shared" si="249"/>
        <v>11.615384615384615</v>
      </c>
      <c r="Q3989" s="6" t="s">
        <v>8319</v>
      </c>
      <c r="R3989" s="6" t="s">
        <v>8320</v>
      </c>
      <c r="S3989" s="13">
        <f t="shared" si="250"/>
        <v>41766.04965277778</v>
      </c>
      <c r="T3989" s="13">
        <f t="shared" si="251"/>
        <v>41776.04965277778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 s="19">
        <f t="shared" si="249"/>
        <v>8</v>
      </c>
      <c r="Q3990" s="6" t="s">
        <v>8319</v>
      </c>
      <c r="R3990" s="6" t="s">
        <v>8320</v>
      </c>
      <c r="S3990" s="13">
        <f t="shared" si="250"/>
        <v>42230.20616898148</v>
      </c>
      <c r="T3990" s="13">
        <f t="shared" si="251"/>
        <v>42245.20616898148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 s="19">
        <f t="shared" si="249"/>
        <v>0</v>
      </c>
      <c r="Q3991" s="6" t="s">
        <v>8319</v>
      </c>
      <c r="R3991" s="6" t="s">
        <v>8320</v>
      </c>
      <c r="S3991" s="13">
        <f t="shared" si="250"/>
        <v>42286.874780092592</v>
      </c>
      <c r="T3991" s="13">
        <f t="shared" si="251"/>
        <v>42316.916446759264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 s="19">
        <f t="shared" si="249"/>
        <v>23</v>
      </c>
      <c r="Q3992" s="6" t="s">
        <v>8319</v>
      </c>
      <c r="R3992" s="6" t="s">
        <v>8320</v>
      </c>
      <c r="S3992" s="13">
        <f t="shared" si="250"/>
        <v>42401.797372685185</v>
      </c>
      <c r="T3992" s="13">
        <f t="shared" si="251"/>
        <v>42431.797372685185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 s="19">
        <f t="shared" si="249"/>
        <v>100</v>
      </c>
      <c r="Q3993" s="6" t="s">
        <v>8319</v>
      </c>
      <c r="R3993" s="6" t="s">
        <v>8320</v>
      </c>
      <c r="S3993" s="13">
        <f t="shared" si="250"/>
        <v>42125.769467592589</v>
      </c>
      <c r="T3993" s="13">
        <f t="shared" si="251"/>
        <v>42155.769467592589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 s="19">
        <f t="shared" si="249"/>
        <v>60.111111111111114</v>
      </c>
      <c r="Q3994" s="6" t="s">
        <v>8319</v>
      </c>
      <c r="R3994" s="6" t="s">
        <v>8320</v>
      </c>
      <c r="S3994" s="13">
        <f t="shared" si="250"/>
        <v>42290.06549768518</v>
      </c>
      <c r="T3994" s="13">
        <f t="shared" si="251"/>
        <v>42350.107164351852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 s="19">
        <f t="shared" si="249"/>
        <v>3</v>
      </c>
      <c r="Q3995" s="6" t="s">
        <v>8319</v>
      </c>
      <c r="R3995" s="6" t="s">
        <v>8320</v>
      </c>
      <c r="S3995" s="13">
        <f t="shared" si="250"/>
        <v>42107.989722222221</v>
      </c>
      <c r="T3995" s="13">
        <f t="shared" si="251"/>
        <v>42137.989722222221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 s="19">
        <f t="shared" si="249"/>
        <v>5</v>
      </c>
      <c r="Q3996" s="6" t="s">
        <v>8319</v>
      </c>
      <c r="R3996" s="6" t="s">
        <v>8320</v>
      </c>
      <c r="S3996" s="13">
        <f t="shared" si="250"/>
        <v>41809.514930555553</v>
      </c>
      <c r="T3996" s="13">
        <f t="shared" si="251"/>
        <v>41839.514930555553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 s="19">
        <f t="shared" si="249"/>
        <v>17.5</v>
      </c>
      <c r="Q3997" s="6" t="s">
        <v>8319</v>
      </c>
      <c r="R3997" s="6" t="s">
        <v>8320</v>
      </c>
      <c r="S3997" s="13">
        <f t="shared" si="250"/>
        <v>42019.808761574073</v>
      </c>
      <c r="T3997" s="13">
        <f t="shared" si="251"/>
        <v>42049.602083333331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 s="19">
        <f t="shared" si="249"/>
        <v>29.235294117647058</v>
      </c>
      <c r="Q3998" s="6" t="s">
        <v>8319</v>
      </c>
      <c r="R3998" s="6" t="s">
        <v>8320</v>
      </c>
      <c r="S3998" s="13">
        <f t="shared" si="250"/>
        <v>41950.39194444444</v>
      </c>
      <c r="T3998" s="13">
        <f t="shared" si="251"/>
        <v>41963.794444444444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 s="19">
        <f t="shared" si="249"/>
        <v>0</v>
      </c>
      <c r="Q3999" s="6" t="s">
        <v>8319</v>
      </c>
      <c r="R3999" s="6" t="s">
        <v>8320</v>
      </c>
      <c r="S3999" s="13">
        <f t="shared" si="250"/>
        <v>42069.516446759255</v>
      </c>
      <c r="T3999" s="13">
        <f t="shared" si="251"/>
        <v>42099.474780092598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 s="19">
        <f t="shared" si="249"/>
        <v>59.583333333333336</v>
      </c>
      <c r="Q4000" s="6" t="s">
        <v>8319</v>
      </c>
      <c r="R4000" s="6" t="s">
        <v>8320</v>
      </c>
      <c r="S4000" s="13">
        <f t="shared" si="250"/>
        <v>42062.088263888887</v>
      </c>
      <c r="T4000" s="13">
        <f t="shared" si="251"/>
        <v>42092.046597222223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 s="19">
        <f t="shared" si="249"/>
        <v>82.571428571428569</v>
      </c>
      <c r="Q4001" s="6" t="s">
        <v>8319</v>
      </c>
      <c r="R4001" s="6" t="s">
        <v>8320</v>
      </c>
      <c r="S4001" s="13">
        <f t="shared" si="250"/>
        <v>41842.953680555554</v>
      </c>
      <c r="T4001" s="13">
        <f t="shared" si="251"/>
        <v>41882.952650462961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 s="19">
        <f t="shared" si="249"/>
        <v>10</v>
      </c>
      <c r="Q4002" s="6" t="s">
        <v>8319</v>
      </c>
      <c r="R4002" s="6" t="s">
        <v>8320</v>
      </c>
      <c r="S4002" s="13">
        <f t="shared" si="250"/>
        <v>42437.77034722222</v>
      </c>
      <c r="T4002" s="13">
        <f t="shared" si="251"/>
        <v>42497.728680555556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 s="19">
        <f t="shared" si="249"/>
        <v>32.357142857142854</v>
      </c>
      <c r="Q4003" s="6" t="s">
        <v>8319</v>
      </c>
      <c r="R4003" s="6" t="s">
        <v>8320</v>
      </c>
      <c r="S4003" s="13">
        <f t="shared" si="250"/>
        <v>42776.089212962965</v>
      </c>
      <c r="T4003" s="13">
        <f t="shared" si="251"/>
        <v>42795.916666666672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 s="19">
        <f t="shared" si="249"/>
        <v>5.75</v>
      </c>
      <c r="Q4004" s="6" t="s">
        <v>8319</v>
      </c>
      <c r="R4004" s="6" t="s">
        <v>8320</v>
      </c>
      <c r="S4004" s="13">
        <f t="shared" si="250"/>
        <v>41879.168530092589</v>
      </c>
      <c r="T4004" s="13">
        <f t="shared" si="251"/>
        <v>41909.168530092589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 s="19">
        <f t="shared" si="249"/>
        <v>100.5</v>
      </c>
      <c r="Q4005" s="6" t="s">
        <v>8319</v>
      </c>
      <c r="R4005" s="6" t="s">
        <v>8320</v>
      </c>
      <c r="S4005" s="13">
        <f t="shared" si="250"/>
        <v>42020.712349537032</v>
      </c>
      <c r="T4005" s="13">
        <f t="shared" si="251"/>
        <v>42050.712349537032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 s="19">
        <f t="shared" si="249"/>
        <v>1</v>
      </c>
      <c r="Q4006" s="6" t="s">
        <v>8319</v>
      </c>
      <c r="R4006" s="6" t="s">
        <v>8320</v>
      </c>
      <c r="S4006" s="13">
        <f t="shared" si="250"/>
        <v>41890.28769675926</v>
      </c>
      <c r="T4006" s="13">
        <f t="shared" si="251"/>
        <v>41920.28769675926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 s="19">
        <f t="shared" si="249"/>
        <v>20</v>
      </c>
      <c r="Q4007" s="6" t="s">
        <v>8319</v>
      </c>
      <c r="R4007" s="6" t="s">
        <v>8320</v>
      </c>
      <c r="S4007" s="13">
        <f t="shared" si="250"/>
        <v>41872.932696759257</v>
      </c>
      <c r="T4007" s="13">
        <f t="shared" si="251"/>
        <v>41932.932696759257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 s="19">
        <f t="shared" si="249"/>
        <v>2</v>
      </c>
      <c r="Q4008" s="6" t="s">
        <v>8319</v>
      </c>
      <c r="R4008" s="6" t="s">
        <v>8320</v>
      </c>
      <c r="S4008" s="13">
        <f t="shared" si="250"/>
        <v>42391.897997685184</v>
      </c>
      <c r="T4008" s="13">
        <f t="shared" si="251"/>
        <v>42416.897997685184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 s="19">
        <f t="shared" si="249"/>
        <v>5</v>
      </c>
      <c r="Q4009" s="6" t="s">
        <v>8319</v>
      </c>
      <c r="R4009" s="6" t="s">
        <v>8320</v>
      </c>
      <c r="S4009" s="13">
        <f t="shared" si="250"/>
        <v>41848.897928240738</v>
      </c>
      <c r="T4009" s="13">
        <f t="shared" si="251"/>
        <v>41877.811111111114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 s="19">
        <f t="shared" si="249"/>
        <v>15</v>
      </c>
      <c r="Q4010" s="6" t="s">
        <v>8319</v>
      </c>
      <c r="R4010" s="6" t="s">
        <v>8320</v>
      </c>
      <c r="S4010" s="13">
        <f t="shared" si="250"/>
        <v>42178.089201388888</v>
      </c>
      <c r="T4010" s="13">
        <f t="shared" si="251"/>
        <v>42208.089201388888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 s="19">
        <f t="shared" si="249"/>
        <v>25</v>
      </c>
      <c r="Q4011" s="6" t="s">
        <v>8319</v>
      </c>
      <c r="R4011" s="6" t="s">
        <v>8320</v>
      </c>
      <c r="S4011" s="13">
        <f t="shared" si="250"/>
        <v>41851.825925925928</v>
      </c>
      <c r="T4011" s="13">
        <f t="shared" si="251"/>
        <v>41891.825925925928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 s="19">
        <f t="shared" si="249"/>
        <v>45.842105263157897</v>
      </c>
      <c r="Q4012" s="6" t="s">
        <v>8319</v>
      </c>
      <c r="R4012" s="6" t="s">
        <v>8320</v>
      </c>
      <c r="S4012" s="13">
        <f t="shared" si="250"/>
        <v>41921.895439814813</v>
      </c>
      <c r="T4012" s="13">
        <f t="shared" si="251"/>
        <v>41938.895439814813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 s="19">
        <f t="shared" si="249"/>
        <v>4.75</v>
      </c>
      <c r="Q4013" s="6" t="s">
        <v>8319</v>
      </c>
      <c r="R4013" s="6" t="s">
        <v>8320</v>
      </c>
      <c r="S4013" s="13">
        <f t="shared" si="250"/>
        <v>42002.66988425926</v>
      </c>
      <c r="T4013" s="13">
        <f t="shared" si="251"/>
        <v>42032.66988425926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 s="19">
        <f t="shared" si="249"/>
        <v>0</v>
      </c>
      <c r="Q4014" s="6" t="s">
        <v>8319</v>
      </c>
      <c r="R4014" s="6" t="s">
        <v>8320</v>
      </c>
      <c r="S4014" s="13">
        <f t="shared" si="250"/>
        <v>42096.669548611113</v>
      </c>
      <c r="T4014" s="13">
        <f t="shared" si="251"/>
        <v>42126.669548611113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 s="19">
        <f t="shared" si="249"/>
        <v>13</v>
      </c>
      <c r="Q4015" s="6" t="s">
        <v>8319</v>
      </c>
      <c r="R4015" s="6" t="s">
        <v>8320</v>
      </c>
      <c r="S4015" s="13">
        <f t="shared" si="250"/>
        <v>42021.426192129627</v>
      </c>
      <c r="T4015" s="13">
        <f t="shared" si="251"/>
        <v>42051.426192129627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 s="19">
        <f t="shared" si="249"/>
        <v>0</v>
      </c>
      <c r="Q4016" s="6" t="s">
        <v>8319</v>
      </c>
      <c r="R4016" s="6" t="s">
        <v>8320</v>
      </c>
      <c r="S4016" s="13">
        <f t="shared" si="250"/>
        <v>42419.371168981481</v>
      </c>
      <c r="T4016" s="13">
        <f t="shared" si="251"/>
        <v>42434.371168981481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 s="19">
        <f t="shared" si="249"/>
        <v>1</v>
      </c>
      <c r="Q4017" s="6" t="s">
        <v>8319</v>
      </c>
      <c r="R4017" s="6" t="s">
        <v>8320</v>
      </c>
      <c r="S4017" s="13">
        <f t="shared" si="250"/>
        <v>42174.905821759254</v>
      </c>
      <c r="T4017" s="13">
        <f t="shared" si="251"/>
        <v>42204.905821759254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 s="19">
        <f t="shared" si="249"/>
        <v>10</v>
      </c>
      <c r="Q4018" s="6" t="s">
        <v>8319</v>
      </c>
      <c r="R4018" s="6" t="s">
        <v>8320</v>
      </c>
      <c r="S4018" s="13">
        <f t="shared" si="250"/>
        <v>41869.997685185182</v>
      </c>
      <c r="T4018" s="13">
        <f t="shared" si="251"/>
        <v>41899.997685185182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 s="19">
        <f t="shared" si="249"/>
        <v>52.5</v>
      </c>
      <c r="Q4019" s="6" t="s">
        <v>8319</v>
      </c>
      <c r="R4019" s="6" t="s">
        <v>8320</v>
      </c>
      <c r="S4019" s="13">
        <f t="shared" si="250"/>
        <v>41856.797152777777</v>
      </c>
      <c r="T4019" s="13">
        <f t="shared" si="251"/>
        <v>41886.797152777777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 s="19">
        <f t="shared" si="249"/>
        <v>32.5</v>
      </c>
      <c r="Q4020" s="6" t="s">
        <v>8319</v>
      </c>
      <c r="R4020" s="6" t="s">
        <v>8320</v>
      </c>
      <c r="S4020" s="13">
        <f t="shared" si="250"/>
        <v>42621.03597222222</v>
      </c>
      <c r="T4020" s="13">
        <f t="shared" si="251"/>
        <v>42651.03597222222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 s="19">
        <f t="shared" si="249"/>
        <v>7.25</v>
      </c>
      <c r="Q4021" s="6" t="s">
        <v>8319</v>
      </c>
      <c r="R4021" s="6" t="s">
        <v>8320</v>
      </c>
      <c r="S4021" s="13">
        <f t="shared" si="250"/>
        <v>42417.800879629634</v>
      </c>
      <c r="T4021" s="13">
        <f t="shared" si="251"/>
        <v>42475.811111111107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 s="19">
        <f t="shared" si="249"/>
        <v>33.333333333333336</v>
      </c>
      <c r="Q4022" s="6" t="s">
        <v>8319</v>
      </c>
      <c r="R4022" s="6" t="s">
        <v>8320</v>
      </c>
      <c r="S4022" s="13">
        <f t="shared" si="250"/>
        <v>42057.315960648149</v>
      </c>
      <c r="T4022" s="13">
        <f t="shared" si="251"/>
        <v>42087.274293981478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 s="19">
        <f t="shared" si="249"/>
        <v>62.5</v>
      </c>
      <c r="Q4023" s="6" t="s">
        <v>8319</v>
      </c>
      <c r="R4023" s="6" t="s">
        <v>8320</v>
      </c>
      <c r="S4023" s="13">
        <f t="shared" si="250"/>
        <v>41879.036550925928</v>
      </c>
      <c r="T4023" s="13">
        <f t="shared" si="251"/>
        <v>41939.036550925928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 s="19">
        <f t="shared" si="249"/>
        <v>63.558375634517766</v>
      </c>
      <c r="Q4024" s="6" t="s">
        <v>8319</v>
      </c>
      <c r="R4024" s="6" t="s">
        <v>8320</v>
      </c>
      <c r="S4024" s="13">
        <f t="shared" si="250"/>
        <v>41990.709108796291</v>
      </c>
      <c r="T4024" s="13">
        <f t="shared" si="251"/>
        <v>42036.245833333334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 s="19">
        <f t="shared" si="249"/>
        <v>0</v>
      </c>
      <c r="Q4025" s="6" t="s">
        <v>8319</v>
      </c>
      <c r="R4025" s="6" t="s">
        <v>8320</v>
      </c>
      <c r="S4025" s="13">
        <f t="shared" si="250"/>
        <v>42409.124571759254</v>
      </c>
      <c r="T4025" s="13">
        <f t="shared" si="251"/>
        <v>42454.082905092597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 s="19">
        <f t="shared" si="249"/>
        <v>10</v>
      </c>
      <c r="Q4026" s="6" t="s">
        <v>8319</v>
      </c>
      <c r="R4026" s="6" t="s">
        <v>8320</v>
      </c>
      <c r="S4026" s="13">
        <f t="shared" si="250"/>
        <v>42217.795104166667</v>
      </c>
      <c r="T4026" s="13">
        <f t="shared" si="251"/>
        <v>42247.795104166667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 s="19">
        <f t="shared" si="249"/>
        <v>62.5</v>
      </c>
      <c r="Q4027" s="6" t="s">
        <v>8319</v>
      </c>
      <c r="R4027" s="6" t="s">
        <v>8320</v>
      </c>
      <c r="S4027" s="13">
        <f t="shared" si="250"/>
        <v>42151.362685185188</v>
      </c>
      <c r="T4027" s="13">
        <f t="shared" si="251"/>
        <v>42211.362685185188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 s="19">
        <f t="shared" si="249"/>
        <v>0</v>
      </c>
      <c r="Q4028" s="6" t="s">
        <v>8319</v>
      </c>
      <c r="R4028" s="6" t="s">
        <v>8320</v>
      </c>
      <c r="S4028" s="13">
        <f t="shared" si="250"/>
        <v>42282.780543981484</v>
      </c>
      <c r="T4028" s="13">
        <f t="shared" si="251"/>
        <v>42342.822210648148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 s="19">
        <f t="shared" si="249"/>
        <v>30.714285714285715</v>
      </c>
      <c r="Q4029" s="6" t="s">
        <v>8319</v>
      </c>
      <c r="R4029" s="6" t="s">
        <v>8320</v>
      </c>
      <c r="S4029" s="13">
        <f t="shared" si="250"/>
        <v>42769.09584490741</v>
      </c>
      <c r="T4029" s="13">
        <f t="shared" si="251"/>
        <v>42789.166666666672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 s="19">
        <f t="shared" si="249"/>
        <v>51</v>
      </c>
      <c r="Q4030" s="6" t="s">
        <v>8319</v>
      </c>
      <c r="R4030" s="6" t="s">
        <v>8320</v>
      </c>
      <c r="S4030" s="13">
        <f t="shared" si="250"/>
        <v>41766.063657407409</v>
      </c>
      <c r="T4030" s="13">
        <f t="shared" si="251"/>
        <v>41796.063657407409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 s="19">
        <f t="shared" si="249"/>
        <v>0</v>
      </c>
      <c r="Q4031" s="6" t="s">
        <v>8319</v>
      </c>
      <c r="R4031" s="6" t="s">
        <v>8320</v>
      </c>
      <c r="S4031" s="13">
        <f t="shared" si="250"/>
        <v>42322.150115740747</v>
      </c>
      <c r="T4031" s="13">
        <f t="shared" si="251"/>
        <v>42352.150115740747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 s="19">
        <f t="shared" si="249"/>
        <v>66.666666666666671</v>
      </c>
      <c r="Q4032" s="6" t="s">
        <v>8319</v>
      </c>
      <c r="R4032" s="6" t="s">
        <v>8320</v>
      </c>
      <c r="S4032" s="13">
        <f t="shared" si="250"/>
        <v>42374.780081018514</v>
      </c>
      <c r="T4032" s="13">
        <f t="shared" si="251"/>
        <v>42403.909027777772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 s="19">
        <f t="shared" si="249"/>
        <v>0</v>
      </c>
      <c r="Q4033" s="6" t="s">
        <v>8319</v>
      </c>
      <c r="R4033" s="6" t="s">
        <v>8320</v>
      </c>
      <c r="S4033" s="13">
        <f t="shared" si="250"/>
        <v>41941.710231481484</v>
      </c>
      <c r="T4033" s="13">
        <f t="shared" si="251"/>
        <v>41991.751898148148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7</v>
      </c>
      <c r="P4034" s="19">
        <f t="shared" si="249"/>
        <v>59</v>
      </c>
      <c r="Q4034" s="6" t="s">
        <v>8319</v>
      </c>
      <c r="R4034" s="6" t="s">
        <v>8320</v>
      </c>
      <c r="S4034" s="13">
        <f t="shared" si="250"/>
        <v>42293.934212962966</v>
      </c>
      <c r="T4034" s="13">
        <f t="shared" si="251"/>
        <v>42353.97587962963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ROUND(((E4035/D4035)*100),0)</f>
        <v>26</v>
      </c>
      <c r="P4035" s="19">
        <f t="shared" ref="P4035:P4098" si="253">IF(L4035=0,0,E4035/L4035)</f>
        <v>65.340319148936175</v>
      </c>
      <c r="Q4035" s="6" t="s">
        <v>8319</v>
      </c>
      <c r="R4035" s="6" t="s">
        <v>8320</v>
      </c>
      <c r="S4035" s="13">
        <f t="shared" ref="S4035:S4098" si="254">(((J4035/60)/60)/24)+DATE(1970,1,1)+(3/24)</f>
        <v>42614.393796296295</v>
      </c>
      <c r="T4035" s="13">
        <f t="shared" ref="T4035:T4098" si="255">(((I4035/60)/60)/24)+DATE(1970,1,1)+(3/24)</f>
        <v>42645.5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 s="19">
        <f t="shared" si="253"/>
        <v>100</v>
      </c>
      <c r="Q4036" s="6" t="s">
        <v>8319</v>
      </c>
      <c r="R4036" s="6" t="s">
        <v>8320</v>
      </c>
      <c r="S4036" s="13">
        <f t="shared" si="254"/>
        <v>42068.072337962964</v>
      </c>
      <c r="T4036" s="13">
        <f t="shared" si="255"/>
        <v>42098.030671296292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 s="19">
        <f t="shared" si="253"/>
        <v>147.4</v>
      </c>
      <c r="Q4037" s="6" t="s">
        <v>8319</v>
      </c>
      <c r="R4037" s="6" t="s">
        <v>8320</v>
      </c>
      <c r="S4037" s="13">
        <f t="shared" si="254"/>
        <v>41904.007951388885</v>
      </c>
      <c r="T4037" s="13">
        <f t="shared" si="255"/>
        <v>41934.007951388885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 s="19">
        <f t="shared" si="253"/>
        <v>166.05882352941177</v>
      </c>
      <c r="Q4038" s="6" t="s">
        <v>8319</v>
      </c>
      <c r="R4038" s="6" t="s">
        <v>8320</v>
      </c>
      <c r="S4038" s="13">
        <f t="shared" si="254"/>
        <v>41805.062083333331</v>
      </c>
      <c r="T4038" s="13">
        <f t="shared" si="255"/>
        <v>41822.0625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 s="19">
        <f t="shared" si="253"/>
        <v>40</v>
      </c>
      <c r="Q4039" s="6" t="s">
        <v>8319</v>
      </c>
      <c r="R4039" s="6" t="s">
        <v>8320</v>
      </c>
      <c r="S4039" s="13">
        <f t="shared" si="254"/>
        <v>42497.195775462969</v>
      </c>
      <c r="T4039" s="13">
        <f t="shared" si="255"/>
        <v>42514.725694444445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 s="19">
        <f t="shared" si="253"/>
        <v>75.25</v>
      </c>
      <c r="Q4040" s="6" t="s">
        <v>8319</v>
      </c>
      <c r="R4040" s="6" t="s">
        <v>8320</v>
      </c>
      <c r="S4040" s="13">
        <f t="shared" si="254"/>
        <v>41869.923726851855</v>
      </c>
      <c r="T4040" s="13">
        <f t="shared" si="255"/>
        <v>41929.923726851855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 s="19">
        <f t="shared" si="253"/>
        <v>60</v>
      </c>
      <c r="Q4041" s="6" t="s">
        <v>8319</v>
      </c>
      <c r="R4041" s="6" t="s">
        <v>8320</v>
      </c>
      <c r="S4041" s="13">
        <f t="shared" si="254"/>
        <v>42305.795914351853</v>
      </c>
      <c r="T4041" s="13">
        <f t="shared" si="255"/>
        <v>42339.374305555553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 s="19">
        <f t="shared" si="253"/>
        <v>1250</v>
      </c>
      <c r="Q4042" s="6" t="s">
        <v>8319</v>
      </c>
      <c r="R4042" s="6" t="s">
        <v>8320</v>
      </c>
      <c r="S4042" s="13">
        <f t="shared" si="254"/>
        <v>42144.356527777782</v>
      </c>
      <c r="T4042" s="13">
        <f t="shared" si="255"/>
        <v>42203.25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 s="19">
        <f t="shared" si="253"/>
        <v>10.5</v>
      </c>
      <c r="Q4043" s="6" t="s">
        <v>8319</v>
      </c>
      <c r="R4043" s="6" t="s">
        <v>8320</v>
      </c>
      <c r="S4043" s="13">
        <f t="shared" si="254"/>
        <v>42559.599004629628</v>
      </c>
      <c r="T4043" s="13">
        <f t="shared" si="255"/>
        <v>42619.599004629628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 s="19">
        <f t="shared" si="253"/>
        <v>7</v>
      </c>
      <c r="Q4044" s="6" t="s">
        <v>8319</v>
      </c>
      <c r="R4044" s="6" t="s">
        <v>8320</v>
      </c>
      <c r="S4044" s="13">
        <f t="shared" si="254"/>
        <v>41995.209074074075</v>
      </c>
      <c r="T4044" s="13">
        <f t="shared" si="255"/>
        <v>42024.927777777775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s="19">
        <f t="shared" si="253"/>
        <v>0</v>
      </c>
      <c r="Q4045" s="6" t="s">
        <v>8319</v>
      </c>
      <c r="R4045" s="6" t="s">
        <v>8320</v>
      </c>
      <c r="S4045" s="13">
        <f t="shared" si="254"/>
        <v>41949.082465277781</v>
      </c>
      <c r="T4045" s="13">
        <f t="shared" si="255"/>
        <v>41964.082465277781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 s="19">
        <f t="shared" si="253"/>
        <v>56.25</v>
      </c>
      <c r="Q4046" s="6" t="s">
        <v>8319</v>
      </c>
      <c r="R4046" s="6" t="s">
        <v>8320</v>
      </c>
      <c r="S4046" s="13">
        <f t="shared" si="254"/>
        <v>42074.344699074078</v>
      </c>
      <c r="T4046" s="13">
        <f t="shared" si="255"/>
        <v>42104.333333333328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 s="19">
        <f t="shared" si="253"/>
        <v>1</v>
      </c>
      <c r="Q4047" s="6" t="s">
        <v>8319</v>
      </c>
      <c r="R4047" s="6" t="s">
        <v>8320</v>
      </c>
      <c r="S4047" s="13">
        <f t="shared" si="254"/>
        <v>41842.326261574075</v>
      </c>
      <c r="T4047" s="13">
        <f t="shared" si="255"/>
        <v>41872.326261574075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 s="19">
        <f t="shared" si="253"/>
        <v>38.333333333333336</v>
      </c>
      <c r="Q4048" s="6" t="s">
        <v>8319</v>
      </c>
      <c r="R4048" s="6" t="s">
        <v>8320</v>
      </c>
      <c r="S4048" s="13">
        <f t="shared" si="254"/>
        <v>41904.775578703702</v>
      </c>
      <c r="T4048" s="13">
        <f t="shared" si="255"/>
        <v>41934.775578703702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 s="19">
        <f t="shared" si="253"/>
        <v>27.5</v>
      </c>
      <c r="Q4049" s="6" t="s">
        <v>8319</v>
      </c>
      <c r="R4049" s="6" t="s">
        <v>8320</v>
      </c>
      <c r="S4049" s="13">
        <f t="shared" si="254"/>
        <v>41991.147488425922</v>
      </c>
      <c r="T4049" s="13">
        <f t="shared" si="255"/>
        <v>42015.166666666672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 s="19">
        <f t="shared" si="253"/>
        <v>32.978021978021978</v>
      </c>
      <c r="Q4050" s="6" t="s">
        <v>8319</v>
      </c>
      <c r="R4050" s="6" t="s">
        <v>8320</v>
      </c>
      <c r="S4050" s="13">
        <f t="shared" si="254"/>
        <v>42436.634108796294</v>
      </c>
      <c r="T4050" s="13">
        <f t="shared" si="255"/>
        <v>42471.592442129629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 s="19">
        <f t="shared" si="253"/>
        <v>16</v>
      </c>
      <c r="Q4051" s="6" t="s">
        <v>8319</v>
      </c>
      <c r="R4051" s="6" t="s">
        <v>8320</v>
      </c>
      <c r="S4051" s="13">
        <f t="shared" si="254"/>
        <v>42170.083506944444</v>
      </c>
      <c r="T4051" s="13">
        <f t="shared" si="255"/>
        <v>42200.083506944444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 s="19">
        <f t="shared" si="253"/>
        <v>1</v>
      </c>
      <c r="Q4052" s="6" t="s">
        <v>8319</v>
      </c>
      <c r="R4052" s="6" t="s">
        <v>8320</v>
      </c>
      <c r="S4052" s="13">
        <f t="shared" si="254"/>
        <v>41905.761469907404</v>
      </c>
      <c r="T4052" s="13">
        <f t="shared" si="255"/>
        <v>41935.761469907404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 s="19">
        <f t="shared" si="253"/>
        <v>0</v>
      </c>
      <c r="Q4053" s="6" t="s">
        <v>8319</v>
      </c>
      <c r="R4053" s="6" t="s">
        <v>8320</v>
      </c>
      <c r="S4053" s="13">
        <f t="shared" si="254"/>
        <v>41761.935150462967</v>
      </c>
      <c r="T4053" s="13">
        <f t="shared" si="255"/>
        <v>41768.411805555559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 s="19">
        <f t="shared" si="253"/>
        <v>86.615384615384613</v>
      </c>
      <c r="Q4054" s="6" t="s">
        <v>8319</v>
      </c>
      <c r="R4054" s="6" t="s">
        <v>8320</v>
      </c>
      <c r="S4054" s="13">
        <f t="shared" si="254"/>
        <v>41866.003657407404</v>
      </c>
      <c r="T4054" s="13">
        <f t="shared" si="255"/>
        <v>41926.003657407404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 s="19">
        <f t="shared" si="253"/>
        <v>55</v>
      </c>
      <c r="Q4055" s="6" t="s">
        <v>8319</v>
      </c>
      <c r="R4055" s="6" t="s">
        <v>8320</v>
      </c>
      <c r="S4055" s="13">
        <f t="shared" si="254"/>
        <v>41928.815138888887</v>
      </c>
      <c r="T4055" s="13">
        <f t="shared" si="255"/>
        <v>41958.958333333328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 s="19">
        <f t="shared" si="253"/>
        <v>0</v>
      </c>
      <c r="Q4056" s="6" t="s">
        <v>8319</v>
      </c>
      <c r="R4056" s="6" t="s">
        <v>8320</v>
      </c>
      <c r="S4056" s="13">
        <f t="shared" si="254"/>
        <v>42613.966261574074</v>
      </c>
      <c r="T4056" s="13">
        <f t="shared" si="255"/>
        <v>42644.291666666672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 s="19">
        <f t="shared" si="253"/>
        <v>41.952380952380949</v>
      </c>
      <c r="Q4057" s="6" t="s">
        <v>8319</v>
      </c>
      <c r="R4057" s="6" t="s">
        <v>8320</v>
      </c>
      <c r="S4057" s="13">
        <f t="shared" si="254"/>
        <v>41779.773506944446</v>
      </c>
      <c r="T4057" s="13">
        <f t="shared" si="255"/>
        <v>41809.773506944446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 s="19">
        <f t="shared" si="253"/>
        <v>88.333333333333329</v>
      </c>
      <c r="Q4058" s="6" t="s">
        <v>8319</v>
      </c>
      <c r="R4058" s="6" t="s">
        <v>8320</v>
      </c>
      <c r="S4058" s="13">
        <f t="shared" si="254"/>
        <v>42535.058321759265</v>
      </c>
      <c r="T4058" s="13">
        <f t="shared" si="255"/>
        <v>42554.957638888889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 s="19">
        <f t="shared" si="253"/>
        <v>129.16666666666666</v>
      </c>
      <c r="Q4059" s="6" t="s">
        <v>8319</v>
      </c>
      <c r="R4059" s="6" t="s">
        <v>8320</v>
      </c>
      <c r="S4059" s="13">
        <f t="shared" si="254"/>
        <v>42311.093518518523</v>
      </c>
      <c r="T4059" s="13">
        <f t="shared" si="255"/>
        <v>42334.083333333328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 s="19">
        <f t="shared" si="253"/>
        <v>23.75</v>
      </c>
      <c r="Q4060" s="6" t="s">
        <v>8319</v>
      </c>
      <c r="R4060" s="6" t="s">
        <v>8320</v>
      </c>
      <c r="S4060" s="13">
        <f t="shared" si="254"/>
        <v>42446.185694444444</v>
      </c>
      <c r="T4060" s="13">
        <f t="shared" si="255"/>
        <v>42461.290972222225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 s="19">
        <f t="shared" si="253"/>
        <v>35.714285714285715</v>
      </c>
      <c r="Q4061" s="6" t="s">
        <v>8319</v>
      </c>
      <c r="R4061" s="6" t="s">
        <v>8320</v>
      </c>
      <c r="S4061" s="13">
        <f t="shared" si="254"/>
        <v>41866.765648148146</v>
      </c>
      <c r="T4061" s="13">
        <f t="shared" si="255"/>
        <v>41898.25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 s="19">
        <f t="shared" si="253"/>
        <v>57</v>
      </c>
      <c r="Q4062" s="6" t="s">
        <v>8319</v>
      </c>
      <c r="R4062" s="6" t="s">
        <v>8320</v>
      </c>
      <c r="S4062" s="13">
        <f t="shared" si="254"/>
        <v>41779.820092592592</v>
      </c>
      <c r="T4062" s="13">
        <f t="shared" si="255"/>
        <v>41813.791666666664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 s="19">
        <f t="shared" si="253"/>
        <v>0</v>
      </c>
      <c r="Q4063" s="6" t="s">
        <v>8319</v>
      </c>
      <c r="R4063" s="6" t="s">
        <v>8320</v>
      </c>
      <c r="S4063" s="13">
        <f t="shared" si="254"/>
        <v>42421.266469907408</v>
      </c>
      <c r="T4063" s="13">
        <f t="shared" si="255"/>
        <v>42481.224803240737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 s="19">
        <f t="shared" si="253"/>
        <v>163.33333333333334</v>
      </c>
      <c r="Q4064" s="6" t="s">
        <v>8319</v>
      </c>
      <c r="R4064" s="6" t="s">
        <v>8320</v>
      </c>
      <c r="S4064" s="13">
        <f t="shared" si="254"/>
        <v>42523.864212962959</v>
      </c>
      <c r="T4064" s="13">
        <f t="shared" si="255"/>
        <v>42553.864212962959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 s="19">
        <f t="shared" si="253"/>
        <v>15</v>
      </c>
      <c r="Q4065" s="6" t="s">
        <v>8319</v>
      </c>
      <c r="R4065" s="6" t="s">
        <v>8320</v>
      </c>
      <c r="S4065" s="13">
        <f t="shared" si="254"/>
        <v>41787.806527777779</v>
      </c>
      <c r="T4065" s="13">
        <f t="shared" si="255"/>
        <v>41817.806527777779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 s="19">
        <f t="shared" si="253"/>
        <v>64.166666666666671</v>
      </c>
      <c r="Q4066" s="6" t="s">
        <v>8319</v>
      </c>
      <c r="R4066" s="6" t="s">
        <v>8320</v>
      </c>
      <c r="S4066" s="13">
        <f t="shared" si="254"/>
        <v>42093.713263888887</v>
      </c>
      <c r="T4066" s="13">
        <f t="shared" si="255"/>
        <v>42123.713263888887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 s="19">
        <f t="shared" si="253"/>
        <v>6.75</v>
      </c>
      <c r="Q4067" s="6" t="s">
        <v>8319</v>
      </c>
      <c r="R4067" s="6" t="s">
        <v>8320</v>
      </c>
      <c r="S4067" s="13">
        <f t="shared" si="254"/>
        <v>41834.076516203706</v>
      </c>
      <c r="T4067" s="13">
        <f t="shared" si="255"/>
        <v>41864.076516203706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 s="19">
        <f t="shared" si="253"/>
        <v>25</v>
      </c>
      <c r="Q4068" s="6" t="s">
        <v>8319</v>
      </c>
      <c r="R4068" s="6" t="s">
        <v>8320</v>
      </c>
      <c r="S4068" s="13">
        <f t="shared" si="254"/>
        <v>42479.164212962962</v>
      </c>
      <c r="T4068" s="13">
        <f t="shared" si="255"/>
        <v>42509.164212962962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 s="19">
        <f t="shared" si="253"/>
        <v>179.11764705882354</v>
      </c>
      <c r="Q4069" s="6" t="s">
        <v>8319</v>
      </c>
      <c r="R4069" s="6" t="s">
        <v>8320</v>
      </c>
      <c r="S4069" s="13">
        <f t="shared" si="254"/>
        <v>42235.242476851854</v>
      </c>
      <c r="T4069" s="13">
        <f t="shared" si="255"/>
        <v>42275.242476851854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 s="19">
        <f t="shared" si="253"/>
        <v>34.950000000000003</v>
      </c>
      <c r="Q4070" s="6" t="s">
        <v>8319</v>
      </c>
      <c r="R4070" s="6" t="s">
        <v>8320</v>
      </c>
      <c r="S4070" s="13">
        <f t="shared" si="254"/>
        <v>42719.088599537034</v>
      </c>
      <c r="T4070" s="13">
        <f t="shared" si="255"/>
        <v>42749.086805555555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 s="19">
        <f t="shared" si="253"/>
        <v>33.07692307692308</v>
      </c>
      <c r="Q4071" s="6" t="s">
        <v>8319</v>
      </c>
      <c r="R4071" s="6" t="s">
        <v>8320</v>
      </c>
      <c r="S4071" s="13">
        <f t="shared" si="254"/>
        <v>42022.786527777775</v>
      </c>
      <c r="T4071" s="13">
        <f t="shared" si="255"/>
        <v>42063.625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 s="19">
        <f t="shared" si="253"/>
        <v>27.5</v>
      </c>
      <c r="Q4072" s="6" t="s">
        <v>8319</v>
      </c>
      <c r="R4072" s="6" t="s">
        <v>8320</v>
      </c>
      <c r="S4072" s="13">
        <f t="shared" si="254"/>
        <v>42031.791898148149</v>
      </c>
      <c r="T4072" s="13">
        <f t="shared" si="255"/>
        <v>42064.25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 s="19">
        <f t="shared" si="253"/>
        <v>0</v>
      </c>
      <c r="Q4073" s="6" t="s">
        <v>8319</v>
      </c>
      <c r="R4073" s="6" t="s">
        <v>8320</v>
      </c>
      <c r="S4073" s="13">
        <f t="shared" si="254"/>
        <v>42700.929756944446</v>
      </c>
      <c r="T4073" s="13">
        <f t="shared" si="255"/>
        <v>42730.929756944446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 s="19">
        <f t="shared" si="253"/>
        <v>2</v>
      </c>
      <c r="Q4074" s="6" t="s">
        <v>8319</v>
      </c>
      <c r="R4074" s="6" t="s">
        <v>8320</v>
      </c>
      <c r="S4074" s="13">
        <f t="shared" si="254"/>
        <v>41812.89943287037</v>
      </c>
      <c r="T4074" s="13">
        <f t="shared" si="255"/>
        <v>41872.89943287037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 s="19">
        <f t="shared" si="253"/>
        <v>18.5</v>
      </c>
      <c r="Q4075" s="6" t="s">
        <v>8319</v>
      </c>
      <c r="R4075" s="6" t="s">
        <v>8320</v>
      </c>
      <c r="S4075" s="13">
        <f t="shared" si="254"/>
        <v>42078.47020833334</v>
      </c>
      <c r="T4075" s="13">
        <f t="shared" si="255"/>
        <v>42133.291666666672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 s="19">
        <f t="shared" si="253"/>
        <v>35</v>
      </c>
      <c r="Q4076" s="6" t="s">
        <v>8319</v>
      </c>
      <c r="R4076" s="6" t="s">
        <v>8320</v>
      </c>
      <c r="S4076" s="13">
        <f t="shared" si="254"/>
        <v>42283.677951388891</v>
      </c>
      <c r="T4076" s="13">
        <f t="shared" si="255"/>
        <v>42313.719618055555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 s="19">
        <f t="shared" si="253"/>
        <v>44.307692307692307</v>
      </c>
      <c r="Q4077" s="6" t="s">
        <v>8319</v>
      </c>
      <c r="R4077" s="6" t="s">
        <v>8320</v>
      </c>
      <c r="S4077" s="13">
        <f t="shared" si="254"/>
        <v>41779.170937499999</v>
      </c>
      <c r="T4077" s="13">
        <f t="shared" si="255"/>
        <v>41820.852777777778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 s="19">
        <f t="shared" si="253"/>
        <v>0</v>
      </c>
      <c r="Q4078" s="6" t="s">
        <v>8319</v>
      </c>
      <c r="R4078" s="6" t="s">
        <v>8320</v>
      </c>
      <c r="S4078" s="13">
        <f t="shared" si="254"/>
        <v>41905.920706018522</v>
      </c>
      <c r="T4078" s="13">
        <f t="shared" si="255"/>
        <v>41933.95208333333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 s="19">
        <f t="shared" si="253"/>
        <v>222.5</v>
      </c>
      <c r="Q4079" s="6" t="s">
        <v>8319</v>
      </c>
      <c r="R4079" s="6" t="s">
        <v>8320</v>
      </c>
      <c r="S4079" s="13">
        <f t="shared" si="254"/>
        <v>42695.8355787037</v>
      </c>
      <c r="T4079" s="13">
        <f t="shared" si="255"/>
        <v>42725.8355787037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 s="19">
        <f t="shared" si="253"/>
        <v>0</v>
      </c>
      <c r="Q4080" s="6" t="s">
        <v>8319</v>
      </c>
      <c r="R4080" s="6" t="s">
        <v>8320</v>
      </c>
      <c r="S4080" s="13">
        <f t="shared" si="254"/>
        <v>42732.912523148145</v>
      </c>
      <c r="T4080" s="13">
        <f t="shared" si="255"/>
        <v>42762.912523148145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 s="19">
        <f t="shared" si="253"/>
        <v>5</v>
      </c>
      <c r="Q4081" s="6" t="s">
        <v>8319</v>
      </c>
      <c r="R4081" s="6" t="s">
        <v>8320</v>
      </c>
      <c r="S4081" s="13">
        <f t="shared" si="254"/>
        <v>42511.063900462963</v>
      </c>
      <c r="T4081" s="13">
        <f t="shared" si="255"/>
        <v>42541.063900462963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 s="19">
        <f t="shared" si="253"/>
        <v>0</v>
      </c>
      <c r="Q4082" s="6" t="s">
        <v>8319</v>
      </c>
      <c r="R4082" s="6" t="s">
        <v>8320</v>
      </c>
      <c r="S4082" s="13">
        <f t="shared" si="254"/>
        <v>42511.823101851856</v>
      </c>
      <c r="T4082" s="13">
        <f t="shared" si="255"/>
        <v>42535.912500000006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 s="19">
        <f t="shared" si="253"/>
        <v>29.166666666666668</v>
      </c>
      <c r="Q4083" s="6" t="s">
        <v>8319</v>
      </c>
      <c r="R4083" s="6" t="s">
        <v>8320</v>
      </c>
      <c r="S4083" s="13">
        <f t="shared" si="254"/>
        <v>42041.706307870365</v>
      </c>
      <c r="T4083" s="13">
        <f t="shared" si="255"/>
        <v>42071.664641203708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 s="19">
        <f t="shared" si="253"/>
        <v>1.5</v>
      </c>
      <c r="Q4084" s="6" t="s">
        <v>8319</v>
      </c>
      <c r="R4084" s="6" t="s">
        <v>8320</v>
      </c>
      <c r="S4084" s="13">
        <f t="shared" si="254"/>
        <v>42307.314270833333</v>
      </c>
      <c r="T4084" s="13">
        <f t="shared" si="255"/>
        <v>42323.083333333328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 s="19">
        <f t="shared" si="253"/>
        <v>126.5</v>
      </c>
      <c r="Q4085" s="6" t="s">
        <v>8319</v>
      </c>
      <c r="R4085" s="6" t="s">
        <v>8320</v>
      </c>
      <c r="S4085" s="13">
        <f t="shared" si="254"/>
        <v>42353.886759259258</v>
      </c>
      <c r="T4085" s="13">
        <f t="shared" si="255"/>
        <v>42383.886759259258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 s="19">
        <f t="shared" si="253"/>
        <v>10</v>
      </c>
      <c r="Q4086" s="6" t="s">
        <v>8319</v>
      </c>
      <c r="R4086" s="6" t="s">
        <v>8320</v>
      </c>
      <c r="S4086" s="13">
        <f t="shared" si="254"/>
        <v>42622.561412037037</v>
      </c>
      <c r="T4086" s="13">
        <f t="shared" si="255"/>
        <v>42652.561412037037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 s="19">
        <f t="shared" si="253"/>
        <v>10</v>
      </c>
      <c r="Q4087" s="6" t="s">
        <v>8319</v>
      </c>
      <c r="R4087" s="6" t="s">
        <v>8320</v>
      </c>
      <c r="S4087" s="13">
        <f t="shared" si="254"/>
        <v>42058.728877314818</v>
      </c>
      <c r="T4087" s="13">
        <f t="shared" si="255"/>
        <v>42087.290972222225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 s="19">
        <f t="shared" si="253"/>
        <v>9.4</v>
      </c>
      <c r="Q4088" s="6" t="s">
        <v>8319</v>
      </c>
      <c r="R4088" s="6" t="s">
        <v>8320</v>
      </c>
      <c r="S4088" s="13">
        <f t="shared" si="254"/>
        <v>42305.065960648149</v>
      </c>
      <c r="T4088" s="13">
        <f t="shared" si="255"/>
        <v>42329.291666666672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 s="19">
        <f t="shared" si="253"/>
        <v>0</v>
      </c>
      <c r="Q4089" s="6" t="s">
        <v>8319</v>
      </c>
      <c r="R4089" s="6" t="s">
        <v>8320</v>
      </c>
      <c r="S4089" s="13">
        <f t="shared" si="254"/>
        <v>42538.867893518516</v>
      </c>
      <c r="T4089" s="13">
        <f t="shared" si="255"/>
        <v>42568.867893518516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 s="19">
        <f t="shared" si="253"/>
        <v>72</v>
      </c>
      <c r="Q4090" s="6" t="s">
        <v>8319</v>
      </c>
      <c r="R4090" s="6" t="s">
        <v>8320</v>
      </c>
      <c r="S4090" s="13">
        <f t="shared" si="254"/>
        <v>41990.737546296295</v>
      </c>
      <c r="T4090" s="13">
        <f t="shared" si="255"/>
        <v>42020.559722222228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 s="19">
        <f t="shared" si="253"/>
        <v>30</v>
      </c>
      <c r="Q4091" s="6" t="s">
        <v>8319</v>
      </c>
      <c r="R4091" s="6" t="s">
        <v>8320</v>
      </c>
      <c r="S4091" s="13">
        <f t="shared" si="254"/>
        <v>42122.857499999998</v>
      </c>
      <c r="T4091" s="13">
        <f t="shared" si="255"/>
        <v>42155.857638888891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 s="19">
        <f t="shared" si="253"/>
        <v>10.666666666666666</v>
      </c>
      <c r="Q4092" s="6" t="s">
        <v>8319</v>
      </c>
      <c r="R4092" s="6" t="s">
        <v>8320</v>
      </c>
      <c r="S4092" s="13">
        <f t="shared" si="254"/>
        <v>42209.79788194444</v>
      </c>
      <c r="T4092" s="13">
        <f t="shared" si="255"/>
        <v>42223.75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 s="19">
        <f t="shared" si="253"/>
        <v>25.5</v>
      </c>
      <c r="Q4093" s="6" t="s">
        <v>8319</v>
      </c>
      <c r="R4093" s="6" t="s">
        <v>8320</v>
      </c>
      <c r="S4093" s="13">
        <f t="shared" si="254"/>
        <v>41990.631377314814</v>
      </c>
      <c r="T4093" s="13">
        <f t="shared" si="255"/>
        <v>42020.631377314814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 s="19">
        <f t="shared" si="253"/>
        <v>20</v>
      </c>
      <c r="Q4094" s="6" t="s">
        <v>8319</v>
      </c>
      <c r="R4094" s="6" t="s">
        <v>8320</v>
      </c>
      <c r="S4094" s="13">
        <f t="shared" si="254"/>
        <v>42039.319988425923</v>
      </c>
      <c r="T4094" s="13">
        <f t="shared" si="255"/>
        <v>42099.278321759266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 s="19">
        <f t="shared" si="253"/>
        <v>15</v>
      </c>
      <c r="Q4095" s="6" t="s">
        <v>8319</v>
      </c>
      <c r="R4095" s="6" t="s">
        <v>8320</v>
      </c>
      <c r="S4095" s="13">
        <f t="shared" si="254"/>
        <v>42178.940891203703</v>
      </c>
      <c r="T4095" s="13">
        <f t="shared" si="255"/>
        <v>42238.940891203703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 s="19">
        <f t="shared" si="253"/>
        <v>91.25</v>
      </c>
      <c r="Q4096" s="6" t="s">
        <v>8319</v>
      </c>
      <c r="R4096" s="6" t="s">
        <v>8320</v>
      </c>
      <c r="S4096" s="13">
        <f t="shared" si="254"/>
        <v>41890.211805555555</v>
      </c>
      <c r="T4096" s="13">
        <f t="shared" si="255"/>
        <v>41934.332638888889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 s="19">
        <f t="shared" si="253"/>
        <v>800</v>
      </c>
      <c r="Q4097" s="6" t="s">
        <v>8319</v>
      </c>
      <c r="R4097" s="6" t="s">
        <v>8320</v>
      </c>
      <c r="S4097" s="13">
        <f t="shared" si="254"/>
        <v>42693.156828703708</v>
      </c>
      <c r="T4097" s="13">
        <f t="shared" si="255"/>
        <v>42723.156828703708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</v>
      </c>
      <c r="P4098" s="19">
        <f t="shared" si="253"/>
        <v>80</v>
      </c>
      <c r="Q4098" s="6" t="s">
        <v>8319</v>
      </c>
      <c r="R4098" s="6" t="s">
        <v>8320</v>
      </c>
      <c r="S4098" s="13">
        <f t="shared" si="254"/>
        <v>42750.655312499999</v>
      </c>
      <c r="T4098" s="13">
        <f t="shared" si="255"/>
        <v>42794.493749999994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ROUND(((E4099/D4099)*100),0)</f>
        <v>0</v>
      </c>
      <c r="P4099" s="19">
        <f t="shared" ref="P4099:P4115" si="257">IF(L4099=0,0,E4099/L4099)</f>
        <v>0</v>
      </c>
      <c r="Q4099" s="6" t="s">
        <v>8319</v>
      </c>
      <c r="R4099" s="6" t="s">
        <v>8320</v>
      </c>
      <c r="S4099" s="13">
        <f t="shared" ref="S4099:S4115" si="258">(((J4099/60)/60)/24)+DATE(1970,1,1)+(3/24)</f>
        <v>42344.949502314819</v>
      </c>
      <c r="T4099" s="13">
        <f t="shared" ref="T4099:T4115" si="259">(((I4099/60)/60)/24)+DATE(1970,1,1)+(3/24)</f>
        <v>42401.121527777781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 s="19">
        <f t="shared" si="257"/>
        <v>0</v>
      </c>
      <c r="Q4100" s="6" t="s">
        <v>8319</v>
      </c>
      <c r="R4100" s="6" t="s">
        <v>8320</v>
      </c>
      <c r="S4100" s="13">
        <f t="shared" si="258"/>
        <v>42495.847187499996</v>
      </c>
      <c r="T4100" s="13">
        <f t="shared" si="259"/>
        <v>42525.847187499996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 s="19">
        <f t="shared" si="257"/>
        <v>50</v>
      </c>
      <c r="Q4101" s="6" t="s">
        <v>8319</v>
      </c>
      <c r="R4101" s="6" t="s">
        <v>8320</v>
      </c>
      <c r="S4101" s="13">
        <f t="shared" si="258"/>
        <v>42570.975381944445</v>
      </c>
      <c r="T4101" s="13">
        <f t="shared" si="259"/>
        <v>42615.975381944445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 s="19">
        <f t="shared" si="257"/>
        <v>0</v>
      </c>
      <c r="Q4102" s="6" t="s">
        <v>8319</v>
      </c>
      <c r="R4102" s="6" t="s">
        <v>8320</v>
      </c>
      <c r="S4102" s="13">
        <f t="shared" si="258"/>
        <v>41927.249884259261</v>
      </c>
      <c r="T4102" s="13">
        <f t="shared" si="259"/>
        <v>41937.249884259261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 s="19">
        <f t="shared" si="257"/>
        <v>0</v>
      </c>
      <c r="Q4103" s="6" t="s">
        <v>8319</v>
      </c>
      <c r="R4103" s="6" t="s">
        <v>8320</v>
      </c>
      <c r="S4103" s="13">
        <f t="shared" si="258"/>
        <v>42731.028726851851</v>
      </c>
      <c r="T4103" s="13">
        <f t="shared" si="259"/>
        <v>42761.028726851851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 s="19">
        <f t="shared" si="257"/>
        <v>22.833333333333332</v>
      </c>
      <c r="Q4104" s="6" t="s">
        <v>8319</v>
      </c>
      <c r="R4104" s="6" t="s">
        <v>8320</v>
      </c>
      <c r="S4104" s="13">
        <f t="shared" si="258"/>
        <v>42475.973067129627</v>
      </c>
      <c r="T4104" s="13">
        <f t="shared" si="259"/>
        <v>42505.973067129627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 s="19">
        <f t="shared" si="257"/>
        <v>16.666666666666668</v>
      </c>
      <c r="Q4105" s="6" t="s">
        <v>8319</v>
      </c>
      <c r="R4105" s="6" t="s">
        <v>8320</v>
      </c>
      <c r="S4105" s="13">
        <f t="shared" si="258"/>
        <v>42188.95793981482</v>
      </c>
      <c r="T4105" s="13">
        <f t="shared" si="259"/>
        <v>42242.897222222222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 s="19">
        <f t="shared" si="257"/>
        <v>45.785714285714285</v>
      </c>
      <c r="Q4106" s="6" t="s">
        <v>8319</v>
      </c>
      <c r="R4106" s="6" t="s">
        <v>8320</v>
      </c>
      <c r="S4106" s="13">
        <f t="shared" si="258"/>
        <v>42640.403171296297</v>
      </c>
      <c r="T4106" s="13">
        <f t="shared" si="259"/>
        <v>42670.403171296297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 s="19">
        <f t="shared" si="257"/>
        <v>383.33333333333331</v>
      </c>
      <c r="Q4107" s="6" t="s">
        <v>8319</v>
      </c>
      <c r="R4107" s="6" t="s">
        <v>8320</v>
      </c>
      <c r="S4107" s="13">
        <f t="shared" si="258"/>
        <v>42697.135520833333</v>
      </c>
      <c r="T4107" s="13">
        <f t="shared" si="259"/>
        <v>42730.135520833333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 s="19">
        <f t="shared" si="257"/>
        <v>106.96969696969697</v>
      </c>
      <c r="Q4108" s="6" t="s">
        <v>8319</v>
      </c>
      <c r="R4108" s="6" t="s">
        <v>8320</v>
      </c>
      <c r="S4108" s="13">
        <f t="shared" si="258"/>
        <v>42053.174375000002</v>
      </c>
      <c r="T4108" s="13">
        <f t="shared" si="259"/>
        <v>42096.166666666672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 s="19">
        <f t="shared" si="257"/>
        <v>10.25</v>
      </c>
      <c r="Q4109" s="6" t="s">
        <v>8319</v>
      </c>
      <c r="R4109" s="6" t="s">
        <v>8320</v>
      </c>
      <c r="S4109" s="13">
        <f t="shared" si="258"/>
        <v>41884.041678240741</v>
      </c>
      <c r="T4109" s="13">
        <f t="shared" si="259"/>
        <v>41907.041678240741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 s="19">
        <f t="shared" si="257"/>
        <v>59</v>
      </c>
      <c r="Q4110" s="6" t="s">
        <v>8319</v>
      </c>
      <c r="R4110" s="6" t="s">
        <v>8320</v>
      </c>
      <c r="S4110" s="13">
        <f t="shared" si="258"/>
        <v>42767.156678240746</v>
      </c>
      <c r="T4110" s="13">
        <f t="shared" si="259"/>
        <v>42797.333333333328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 s="19">
        <f t="shared" si="257"/>
        <v>0</v>
      </c>
      <c r="Q4111" s="6" t="s">
        <v>8319</v>
      </c>
      <c r="R4111" s="6" t="s">
        <v>8320</v>
      </c>
      <c r="S4111" s="13">
        <f t="shared" si="258"/>
        <v>42307.664398148147</v>
      </c>
      <c r="T4111" s="13">
        <f t="shared" si="259"/>
        <v>42337.706064814818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 s="19">
        <f t="shared" si="257"/>
        <v>14.333333333333334</v>
      </c>
      <c r="Q4112" s="6" t="s">
        <v>8319</v>
      </c>
      <c r="R4112" s="6" t="s">
        <v>8320</v>
      </c>
      <c r="S4112" s="13">
        <f t="shared" si="258"/>
        <v>42512.751747685179</v>
      </c>
      <c r="T4112" s="13">
        <f t="shared" si="259"/>
        <v>42572.751747685179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 s="19">
        <f t="shared" si="257"/>
        <v>15.666666666666666</v>
      </c>
      <c r="Q4113" s="6" t="s">
        <v>8319</v>
      </c>
      <c r="R4113" s="6" t="s">
        <v>8320</v>
      </c>
      <c r="S4113" s="13">
        <f t="shared" si="258"/>
        <v>42029.260879629626</v>
      </c>
      <c r="T4113" s="13">
        <f t="shared" si="259"/>
        <v>42059.260879629626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 s="19">
        <f t="shared" si="257"/>
        <v>1</v>
      </c>
      <c r="Q4114" s="6" t="s">
        <v>8319</v>
      </c>
      <c r="R4114" s="6" t="s">
        <v>8320</v>
      </c>
      <c r="S4114" s="13">
        <f t="shared" si="258"/>
        <v>42401.071597222224</v>
      </c>
      <c r="T4114" s="13">
        <f t="shared" si="259"/>
        <v>42428.125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 s="19">
        <f t="shared" si="257"/>
        <v>1</v>
      </c>
      <c r="Q4115" s="6" t="s">
        <v>8319</v>
      </c>
      <c r="R4115" s="6" t="s">
        <v>8320</v>
      </c>
      <c r="S4115" s="13">
        <f t="shared" si="258"/>
        <v>42358.698182870372</v>
      </c>
      <c r="T4115" s="13">
        <f t="shared" si="259"/>
        <v>42377.398611111115</v>
      </c>
    </row>
  </sheetData>
  <sortState ref="F2:F4116">
    <sortCondition ref="F559"/>
  </sortState>
  <conditionalFormatting sqref="F2:F4115">
    <cfRule type="containsText" dxfId="3" priority="25" operator="containsText" text="successful">
      <formula>NOT(ISERROR(SEARCH("successful",F2)))</formula>
    </cfRule>
  </conditionalFormatting>
  <conditionalFormatting sqref="F2:F4115">
    <cfRule type="containsText" dxfId="2" priority="24" operator="containsText" text="live">
      <formula>NOT(ISERROR(SEARCH("live",F2)))</formula>
    </cfRule>
  </conditionalFormatting>
  <conditionalFormatting sqref="F2:F4115">
    <cfRule type="containsText" dxfId="1" priority="23" operator="containsText" text="canceled">
      <formula>NOT(ISERROR(SEARCH("canceled",F2)))</formula>
    </cfRule>
  </conditionalFormatting>
  <conditionalFormatting sqref="F2:F4115">
    <cfRule type="containsText" dxfId="0" priority="21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B3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PivotTable of Category</vt:lpstr>
      <vt:lpstr>PivotTable of Sub-Category</vt:lpstr>
      <vt:lpstr>PivotTable of Creation_Date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Mona Sadeghinejad</cp:lastModifiedBy>
  <dcterms:created xsi:type="dcterms:W3CDTF">2017-04-20T15:17:24Z</dcterms:created>
  <dcterms:modified xsi:type="dcterms:W3CDTF">2019-02-23T03:31:58Z</dcterms:modified>
</cp:coreProperties>
</file>