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13_ncr:1_{C56D4458-1B86-4C7E-A4F6-0AA1F561A452}" xr6:coauthVersionLast="47" xr6:coauthVersionMax="47" xr10:uidLastSave="{00000000-0000-0000-0000-000000000000}"/>
  <bookViews>
    <workbookView xWindow="-108" yWindow="-108" windowWidth="23256" windowHeight="13176" firstSheet="5" activeTab="5" xr2:uid="{00000000-000D-0000-FFFF-FFFF00000000}"/>
  </bookViews>
  <sheets>
    <sheet name="Sheet2" sheetId="4" state="hidden" r:id="rId1"/>
    <sheet name="DEATH RATE ANALYSIS DASHBOARD" sheetId="3" r:id="rId2"/>
    <sheet name="Yearly Death Rate" sheetId="5" r:id="rId3"/>
    <sheet name="Top 5 States with Highest Death" sheetId="7" r:id="rId4"/>
    <sheet name="Percent of Death Localitywise" sheetId="8" r:id="rId5"/>
    <sheet name="Average Percent Potentially Exc" sheetId="13" r:id="rId6"/>
    <sheet name="Geographical Map of Highest Dea" sheetId="14" r:id="rId7"/>
    <sheet name="Expected Death Vs Observed Deat" sheetId="15" r:id="rId8"/>
    <sheet name="Death Rate Data For Year 2022-2" sheetId="2" r:id="rId9"/>
  </sheets>
  <definedNames>
    <definedName name="_xlchart.v5.0" hidden="1">'Geographical Map of Highest Dea'!$A$3</definedName>
    <definedName name="_xlchart.v5.1" hidden="1">'Geographical Map of Highest Dea'!$A$4:$A$32</definedName>
    <definedName name="_xlchart.v5.2" hidden="1">'Geographical Map of Highest Dea'!$B$3</definedName>
    <definedName name="_xlchart.v5.3" hidden="1">'Geographical Map of Highest Dea'!$B$4:$B$32</definedName>
    <definedName name="_xlchart.v5.4" hidden="1">'Geographical Map of Highest Dea'!$A$3</definedName>
    <definedName name="_xlchart.v5.5" hidden="1">'Geographical Map of Highest Dea'!$A$4:$A$32</definedName>
    <definedName name="_xlchart.v5.6" hidden="1">'Geographical Map of Highest Dea'!$B$3</definedName>
    <definedName name="_xlchart.v5.7" hidden="1">'Geographical Map of Highest Dea'!$B$4:$B$32</definedName>
    <definedName name="Slicer_Cause_of_Death">#N/A</definedName>
    <definedName name="Slicer_State">#N/A</definedName>
  </definedNames>
  <calcPr calcId="18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J739" i="2" l="1"/>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F524" i="2"/>
  <c r="I524" i="2" s="1"/>
</calcChain>
</file>

<file path=xl/sharedStrings.xml><?xml version="1.0" encoding="utf-8"?>
<sst xmlns="http://schemas.openxmlformats.org/spreadsheetml/2006/main" count="3461" uniqueCount="73">
  <si>
    <t>Year</t>
  </si>
  <si>
    <t>Cause of Death</t>
  </si>
  <si>
    <t>State</t>
  </si>
  <si>
    <t>Age Range</t>
  </si>
  <si>
    <t>Locality</t>
  </si>
  <si>
    <t>Observed Deaths</t>
  </si>
  <si>
    <t>Population</t>
  </si>
  <si>
    <t>Expected Deaths</t>
  </si>
  <si>
    <t>Potentially Excess Deaths</t>
  </si>
  <si>
    <t>Percent Potentially Excess Deaths</t>
  </si>
  <si>
    <t>Cancer</t>
  </si>
  <si>
    <t>0-49</t>
  </si>
  <si>
    <t>All</t>
  </si>
  <si>
    <t>Metropolitan</t>
  </si>
  <si>
    <t>Nonmetropolitan</t>
  </si>
  <si>
    <t>0-54</t>
  </si>
  <si>
    <t>0-59</t>
  </si>
  <si>
    <t>0-64</t>
  </si>
  <si>
    <t>0-69</t>
  </si>
  <si>
    <t>0-74</t>
  </si>
  <si>
    <t>0-79</t>
  </si>
  <si>
    <t>0-84</t>
  </si>
  <si>
    <t>0-25</t>
  </si>
  <si>
    <t>25-50</t>
  </si>
  <si>
    <t>50-80</t>
  </si>
  <si>
    <t xml:space="preserve">Chronic Lower Respiratory Disease </t>
  </si>
  <si>
    <t xml:space="preserve">Heart Disease </t>
  </si>
  <si>
    <t xml:space="preserve">Stroke </t>
  </si>
  <si>
    <t xml:space="preserve">Unintentional Injury </t>
  </si>
  <si>
    <t>Andhra Pradesh</t>
  </si>
  <si>
    <t>Arunachal Pradesh</t>
  </si>
  <si>
    <t>Assam</t>
  </si>
  <si>
    <t>Bihar</t>
  </si>
  <si>
    <t>Chhattisgarh</t>
  </si>
  <si>
    <t> 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</si>
  <si>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</si>
  <si>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</si>
  <si>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</si>
  <si>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</si>
  <si>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</si>
  <si>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</si>
  <si>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</si>
  <si>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</si>
  <si>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</si>
  <si>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</si>
  <si>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</si>
  <si>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</si>
  <si>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</si>
  <si>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</si>
  <si>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</si>
  <si>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</si>
  <si>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</si>
  <si>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</si>
  <si>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</si>
  <si>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</si>
  <si>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</si>
  <si>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</si>
  <si>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0-80</t>
  </si>
  <si>
    <t>0-50</t>
  </si>
  <si>
    <t>25-80</t>
  </si>
  <si>
    <t>0-60</t>
  </si>
  <si>
    <t>20-50</t>
  </si>
  <si>
    <t>10-60.0</t>
  </si>
  <si>
    <t>30-70</t>
  </si>
  <si>
    <t>Row Labels</t>
  </si>
  <si>
    <t>Sum of Observed Deaths</t>
  </si>
  <si>
    <t>Column Labels</t>
  </si>
  <si>
    <t>Grand Total</t>
  </si>
  <si>
    <t>(All)</t>
  </si>
  <si>
    <t>x</t>
  </si>
  <si>
    <t>Average of Percent Potentially Excess Deaths</t>
  </si>
  <si>
    <t>DEATH RATE ANALYSIS</t>
  </si>
  <si>
    <t>Sum of Expected 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</si>
</sst>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2"/>
      <color theme="1"/>
      <name val="Calibri"/>
      <family val="2"/>
      <scheme val="minor"/>
    </font>
    <font>
      <sz val="12"/>
      <color theme="1"/>
      <name val="Calibri"/>
      <family val="2"/>
      <scheme val="minor"/>
    </font>
    <font>
      <sz val="10"/>
      <color rgb="FF212529"/>
      <name val="Arial"/>
      <family val="2"/>
    </font>
    <font>
      <b/>
      <sz val="26"/>
      <color theme="4" tint="0.39997558519241921"/>
      <name val="Arial Black"/>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AFA"/>
        <bgColor indexed="64"/>
      </patternFill>
    </fill>
    <fill>
      <patternFill patternType="solid">
        <fgColor rgb="FFFFFFFF"/>
        <bgColor indexed="64"/>
      </patternFill>
    </fill>
    <fill>
      <patternFill patternType="solid">
        <fgColor theme="2" tint="-0.89999084444715716"/>
        <bgColor indexed="64"/>
      </patternFill>
    </fill>
    <fill>
      <patternFill patternType="solid">
        <fgColor theme="3"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9" fillId="0" borderId="0" xfId="0" applyFont="1"/>
    <xf numFmtId="0" fontId="0" fillId="33" borderId="0" xfId="0" applyFill="1" applyBorder="1"/>
    <xf numFmtId="0" fontId="20" fillId="0" borderId="0" xfId="0" applyFont="1"/>
    <xf numFmtId="0" fontId="0" fillId="0" borderId="0" xfId="0" applyFont="1"/>
    <xf numFmtId="0" fontId="21" fillId="34" borderId="0" xfId="0" applyFont="1" applyFill="1" applyBorder="1" applyAlignment="1">
      <alignment vertical="center" wrapText="1"/>
    </xf>
    <xf numFmtId="0" fontId="21" fillId="34" borderId="0" xfId="0" applyFont="1" applyFill="1" applyAlignment="1">
      <alignment vertical="center" wrapText="1"/>
    </xf>
    <xf numFmtId="17" fontId="0" fillId="33" borderId="0" xfId="0" applyNumberFormat="1" applyFill="1" applyBorder="1"/>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9" fontId="19" fillId="0" borderId="0" xfId="0" applyNumberFormat="1" applyFont="1"/>
    <xf numFmtId="2" fontId="0" fillId="0" borderId="0" xfId="0" applyNumberFormat="1"/>
    <xf numFmtId="0" fontId="0" fillId="36" borderId="0" xfId="0" applyFill="1"/>
    <xf numFmtId="0" fontId="22" fillId="37" borderId="0" xfId="0" applyFont="1" applyFill="1" applyAlignment="1">
      <alignment vertical="center"/>
    </xf>
    <xf numFmtId="0" fontId="22" fillId="35"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3" formatCode="0%"/>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10"/>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10"/>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font>
        <b/>
        <i val="0"/>
        <strike val="0"/>
        <condense val="0"/>
        <extend val="0"/>
        <outline val="0"/>
        <shadow val="0"/>
        <u val="none"/>
        <vertAlign val="baseline"/>
        <sz val="12"/>
        <color theme="1"/>
        <name val="Calibri"/>
        <family val="2"/>
        <scheme val="minor"/>
      </font>
    </dxf>
    <dxf>
      <numFmt numFmtId="2" formatCode="0.00"/>
    </dxf>
    <dxf>
      <numFmt numFmtId="164" formatCode="0.000"/>
    </dxf>
  </dxfs>
  <tableStyles count="0" defaultTableStyle="TableStyleMedium2" defaultPivotStyle="PivotStyleLight16"/>
  <colors>
    <mruColors>
      <color rgb="FF6600CC"/>
      <color rgb="FF9966FF"/>
      <color rgb="FFCCCCFF"/>
      <color rgb="FFEF2F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[DEATH RATES DATA ANALYSIS.xlsx]Average Percent Potentially Exc!PivotTable5</c:name>
    <c:fmtId val="9"/>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Average Percent</a:t>
            </a:r>
            <a:r>
              <a:rPr lang="en-US" baseline="0">
                <a:solidFill>
                  <a:sysClr val="windowText" lastClr="000000"/>
                </a:solidFill>
              </a:rPr>
              <a:t> Potentially Excess Death</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2">
                <a:lumMod val="10000"/>
              </a:schemeClr>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Percent Potentially Exc'!$B$4</c:f>
              <c:strCache>
                <c:ptCount val="1"/>
                <c:pt idx="0">
                  <c:v>Total</c:v>
                </c:pt>
              </c:strCache>
            </c:strRef>
          </c:tx>
          <c:spPr>
            <a:ln w="28575" cap="rnd">
              <a:solidFill>
                <a:schemeClr val="bg2">
                  <a:lumMod val="10000"/>
                </a:schemeClr>
              </a:solidFill>
              <a:round/>
            </a:ln>
            <a:effectLst/>
          </c:spPr>
          <c:marker>
            <c:symbol val="circle"/>
            <c:size val="5"/>
            <c:spPr>
              <a:solidFill>
                <a:schemeClr val="accent6"/>
              </a:solidFill>
              <a:ln w="9525">
                <a:solidFill>
                  <a:schemeClr val="accent6"/>
                </a:solidFill>
              </a:ln>
              <a:effectLst/>
            </c:spPr>
          </c:marker>
          <c:cat>
            <c:strRef>
              <c:f>'Average Percent Potentially Exc'!$A$5:$A$31</c:f>
              <c:strCache>
                <c:ptCount val="26"/>
                <c:pt idx="0">
                  <c:v>Assam</c:v>
                </c:pt>
                <c:pt idx="1">
                  <c:v>Arunachal Pradesh</c:v>
                </c:pt>
                <c:pt idx="2">
                  <c:v>Bihar</c:v>
                </c:pt>
                <c:pt idx="3">
                  <c:v>Andhra Pradesh</c:v>
                </c:pt>
                <c:pt idx="4">
                  <c:v>Kerala</c:v>
                </c:pt>
                <c:pt idx="5">
                  <c:v>Tripura</c:v>
                </c:pt>
                <c:pt idx="6">
                  <c:v>Himachal Pradesh</c:v>
                </c:pt>
                <c:pt idx="7">
                  <c:v>Madhya Pradesh</c:v>
                </c:pt>
                <c:pt idx="8">
                  <c:v>Haryana</c:v>
                </c:pt>
                <c:pt idx="9">
                  <c:v>Karnataka</c:v>
                </c:pt>
                <c:pt idx="10">
                  <c:v>Chhattisgarh</c:v>
                </c:pt>
                <c:pt idx="11">
                  <c:v>Jharkhand</c:v>
                </c:pt>
                <c:pt idx="12">
                  <c:v>Gujarat</c:v>
                </c:pt>
                <c:pt idx="13">
                  <c:v>Uttarakhand</c:v>
                </c:pt>
                <c:pt idx="14">
                  <c:v> Goa</c:v>
                </c:pt>
                <c:pt idx="15">
                  <c:v>Manipur</c:v>
                </c:pt>
                <c:pt idx="16">
                  <c:v>West Bengal</c:v>
                </c:pt>
                <c:pt idx="17">
                  <c:v>Meghalaya</c:v>
                </c:pt>
                <c:pt idx="18">
                  <c:v>Maharashtra</c:v>
                </c:pt>
                <c:pt idx="19">
                  <c:v>Uttar Pradesh</c:v>
                </c:pt>
                <c:pt idx="20">
                  <c:v>Mizoram</c:v>
                </c:pt>
                <c:pt idx="21">
                  <c:v>Nagaland</c:v>
                </c:pt>
                <c:pt idx="22">
                  <c:v>Punjab</c:v>
                </c:pt>
                <c:pt idx="23">
                  <c:v>Telangana</c:v>
                </c:pt>
                <c:pt idx="24">
                  <c:v>Tamil Nadu</c:v>
                </c:pt>
                <c:pt idx="25">
                  <c:v>Odisha</c:v>
                </c:pt>
              </c:strCache>
            </c:strRef>
          </c:cat>
          <c:val>
            <c:numRef>
              <c:f>'Average Percent Potentially Exc'!$B$5:$B$31</c:f>
              <c:numCache>
                <c:formatCode>0.00</c:formatCode>
                <c:ptCount val="26"/>
                <c:pt idx="0">
                  <c:v>12.711115816702897</c:v>
                </c:pt>
                <c:pt idx="1">
                  <c:v>15.324458124910509</c:v>
                </c:pt>
                <c:pt idx="2">
                  <c:v>23.229999122868822</c:v>
                </c:pt>
                <c:pt idx="3">
                  <c:v>26.759481419071928</c:v>
                </c:pt>
                <c:pt idx="4">
                  <c:v>28.937754205807515</c:v>
                </c:pt>
                <c:pt idx="5">
                  <c:v>31.30724485407001</c:v>
                </c:pt>
                <c:pt idx="6">
                  <c:v>33.636962797577603</c:v>
                </c:pt>
                <c:pt idx="7">
                  <c:v>33.763984602305896</c:v>
                </c:pt>
                <c:pt idx="8">
                  <c:v>35.269263450002768</c:v>
                </c:pt>
                <c:pt idx="9">
                  <c:v>35.530744866089876</c:v>
                </c:pt>
                <c:pt idx="10">
                  <c:v>36.038391697604311</c:v>
                </c:pt>
                <c:pt idx="11">
                  <c:v>36.061837298319475</c:v>
                </c:pt>
                <c:pt idx="12">
                  <c:v>39.492715598650953</c:v>
                </c:pt>
                <c:pt idx="13">
                  <c:v>41.902942860993512</c:v>
                </c:pt>
                <c:pt idx="14">
                  <c:v>42.032633573214227</c:v>
                </c:pt>
                <c:pt idx="15">
                  <c:v>43.239869896569964</c:v>
                </c:pt>
                <c:pt idx="16">
                  <c:v>43.640089227631215</c:v>
                </c:pt>
                <c:pt idx="17">
                  <c:v>43.909196810171657</c:v>
                </c:pt>
                <c:pt idx="18">
                  <c:v>45.022738894046057</c:v>
                </c:pt>
                <c:pt idx="19">
                  <c:v>45.280980658754324</c:v>
                </c:pt>
                <c:pt idx="20">
                  <c:v>46.343145249090746</c:v>
                </c:pt>
                <c:pt idx="21">
                  <c:v>49.250540999970639</c:v>
                </c:pt>
                <c:pt idx="22">
                  <c:v>49.92941686006661</c:v>
                </c:pt>
                <c:pt idx="23">
                  <c:v>54.740755094992906</c:v>
                </c:pt>
                <c:pt idx="24">
                  <c:v>62.614344828524267</c:v>
                </c:pt>
                <c:pt idx="25">
                  <c:v>67.70301861058546</c:v>
                </c:pt>
              </c:numCache>
            </c:numRef>
          </c:val>
          <c:smooth val="0"/>
          <c:extLst>
            <c:ext xmlns:c16="http://schemas.microsoft.com/office/drawing/2014/chart" uri="{C3380CC4-5D6E-409C-BE32-E72D297353CC}">
              <c16:uniqueId val="{00000000-22B9-427C-9438-8D27A0B2877C}"/>
            </c:ext>
          </c:extLst>
        </c:ser>
        <c:dLbls>
          <c:showLegendKey val="0"/>
          <c:showVal val="0"/>
          <c:showCatName val="0"/>
          <c:showSerName val="0"/>
          <c:showPercent val="0"/>
          <c:showBubbleSize val="0"/>
        </c:dLbls>
        <c:marker val="1"/>
        <c:smooth val="0"/>
        <c:axId val="643884000"/>
        <c:axId val="643894400"/>
      </c:lineChart>
      <c:catAx>
        <c:axId val="64388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43894400"/>
        <c:crosses val="autoZero"/>
        <c:auto val="1"/>
        <c:lblAlgn val="ctr"/>
        <c:lblOffset val="100"/>
        <c:noMultiLvlLbl val="0"/>
      </c:catAx>
      <c:valAx>
        <c:axId val="6438944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4388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[DEATH RATES DATA ANALYSIS.xlsx]Expected Death Vs Observed Deat!PivotTable1</c:name>
    <c:fmtId val="4"/>
  </c:pivotSource>
  <c:chart>
    <c:title>
      <c:tx>
        <c:rich>
          <a:bodyPr rot="0" spcFirstLastPara="1" vertOverflow="ellipsis" vert="horz" wrap="square" anchor="ctr" anchorCtr="1"/>
          <a:lstStyle/>
          <a:p>
            <a:pPr>
              <a:defRPr sz="1600" b="1" i="0" u="none" strike="noStrike" kern="1200" baseline="0">
                <a:solidFill>
                  <a:schemeClr val="bg2">
                    <a:lumMod val="90000"/>
                  </a:schemeClr>
                </a:solidFill>
                <a:latin typeface="+mn-lt"/>
                <a:ea typeface="+mn-ea"/>
                <a:cs typeface="+mn-cs"/>
              </a:defRPr>
            </a:pPr>
            <a:r>
              <a:rPr lang="en-IN">
                <a:solidFill>
                  <a:schemeClr val="bg2">
                    <a:lumMod val="90000"/>
                  </a:schemeClr>
                </a:solidFill>
              </a:rPr>
              <a:t>EXPECTED DEATH VS OBSERVED DEATH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2">
                  <a:lumMod val="90000"/>
                </a:schemeClr>
              </a:solidFill>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6755249343832"/>
          <c:y val="0.21736111111111112"/>
          <c:w val="0.63546697287839016"/>
          <c:h val="0.50226159230096235"/>
        </c:manualLayout>
      </c:layout>
      <c:barChart>
        <c:barDir val="col"/>
        <c:grouping val="clustered"/>
        <c:varyColors val="0"/>
        <c:ser>
          <c:idx val="0"/>
          <c:order val="0"/>
          <c:tx>
            <c:strRef>
              <c:f>'Expected Death Vs Observed Deat'!$B$3</c:f>
              <c:strCache>
                <c:ptCount val="1"/>
                <c:pt idx="0">
                  <c:v>Sum of Expected Deaths</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invertIfNegative val="0"/>
          <c:cat>
            <c:strRef>
              <c:f>'Expected Death Vs Observed Deat'!$A$4:$A$5</c:f>
              <c:strCache>
                <c:ptCount val="2"/>
                <c:pt idx="0">
                  <c:v>2022</c:v>
                </c:pt>
                <c:pt idx="1">
                  <c:v>2023</c:v>
                </c:pt>
              </c:strCache>
            </c:strRef>
          </c:cat>
          <c:val>
            <c:numRef>
              <c:f>'Expected Death Vs Observed Deat'!$B$4:$B$5</c:f>
              <c:numCache>
                <c:formatCode>General</c:formatCode>
                <c:ptCount val="2"/>
                <c:pt idx="0">
                  <c:v>1183670</c:v>
                </c:pt>
                <c:pt idx="1">
                  <c:v>3938308</c:v>
                </c:pt>
              </c:numCache>
            </c:numRef>
          </c:val>
          <c:extLst>
            <c:ext xmlns:c16="http://schemas.microsoft.com/office/drawing/2014/chart" uri="{C3380CC4-5D6E-409C-BE32-E72D297353CC}">
              <c16:uniqueId val="{00000000-9E47-424F-817A-7CBFF2FCB878}"/>
            </c:ext>
          </c:extLst>
        </c:ser>
        <c:ser>
          <c:idx val="1"/>
          <c:order val="1"/>
          <c:tx>
            <c:strRef>
              <c:f>'Expected Death Vs Observed Deat'!$C$3</c:f>
              <c:strCache>
                <c:ptCount val="1"/>
                <c:pt idx="0">
                  <c:v>Sum of Observed Deaths</c:v>
                </c:pt>
              </c:strCache>
            </c:strRef>
          </c:tx>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c:spPr>
          <c:invertIfNegative val="0"/>
          <c:cat>
            <c:strRef>
              <c:f>'Expected Death Vs Observed Deat'!$A$4:$A$5</c:f>
              <c:strCache>
                <c:ptCount val="2"/>
                <c:pt idx="0">
                  <c:v>2022</c:v>
                </c:pt>
                <c:pt idx="1">
                  <c:v>2023</c:v>
                </c:pt>
              </c:strCache>
            </c:strRef>
          </c:cat>
          <c:val>
            <c:numRef>
              <c:f>'Expected Death Vs Observed Deat'!$C$4:$C$5</c:f>
              <c:numCache>
                <c:formatCode>General</c:formatCode>
                <c:ptCount val="2"/>
                <c:pt idx="0">
                  <c:v>1830172</c:v>
                </c:pt>
                <c:pt idx="1">
                  <c:v>5544497</c:v>
                </c:pt>
              </c:numCache>
            </c:numRef>
          </c:val>
          <c:extLst>
            <c:ext xmlns:c16="http://schemas.microsoft.com/office/drawing/2014/chart" uri="{C3380CC4-5D6E-409C-BE32-E72D297353CC}">
              <c16:uniqueId val="{00000001-9E47-424F-817A-7CBFF2FCB878}"/>
            </c:ext>
          </c:extLst>
        </c:ser>
        <c:dLbls>
          <c:showLegendKey val="0"/>
          <c:showVal val="0"/>
          <c:showCatName val="0"/>
          <c:showSerName val="0"/>
          <c:showPercent val="0"/>
          <c:showBubbleSize val="0"/>
        </c:dLbls>
        <c:gapWidth val="100"/>
        <c:overlap val="-24"/>
        <c:axId val="1145786096"/>
        <c:axId val="1065761856"/>
      </c:barChart>
      <c:catAx>
        <c:axId val="11457860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5761856"/>
        <c:crosses val="autoZero"/>
        <c:auto val="1"/>
        <c:lblAlgn val="ctr"/>
        <c:lblOffset val="100"/>
        <c:noMultiLvlLbl val="0"/>
      </c:catAx>
      <c:valAx>
        <c:axId val="1065761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11457860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bg2">
                    <a:lumMod val="90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dbl" algn="ctr">
      <a:solidFill>
        <a:schemeClr val="accent1">
          <a:lumMod val="75000"/>
          <a:alpha val="23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[DEATH RATES DATA ANALYSIS.xlsx]Percent of Death Localitywise!PivotTable2</c:name>
    <c:fmtId val="1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a:solidFill>
                  <a:schemeClr val="tx1">
                    <a:lumMod val="95000"/>
                    <a:lumOff val="5000"/>
                  </a:schemeClr>
                </a:solidFill>
              </a:rPr>
              <a:t>percent</a:t>
            </a:r>
            <a:r>
              <a:rPr lang="en-US" sz="1200" baseline="0">
                <a:solidFill>
                  <a:schemeClr val="tx1">
                    <a:lumMod val="95000"/>
                    <a:lumOff val="5000"/>
                  </a:schemeClr>
                </a:solidFill>
              </a:rPr>
              <a:t> of death IN DIFF locality </a:t>
            </a:r>
            <a:endParaRPr lang="en-US" sz="120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bg1"/>
          </a:solidFill>
          <a:ln>
            <a:noFill/>
          </a:ln>
          <a:effectLst/>
          <a:scene3d>
            <a:camera prst="orthographicFront"/>
            <a:lightRig rig="brightRoom" dir="t"/>
          </a:scene3d>
          <a:sp3d prstMaterial="flat">
            <a:bevelT w="50800" h="101600" prst="angle"/>
            <a:contourClr>
              <a:srgbClr val="000000"/>
            </a:contourClr>
          </a:sp3d>
        </c:spPr>
        <c:dLbl>
          <c:idx val="0"/>
          <c:layout>
            <c:manualLayout>
              <c:x val="0.12268017865792527"/>
              <c:y val="0.10896196265622238"/>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sz="1000"/>
                  <a:t> </a:t>
                </a:r>
                <a:fld id="{BDFEFD33-897A-4724-A0B3-1F567191B3FE}" type="PERCENTAGE">
                  <a:rPr lang="en-US" sz="1000"/>
                  <a:pPr>
                    <a:defRPr sz="900" b="1" i="0" u="none" strike="noStrike" kern="1200" baseline="0">
                      <a:solidFill>
                        <a:schemeClr val="lt1"/>
                      </a:solidFill>
                      <a:latin typeface="+mn-lt"/>
                      <a:ea typeface="+mn-ea"/>
                      <a:cs typeface="+mn-cs"/>
                    </a:defRPr>
                  </a:pPr>
                  <a:t>[PERCENTAGE]</a:t>
                </a:fld>
                <a:endParaRPr lang="en-US" sz="1000"/>
              </a:p>
            </c:rich>
          </c:tx>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tx1"/>
          </a:solidFill>
          <a:ln>
            <a:noFill/>
          </a:ln>
          <a:effectLst/>
          <a:scene3d>
            <a:camera prst="orthographicFront"/>
            <a:lightRig rig="brightRoom" dir="t"/>
          </a:scene3d>
          <a:sp3d prstMaterial="flat">
            <a:bevelT w="50800" h="101600" prst="angle"/>
            <a:contourClr>
              <a:srgbClr val="000000"/>
            </a:contourClr>
          </a:sp3d>
        </c:spPr>
        <c:dLbl>
          <c:idx val="0"/>
          <c:layout>
            <c:manualLayout>
              <c:x val="-0.1193648406610118"/>
              <c:y val="-0.1774421008254796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AF0CC56-9625-4D03-9599-611AB6CC58DB}" type="PERCENTAGE">
                  <a:rPr lang="en-US" sz="1000"/>
                  <a:pPr>
                    <a:defRPr sz="900" b="1" i="0" u="none" strike="noStrike" kern="1200" baseline="0">
                      <a:solidFill>
                        <a:schemeClr val="lt1"/>
                      </a:solidFill>
                      <a:latin typeface="+mn-lt"/>
                      <a:ea typeface="+mn-ea"/>
                      <a:cs typeface="+mn-cs"/>
                    </a:defRPr>
                  </a:pPr>
                  <a:t>[PERCENTAGE]</a:t>
                </a:fld>
                <a:endParaRPr lang="en-IN"/>
              </a:p>
            </c:rich>
          </c:tx>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bg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tx1"/>
          </a:solidFill>
          <a:ln>
            <a:noFill/>
          </a:ln>
          <a:effectLst/>
          <a:scene3d>
            <a:camera prst="orthographicFront"/>
            <a:lightRig rig="brightRoom" dir="t"/>
          </a:scene3d>
          <a:sp3d prstMaterial="flat">
            <a:bevelT w="50800" h="101600" prst="angle"/>
            <a:contourClr>
              <a:srgbClr val="000000"/>
            </a:contourClr>
          </a:sp3d>
        </c:spPr>
        <c:dLbl>
          <c:idx val="0"/>
          <c:layout>
            <c:manualLayout>
              <c:x val="-0.1193648406610118"/>
              <c:y val="-0.1774421008254796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AF0CC56-9625-4D03-9599-611AB6CC58DB}" type="PERCENTAGE">
                  <a:rPr lang="en-US" sz="1000"/>
                  <a:pPr>
                    <a:defRPr sz="900" b="1" i="0" u="none" strike="noStrike" kern="1200" baseline="0">
                      <a:solidFill>
                        <a:schemeClr val="lt1"/>
                      </a:solidFill>
                      <a:latin typeface="+mn-lt"/>
                      <a:ea typeface="+mn-ea"/>
                      <a:cs typeface="+mn-cs"/>
                    </a:defRPr>
                  </a:pPr>
                  <a:t>[PERCENTAGE]</a:t>
                </a:fld>
                <a:endParaRPr lang="en-IN"/>
              </a:p>
            </c:rich>
          </c:tx>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bg1"/>
          </a:solidFill>
          <a:ln>
            <a:noFill/>
          </a:ln>
          <a:effectLst/>
          <a:scene3d>
            <a:camera prst="orthographicFront"/>
            <a:lightRig rig="brightRoom" dir="t"/>
          </a:scene3d>
          <a:sp3d prstMaterial="flat">
            <a:bevelT w="50800" h="101600" prst="angle"/>
            <a:contourClr>
              <a:srgbClr val="000000"/>
            </a:contourClr>
          </a:sp3d>
        </c:spPr>
        <c:dLbl>
          <c:idx val="0"/>
          <c:layout>
            <c:manualLayout>
              <c:x val="0.12268017865792527"/>
              <c:y val="0.10896196265622238"/>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sz="1000"/>
                  <a:t> </a:t>
                </a:r>
                <a:fld id="{BDFEFD33-897A-4724-A0B3-1F567191B3FE}" type="PERCENTAGE">
                  <a:rPr lang="en-US" sz="1000"/>
                  <a:pPr>
                    <a:defRPr sz="900" b="1" i="0" u="none" strike="noStrike" kern="1200" baseline="0">
                      <a:solidFill>
                        <a:schemeClr val="lt1"/>
                      </a:solidFill>
                      <a:latin typeface="+mn-lt"/>
                      <a:ea typeface="+mn-ea"/>
                      <a:cs typeface="+mn-cs"/>
                    </a:defRPr>
                  </a:pPr>
                  <a:t>[PERCENTAGE]</a:t>
                </a:fld>
                <a:endParaRPr lang="en-US" sz="1000"/>
              </a:p>
            </c:rich>
          </c:tx>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bg1"/>
          </a:solidFill>
          <a:ln>
            <a:noFill/>
          </a:ln>
          <a:effectLst/>
          <a:scene3d>
            <a:camera prst="orthographicFront"/>
            <a:lightRig rig="brightRoom" dir="t"/>
          </a:scene3d>
          <a:sp3d prstMaterial="flat">
            <a:bevelT h="101600" prst="angle"/>
            <a:bevelB w="31750" h="146050"/>
            <a:contourClr>
              <a:srgbClr val="000000"/>
            </a:contourClr>
          </a:sp3d>
        </c:spPr>
        <c:marker>
          <c:symbol val="none"/>
        </c:marker>
        <c:dLbl>
          <c:idx val="0"/>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tx1"/>
          </a:solidFill>
          <a:ln>
            <a:noFill/>
          </a:ln>
          <a:effectLst/>
          <a:scene3d>
            <a:camera prst="orthographicFront"/>
            <a:lightRig rig="brightRoom" dir="t"/>
          </a:scene3d>
          <a:sp3d prstMaterial="flat">
            <a:bevelT h="101600" prst="angle"/>
            <a:bevelB w="31750" h="146050"/>
            <a:contourClr>
              <a:srgbClr val="000000"/>
            </a:contourClr>
          </a:sp3d>
        </c:spPr>
        <c:dLbl>
          <c:idx val="0"/>
          <c:layout>
            <c:manualLayout>
              <c:x val="-0.1193648406610118"/>
              <c:y val="-0.1774421008254796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AF0CC56-9625-4D03-9599-611AB6CC58DB}" type="PERCENTAGE">
                  <a:rPr lang="en-US" sz="1000"/>
                  <a:pPr>
                    <a:defRPr/>
                  </a:pPr>
                  <a:t>[PERCENTAGE]</a:t>
                </a:fld>
                <a:endParaRPr lang="en-IN"/>
              </a:p>
            </c:rich>
          </c:tx>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bg1"/>
          </a:solidFill>
          <a:ln>
            <a:noFill/>
          </a:ln>
          <a:effectLst/>
          <a:scene3d>
            <a:camera prst="orthographicFront"/>
            <a:lightRig rig="brightRoom" dir="t"/>
          </a:scene3d>
          <a:sp3d prstMaterial="flat">
            <a:bevelT h="101600" prst="angle"/>
            <a:bevelB w="31750" h="146050"/>
            <a:contourClr>
              <a:srgbClr val="000000"/>
            </a:contourClr>
          </a:sp3d>
        </c:spPr>
        <c:dLbl>
          <c:idx val="0"/>
          <c:layout>
            <c:manualLayout>
              <c:x val="8.6516707183771996E-2"/>
              <c:y val="0.126174839576668"/>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sz="1000"/>
                  <a:t> </a:t>
                </a:r>
                <a:fld id="{BDFEFD33-897A-4724-A0B3-1F567191B3FE}" type="PERCENTAGE">
                  <a:rPr lang="en-US" sz="1000"/>
                  <a:pPr>
                    <a:defRPr/>
                  </a:pPr>
                  <a:t>[PERCENTAGE]</a:t>
                </a:fld>
                <a:endParaRPr lang="en-US" sz="1000"/>
              </a:p>
            </c:rich>
          </c:tx>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'Percent of Death Localitywise'!$B$3</c:f>
              <c:strCache>
                <c:ptCount val="1"/>
                <c:pt idx="0">
                  <c:v>Total</c:v>
                </c:pt>
              </c:strCache>
            </c:strRef>
          </c:tx>
          <c:spPr>
            <a:solidFill>
              <a:schemeClr val="bg1"/>
            </a:solidFill>
            <a:scene3d>
              <a:camera prst="orthographicFront"/>
              <a:lightRig rig="brightRoom" dir="t"/>
            </a:scene3d>
            <a:sp3d prstMaterial="flat">
              <a:bevelT h="101600" prst="angle"/>
              <a:bevelB w="31750" h="146050"/>
              <a:contourClr>
                <a:srgbClr val="000000"/>
              </a:contourClr>
            </a:sp3d>
          </c:spPr>
          <c:dPt>
            <c:idx val="0"/>
            <c:bubble3D val="0"/>
            <c:spPr>
              <a:solidFill>
                <a:schemeClr val="tx1"/>
              </a:solidFill>
              <a:ln>
                <a:noFill/>
              </a:ln>
              <a:effectLst/>
              <a:scene3d>
                <a:camera prst="orthographicFront"/>
                <a:lightRig rig="brightRoom" dir="t"/>
              </a:scene3d>
              <a:sp3d prstMaterial="flat">
                <a:bevelT h="101600" prst="angle"/>
                <a:bevelB w="31750" h="146050"/>
                <a:contourClr>
                  <a:srgbClr val="000000"/>
                </a:contourClr>
              </a:sp3d>
            </c:spPr>
            <c:extLst>
              <c:ext xmlns:c16="http://schemas.microsoft.com/office/drawing/2014/chart" uri="{C3380CC4-5D6E-409C-BE32-E72D297353CC}">
                <c16:uniqueId val="{00000001-05B1-4CBC-BE2B-050B383B98BD}"/>
              </c:ext>
            </c:extLst>
          </c:dPt>
          <c:dPt>
            <c:idx val="1"/>
            <c:bubble3D val="0"/>
            <c:explosion val="10"/>
            <c:spPr>
              <a:solidFill>
                <a:schemeClr val="bg1"/>
              </a:solidFill>
              <a:ln>
                <a:noFill/>
              </a:ln>
              <a:effectLst/>
              <a:scene3d>
                <a:camera prst="orthographicFront"/>
                <a:lightRig rig="brightRoom" dir="t"/>
              </a:scene3d>
              <a:sp3d prstMaterial="flat">
                <a:bevelT h="101600" prst="angle"/>
                <a:bevelB w="31750" h="146050"/>
                <a:contourClr>
                  <a:srgbClr val="000000"/>
                </a:contourClr>
              </a:sp3d>
            </c:spPr>
            <c:extLst>
              <c:ext xmlns:c16="http://schemas.microsoft.com/office/drawing/2014/chart" uri="{C3380CC4-5D6E-409C-BE32-E72D297353CC}">
                <c16:uniqueId val="{00000003-05B1-4CBC-BE2B-050B383B98BD}"/>
              </c:ext>
            </c:extLst>
          </c:dPt>
          <c:dLbls>
            <c:dLbl>
              <c:idx val="0"/>
              <c:layout>
                <c:manualLayout>
                  <c:x val="-0.1193648406610118"/>
                  <c:y val="-0.17744210082547965"/>
                </c:manualLayout>
              </c:layout>
              <c:tx>
                <c:rich>
                  <a:bodyPr/>
                  <a:lstStyle/>
                  <a:p>
                    <a:fld id="{AAF0CC56-9625-4D03-9599-611AB6CC58DB}" type="PERCENTAGE">
                      <a:rPr lang="en-US" sz="1000"/>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5B1-4CBC-BE2B-050B383B98BD}"/>
                </c:ext>
              </c:extLst>
            </c:dLbl>
            <c:dLbl>
              <c:idx val="1"/>
              <c:layout>
                <c:manualLayout>
                  <c:x val="8.6516707183771996E-2"/>
                  <c:y val="0.126174839576668"/>
                </c:manualLayout>
              </c:layout>
              <c:tx>
                <c:rich>
                  <a:bodyPr/>
                  <a:lstStyle/>
                  <a:p>
                    <a:r>
                      <a:rPr lang="en-US" sz="1000"/>
                      <a:t> </a:t>
                    </a:r>
                    <a:fld id="{BDFEFD33-897A-4724-A0B3-1F567191B3FE}" type="PERCENTAGE">
                      <a:rPr lang="en-US" sz="1000"/>
                      <a:pPr/>
                      <a:t>[PERCENTAGE]</a:t>
                    </a:fld>
                    <a:endParaRPr lang="en-US" sz="1000"/>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5B1-4CBC-BE2B-050B383B98BD}"/>
                </c:ext>
              </c:extLst>
            </c:dLbl>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 of Death Localitywise'!$A$4:$A$6</c:f>
              <c:strCache>
                <c:ptCount val="2"/>
                <c:pt idx="0">
                  <c:v>Metropolitan</c:v>
                </c:pt>
                <c:pt idx="1">
                  <c:v>Nonmetropolitan</c:v>
                </c:pt>
              </c:strCache>
            </c:strRef>
          </c:cat>
          <c:val>
            <c:numRef>
              <c:f>'Percent of Death Localitywise'!$B$4:$B$6</c:f>
              <c:numCache>
                <c:formatCode>General</c:formatCode>
                <c:ptCount val="2"/>
                <c:pt idx="0">
                  <c:v>2246469</c:v>
                </c:pt>
                <c:pt idx="1">
                  <c:v>626992</c:v>
                </c:pt>
              </c:numCache>
            </c:numRef>
          </c:val>
          <c:extLst>
            <c:ext xmlns:c16="http://schemas.microsoft.com/office/drawing/2014/chart" uri="{C3380CC4-5D6E-409C-BE32-E72D297353CC}">
              <c16:uniqueId val="{00000004-05B1-4CBC-BE2B-050B383B98BD}"/>
            </c:ext>
          </c:extLst>
        </c:ser>
        <c:dLbls>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21311104704589273"/>
          <c:y val="0.12825589783733171"/>
          <c:w val="0.57377806314983149"/>
          <c:h val="0.1203588864863394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[DEATH RATES DATA ANALYSIS.xlsx]Top 5 States with Highest Death!PivotTable5</c:name>
    <c:fmtId val="13"/>
  </c:pivotSource>
  <c:chart>
    <c:title>
      <c:tx>
        <c:rich>
          <a:bodyPr rot="0" spcFirstLastPara="1" vertOverflow="ellipsis" vert="horz" wrap="square" anchor="ctr" anchorCtr="1"/>
          <a:lstStyle/>
          <a:p>
            <a:pPr>
              <a:defRPr sz="1400" b="1" i="0" u="none" strike="noStrike" kern="1200" spc="0" baseline="0">
                <a:solidFill>
                  <a:schemeClr val="accent1">
                    <a:lumMod val="40000"/>
                    <a:lumOff val="60000"/>
                  </a:schemeClr>
                </a:solidFill>
                <a:latin typeface="Cambria" panose="02040503050406030204" pitchFamily="18" charset="0"/>
                <a:ea typeface="Cambria" panose="02040503050406030204" pitchFamily="18" charset="0"/>
                <a:cs typeface="+mn-cs"/>
              </a:defRPr>
            </a:pPr>
            <a:r>
              <a:rPr lang="en-IN" b="1" u="sng">
                <a:solidFill>
                  <a:schemeClr val="accent1">
                    <a:lumMod val="40000"/>
                    <a:lumOff val="60000"/>
                  </a:schemeClr>
                </a:solidFill>
                <a:latin typeface="Cambria" panose="02040503050406030204" pitchFamily="18" charset="0"/>
                <a:ea typeface="Cambria" panose="02040503050406030204" pitchFamily="18" charset="0"/>
              </a:rPr>
              <a:t>TOP 5 STATES WITH MOST DEATHS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40000"/>
                  <a:lumOff val="60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bg2">
              <a:lumMod val="75000"/>
            </a:schemeClr>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solidFill>
              <a:schemeClr val="bg2"/>
            </a:solidFill>
          </a:ln>
          <a:effectLst/>
        </c:spPr>
      </c:pivotFmt>
      <c:pivotFmt>
        <c:idx val="2"/>
        <c:spPr>
          <a:solidFill>
            <a:schemeClr val="bg2">
              <a:lumMod val="75000"/>
            </a:schemeClr>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75000"/>
            </a:schemeClr>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59514435695539"/>
          <c:y val="0.14393518518518519"/>
          <c:w val="0.71318263342082244"/>
          <c:h val="0.72088764946048411"/>
        </c:manualLayout>
      </c:layout>
      <c:barChart>
        <c:barDir val="bar"/>
        <c:grouping val="clustered"/>
        <c:varyColors val="0"/>
        <c:ser>
          <c:idx val="0"/>
          <c:order val="0"/>
          <c:tx>
            <c:strRef>
              <c:f>'Top 5 States with Highest Death'!$B$3</c:f>
              <c:strCache>
                <c:ptCount val="1"/>
                <c:pt idx="0">
                  <c:v>Total</c:v>
                </c:pt>
              </c:strCache>
            </c:strRef>
          </c:tx>
          <c:spPr>
            <a:solidFill>
              <a:schemeClr val="bg2">
                <a:lumMod val="75000"/>
              </a:schemeClr>
            </a:solidFill>
            <a:ln>
              <a:solidFill>
                <a:schemeClr val="bg2"/>
              </a:solidFill>
            </a:ln>
            <a:effectLst/>
          </c:spPr>
          <c:invertIfNegative val="0"/>
          <c:cat>
            <c:strRef>
              <c:f>'Top 5 States with Highest Death'!$A$4:$A$8</c:f>
              <c:strCache>
                <c:ptCount val="5"/>
                <c:pt idx="0">
                  <c:v>West Bengal</c:v>
                </c:pt>
                <c:pt idx="1">
                  <c:v>Maharashtra</c:v>
                </c:pt>
                <c:pt idx="2">
                  <c:v>Bihar</c:v>
                </c:pt>
                <c:pt idx="3">
                  <c:v>Rajasthan</c:v>
                </c:pt>
                <c:pt idx="4">
                  <c:v>Kerala</c:v>
                </c:pt>
              </c:strCache>
            </c:strRef>
          </c:cat>
          <c:val>
            <c:numRef>
              <c:f>'Top 5 States with Highest Death'!$B$4:$B$8</c:f>
              <c:numCache>
                <c:formatCode>General</c:formatCode>
                <c:ptCount val="5"/>
                <c:pt idx="0">
                  <c:v>386816</c:v>
                </c:pt>
                <c:pt idx="1">
                  <c:v>268438</c:v>
                </c:pt>
                <c:pt idx="2">
                  <c:v>165814</c:v>
                </c:pt>
                <c:pt idx="3">
                  <c:v>149456</c:v>
                </c:pt>
                <c:pt idx="4">
                  <c:v>130850</c:v>
                </c:pt>
              </c:numCache>
            </c:numRef>
          </c:val>
          <c:extLst>
            <c:ext xmlns:c16="http://schemas.microsoft.com/office/drawing/2014/chart" uri="{C3380CC4-5D6E-409C-BE32-E72D297353CC}">
              <c16:uniqueId val="{00000000-8446-4A7E-878E-EF2AA1F9009E}"/>
            </c:ext>
          </c:extLst>
        </c:ser>
        <c:dLbls>
          <c:showLegendKey val="0"/>
          <c:showVal val="0"/>
          <c:showCatName val="0"/>
          <c:showSerName val="0"/>
          <c:showPercent val="0"/>
          <c:showBubbleSize val="0"/>
        </c:dLbls>
        <c:gapWidth val="182"/>
        <c:axId val="1069141871"/>
        <c:axId val="1069138959"/>
      </c:barChart>
      <c:catAx>
        <c:axId val="1069141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40000"/>
                    <a:lumOff val="60000"/>
                  </a:schemeClr>
                </a:solidFill>
                <a:latin typeface="Cambria" panose="02040503050406030204" pitchFamily="18" charset="0"/>
                <a:ea typeface="Cambria" panose="02040503050406030204" pitchFamily="18" charset="0"/>
                <a:cs typeface="+mn-cs"/>
              </a:defRPr>
            </a:pPr>
            <a:endParaRPr lang="en-US"/>
          </a:p>
        </c:txPr>
        <c:crossAx val="1069138959"/>
        <c:crosses val="autoZero"/>
        <c:auto val="1"/>
        <c:lblAlgn val="ctr"/>
        <c:lblOffset val="100"/>
        <c:noMultiLvlLbl val="0"/>
      </c:catAx>
      <c:valAx>
        <c:axId val="1069138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40000"/>
                    <a:lumOff val="60000"/>
                  </a:schemeClr>
                </a:solidFill>
                <a:latin typeface="Cambria" panose="02040503050406030204" pitchFamily="18" charset="0"/>
                <a:ea typeface="Cambria" panose="02040503050406030204" pitchFamily="18" charset="0"/>
                <a:cs typeface="+mn-cs"/>
              </a:defRPr>
            </a:pPr>
            <a:endParaRPr lang="en-US"/>
          </a:p>
        </c:txPr>
        <c:crossAx val="106914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[DEATH RATES DATA ANALYSIS.xlsx]Yearly Death Rate!PivotTable3</c:name>
    <c:fmtId val="5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YEARLY</a:t>
            </a:r>
            <a:r>
              <a:rPr lang="en-US" baseline="0"/>
              <a:t> DEATH 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'Yearly Death Rate'!$B$3:$B$4</c:f>
              <c:strCache>
                <c:ptCount val="1"/>
                <c:pt idx="0">
                  <c:v>2022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'Yearly Death Rate'!$A$5:$A$9</c:f>
              <c:strCache>
                <c:ptCount val="5"/>
                <c:pt idx="0">
                  <c:v>Cancer</c:v>
                </c:pt>
                <c:pt idx="1">
                  <c:v>Chronic Lower Respiratory Disease </c:v>
                </c:pt>
                <c:pt idx="2">
                  <c:v>Heart Disease </c:v>
                </c:pt>
                <c:pt idx="3">
                  <c:v>Stroke </c:v>
                </c:pt>
                <c:pt idx="4">
                  <c:v>Unintentional Injury </c:v>
                </c:pt>
              </c:strCache>
            </c:strRef>
          </c:cat>
          <c:val>
            <c:numRef>
              <c:f>'Yearly Death Rate'!$B$5:$B$9</c:f>
              <c:numCache>
                <c:formatCode>General</c:formatCode>
                <c:ptCount val="5"/>
                <c:pt idx="0">
                  <c:v>342320</c:v>
                </c:pt>
                <c:pt idx="1">
                  <c:v>198212</c:v>
                </c:pt>
                <c:pt idx="2">
                  <c:v>546903</c:v>
                </c:pt>
                <c:pt idx="3">
                  <c:v>246482</c:v>
                </c:pt>
                <c:pt idx="4">
                  <c:v>496255</c:v>
                </c:pt>
              </c:numCache>
            </c:numRef>
          </c:val>
          <c:extLst>
            <c:ext xmlns:c16="http://schemas.microsoft.com/office/drawing/2014/chart" uri="{C3380CC4-5D6E-409C-BE32-E72D297353CC}">
              <c16:uniqueId val="{00000000-6097-4F9F-B65D-85052499A68D}"/>
            </c:ext>
          </c:extLst>
        </c:ser>
        <c:ser>
          <c:idx val="1"/>
          <c:order val="1"/>
          <c:tx>
            <c:strRef>
              <c:f>'Yearly Death Rate'!$C$3:$C$4</c:f>
              <c:strCache>
                <c:ptCount val="1"/>
                <c:pt idx="0">
                  <c:v>2023</c:v>
                </c:pt>
              </c:strCache>
            </c:strRef>
          </c:tx>
          <c:spPr>
            <a:solidFill>
              <a:schemeClr val="tx1"/>
            </a:solidFill>
            <a:ln>
              <a:noFill/>
            </a:ln>
            <a:effectLst>
              <a:outerShdw blurRad="57150" dist="19050" dir="5400000" algn="ctr" rotWithShape="0">
                <a:srgbClr val="000000">
                  <a:alpha val="63000"/>
                </a:srgbClr>
              </a:outerShdw>
            </a:effectLst>
          </c:spPr>
          <c:invertIfNegative val="0"/>
          <c:cat>
            <c:strRef>
              <c:f>'Yearly Death Rate'!$A$5:$A$9</c:f>
              <c:strCache>
                <c:ptCount val="5"/>
                <c:pt idx="0">
                  <c:v>Cancer</c:v>
                </c:pt>
                <c:pt idx="1">
                  <c:v>Chronic Lower Respiratory Disease </c:v>
                </c:pt>
                <c:pt idx="2">
                  <c:v>Heart Disease </c:v>
                </c:pt>
                <c:pt idx="3">
                  <c:v>Stroke </c:v>
                </c:pt>
                <c:pt idx="4">
                  <c:v>Unintentional Injury </c:v>
                </c:pt>
              </c:strCache>
            </c:strRef>
          </c:cat>
          <c:val>
            <c:numRef>
              <c:f>'Yearly Death Rate'!$C$5:$C$9</c:f>
              <c:numCache>
                <c:formatCode>General</c:formatCode>
                <c:ptCount val="5"/>
                <c:pt idx="0">
                  <c:v>1662703</c:v>
                </c:pt>
                <c:pt idx="1">
                  <c:v>645075</c:v>
                </c:pt>
                <c:pt idx="2">
                  <c:v>628180</c:v>
                </c:pt>
                <c:pt idx="3">
                  <c:v>391673</c:v>
                </c:pt>
                <c:pt idx="4">
                  <c:v>2216866</c:v>
                </c:pt>
              </c:numCache>
            </c:numRef>
          </c:val>
          <c:extLst>
            <c:ext xmlns:c16="http://schemas.microsoft.com/office/drawing/2014/chart" uri="{C3380CC4-5D6E-409C-BE32-E72D297353CC}">
              <c16:uniqueId val="{00000001-6097-4F9F-B65D-85052499A68D}"/>
            </c:ext>
          </c:extLst>
        </c:ser>
        <c:dLbls>
          <c:showLegendKey val="0"/>
          <c:showVal val="0"/>
          <c:showCatName val="0"/>
          <c:showSerName val="0"/>
          <c:showPercent val="0"/>
          <c:showBubbleSize val="0"/>
        </c:dLbls>
        <c:gapWidth val="100"/>
        <c:overlap val="-24"/>
        <c:axId val="750448271"/>
        <c:axId val="750449567"/>
      </c:barChart>
      <c:catAx>
        <c:axId val="750448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0449567"/>
        <c:crosses val="autoZero"/>
        <c:auto val="1"/>
        <c:lblAlgn val="ctr"/>
        <c:lblOffset val="100"/>
        <c:noMultiLvlLbl val="0"/>
      </c:catAx>
      <c:valAx>
        <c:axId val="750449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0448271"/>
        <c:crosses val="autoZero"/>
        <c:crossBetween val="between"/>
      </c:valAx>
      <c:spPr>
        <a:noFill/>
        <a:ln>
          <a:noFill/>
        </a:ln>
        <a:effectLst/>
      </c:spPr>
    </c:plotArea>
    <c:legend>
      <c:legendPos val="r"/>
      <c:layout>
        <c:manualLayout>
          <c:xMode val="edge"/>
          <c:yMode val="edge"/>
          <c:x val="0.37981670679594798"/>
          <c:y val="0.1502400892085021"/>
          <c:w val="0.18492158521507127"/>
          <c:h val="0.14330556946277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[DEATH RATES DATA ANALYSIS.xlsx]Expected Death Vs Observed Deat!PivotTable1</c:name>
    <c:fmtId val="6"/>
  </c:pivotSource>
  <c:chart>
    <c:title>
      <c:tx>
        <c:rich>
          <a:bodyPr rot="0" spcFirstLastPara="1" vertOverflow="ellipsis" vert="horz" wrap="square" anchor="ctr" anchorCtr="1"/>
          <a:lstStyle/>
          <a:p>
            <a:pPr>
              <a:defRPr sz="1600" b="1" i="0" u="none" strike="noStrike" kern="1200" baseline="0">
                <a:solidFill>
                  <a:schemeClr val="bg2">
                    <a:lumMod val="90000"/>
                  </a:schemeClr>
                </a:solidFill>
                <a:latin typeface="+mn-lt"/>
                <a:ea typeface="+mn-ea"/>
                <a:cs typeface="+mn-cs"/>
              </a:defRPr>
            </a:pPr>
            <a:r>
              <a:rPr lang="en-IN">
                <a:solidFill>
                  <a:schemeClr val="bg2">
                    <a:lumMod val="90000"/>
                  </a:schemeClr>
                </a:solidFill>
              </a:rPr>
              <a:t>EXPECTED DEATH VS OBSERVED DEATH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2">
                  <a:lumMod val="90000"/>
                </a:schemeClr>
              </a:solidFill>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6755249343832"/>
          <c:y val="0.21736111111111112"/>
          <c:w val="0.63546697287839016"/>
          <c:h val="0.50226159230096235"/>
        </c:manualLayout>
      </c:layout>
      <c:barChart>
        <c:barDir val="col"/>
        <c:grouping val="clustered"/>
        <c:varyColors val="0"/>
        <c:ser>
          <c:idx val="0"/>
          <c:order val="0"/>
          <c:tx>
            <c:strRef>
              <c:f>'Expected Death Vs Observed Deat'!$B$3</c:f>
              <c:strCache>
                <c:ptCount val="1"/>
                <c:pt idx="0">
                  <c:v>Sum of Expected Deaths</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invertIfNegative val="0"/>
          <c:cat>
            <c:strRef>
              <c:f>'Expected Death Vs Observed Deat'!$A$4:$A$5</c:f>
              <c:strCache>
                <c:ptCount val="2"/>
                <c:pt idx="0">
                  <c:v>2022</c:v>
                </c:pt>
                <c:pt idx="1">
                  <c:v>2023</c:v>
                </c:pt>
              </c:strCache>
            </c:strRef>
          </c:cat>
          <c:val>
            <c:numRef>
              <c:f>'Expected Death Vs Observed Deat'!$B$4:$B$5</c:f>
              <c:numCache>
                <c:formatCode>General</c:formatCode>
                <c:ptCount val="2"/>
                <c:pt idx="0">
                  <c:v>1183670</c:v>
                </c:pt>
                <c:pt idx="1">
                  <c:v>3938308</c:v>
                </c:pt>
              </c:numCache>
            </c:numRef>
          </c:val>
          <c:extLst>
            <c:ext xmlns:c16="http://schemas.microsoft.com/office/drawing/2014/chart" uri="{C3380CC4-5D6E-409C-BE32-E72D297353CC}">
              <c16:uniqueId val="{00000000-2453-4315-8F19-04669759FDDA}"/>
            </c:ext>
          </c:extLst>
        </c:ser>
        <c:ser>
          <c:idx val="1"/>
          <c:order val="1"/>
          <c:tx>
            <c:strRef>
              <c:f>'Expected Death Vs Observed Deat'!$C$3</c:f>
              <c:strCache>
                <c:ptCount val="1"/>
                <c:pt idx="0">
                  <c:v>Sum of Observed Deaths</c:v>
                </c:pt>
              </c:strCache>
            </c:strRef>
          </c:tx>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c:spPr>
          <c:invertIfNegative val="0"/>
          <c:cat>
            <c:strRef>
              <c:f>'Expected Death Vs Observed Deat'!$A$4:$A$5</c:f>
              <c:strCache>
                <c:ptCount val="2"/>
                <c:pt idx="0">
                  <c:v>2022</c:v>
                </c:pt>
                <c:pt idx="1">
                  <c:v>2023</c:v>
                </c:pt>
              </c:strCache>
            </c:strRef>
          </c:cat>
          <c:val>
            <c:numRef>
              <c:f>'Expected Death Vs Observed Deat'!$C$4:$C$5</c:f>
              <c:numCache>
                <c:formatCode>General</c:formatCode>
                <c:ptCount val="2"/>
                <c:pt idx="0">
                  <c:v>1830172</c:v>
                </c:pt>
                <c:pt idx="1">
                  <c:v>5544497</c:v>
                </c:pt>
              </c:numCache>
            </c:numRef>
          </c:val>
          <c:extLst>
            <c:ext xmlns:c16="http://schemas.microsoft.com/office/drawing/2014/chart" uri="{C3380CC4-5D6E-409C-BE32-E72D297353CC}">
              <c16:uniqueId val="{00000001-2453-4315-8F19-04669759FDDA}"/>
            </c:ext>
          </c:extLst>
        </c:ser>
        <c:dLbls>
          <c:showLegendKey val="0"/>
          <c:showVal val="0"/>
          <c:showCatName val="0"/>
          <c:showSerName val="0"/>
          <c:showPercent val="0"/>
          <c:showBubbleSize val="0"/>
        </c:dLbls>
        <c:gapWidth val="100"/>
        <c:overlap val="-24"/>
        <c:axId val="1145786096"/>
        <c:axId val="1065761856"/>
      </c:barChart>
      <c:catAx>
        <c:axId val="11457860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5761856"/>
        <c:crosses val="autoZero"/>
        <c:auto val="1"/>
        <c:lblAlgn val="ctr"/>
        <c:lblOffset val="100"/>
        <c:noMultiLvlLbl val="0"/>
      </c:catAx>
      <c:valAx>
        <c:axId val="1065761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11457860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bg2">
                    <a:lumMod val="90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dbl" algn="ctr">
      <a:solidFill>
        <a:schemeClr val="accent1">
          <a:lumMod val="75000"/>
          <a:alpha val="23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[DEATH RATES DATA ANALYSIS.xlsx]Yearly Death Rate!PivotTable3</c:name>
    <c:fmtId val="4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YEARLY</a:t>
            </a:r>
            <a:r>
              <a:rPr lang="en-US" baseline="0"/>
              <a:t> DEATH 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'Yearly Death Rate'!$B$3:$B$4</c:f>
              <c:strCache>
                <c:ptCount val="1"/>
                <c:pt idx="0">
                  <c:v>2022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'Yearly Death Rate'!$A$5:$A$9</c:f>
              <c:strCache>
                <c:ptCount val="5"/>
                <c:pt idx="0">
                  <c:v>Cancer</c:v>
                </c:pt>
                <c:pt idx="1">
                  <c:v>Chronic Lower Respiratory Disease </c:v>
                </c:pt>
                <c:pt idx="2">
                  <c:v>Heart Disease </c:v>
                </c:pt>
                <c:pt idx="3">
                  <c:v>Stroke </c:v>
                </c:pt>
                <c:pt idx="4">
                  <c:v>Unintentional Injury </c:v>
                </c:pt>
              </c:strCache>
            </c:strRef>
          </c:cat>
          <c:val>
            <c:numRef>
              <c:f>'Yearly Death Rate'!$B$5:$B$9</c:f>
              <c:numCache>
                <c:formatCode>General</c:formatCode>
                <c:ptCount val="5"/>
                <c:pt idx="0">
                  <c:v>342320</c:v>
                </c:pt>
                <c:pt idx="1">
                  <c:v>198212</c:v>
                </c:pt>
                <c:pt idx="2">
                  <c:v>546903</c:v>
                </c:pt>
                <c:pt idx="3">
                  <c:v>246482</c:v>
                </c:pt>
                <c:pt idx="4">
                  <c:v>496255</c:v>
                </c:pt>
              </c:numCache>
            </c:numRef>
          </c:val>
          <c:extLst>
            <c:ext xmlns:c16="http://schemas.microsoft.com/office/drawing/2014/chart" uri="{C3380CC4-5D6E-409C-BE32-E72D297353CC}">
              <c16:uniqueId val="{00000000-6972-4946-B301-5B43C93D517A}"/>
            </c:ext>
          </c:extLst>
        </c:ser>
        <c:ser>
          <c:idx val="1"/>
          <c:order val="1"/>
          <c:tx>
            <c:strRef>
              <c:f>'Yearly Death Rate'!$C$3:$C$4</c:f>
              <c:strCache>
                <c:ptCount val="1"/>
                <c:pt idx="0">
                  <c:v>2023</c:v>
                </c:pt>
              </c:strCache>
            </c:strRef>
          </c:tx>
          <c:spPr>
            <a:solidFill>
              <a:schemeClr val="tx1"/>
            </a:solidFill>
            <a:ln>
              <a:noFill/>
            </a:ln>
            <a:effectLst>
              <a:outerShdw blurRad="57150" dist="19050" dir="5400000" algn="ctr" rotWithShape="0">
                <a:srgbClr val="000000">
                  <a:alpha val="63000"/>
                </a:srgbClr>
              </a:outerShdw>
            </a:effectLst>
          </c:spPr>
          <c:invertIfNegative val="0"/>
          <c:cat>
            <c:strRef>
              <c:f>'Yearly Death Rate'!$A$5:$A$9</c:f>
              <c:strCache>
                <c:ptCount val="5"/>
                <c:pt idx="0">
                  <c:v>Cancer</c:v>
                </c:pt>
                <c:pt idx="1">
                  <c:v>Chronic Lower Respiratory Disease </c:v>
                </c:pt>
                <c:pt idx="2">
                  <c:v>Heart Disease </c:v>
                </c:pt>
                <c:pt idx="3">
                  <c:v>Stroke </c:v>
                </c:pt>
                <c:pt idx="4">
                  <c:v>Unintentional Injury </c:v>
                </c:pt>
              </c:strCache>
            </c:strRef>
          </c:cat>
          <c:val>
            <c:numRef>
              <c:f>'Yearly Death Rate'!$C$5:$C$9</c:f>
              <c:numCache>
                <c:formatCode>General</c:formatCode>
                <c:ptCount val="5"/>
                <c:pt idx="0">
                  <c:v>1662703</c:v>
                </c:pt>
                <c:pt idx="1">
                  <c:v>645075</c:v>
                </c:pt>
                <c:pt idx="2">
                  <c:v>628180</c:v>
                </c:pt>
                <c:pt idx="3">
                  <c:v>391673</c:v>
                </c:pt>
                <c:pt idx="4">
                  <c:v>2216866</c:v>
                </c:pt>
              </c:numCache>
            </c:numRef>
          </c:val>
          <c:extLst>
            <c:ext xmlns:c16="http://schemas.microsoft.com/office/drawing/2014/chart" uri="{C3380CC4-5D6E-409C-BE32-E72D297353CC}">
              <c16:uniqueId val="{00000001-6972-4946-B301-5B43C93D517A}"/>
            </c:ext>
          </c:extLst>
        </c:ser>
        <c:dLbls>
          <c:showLegendKey val="0"/>
          <c:showVal val="0"/>
          <c:showCatName val="0"/>
          <c:showSerName val="0"/>
          <c:showPercent val="0"/>
          <c:showBubbleSize val="0"/>
        </c:dLbls>
        <c:gapWidth val="100"/>
        <c:overlap val="-24"/>
        <c:axId val="750448271"/>
        <c:axId val="750449567"/>
      </c:barChart>
      <c:catAx>
        <c:axId val="750448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0449567"/>
        <c:crosses val="autoZero"/>
        <c:auto val="1"/>
        <c:lblAlgn val="ctr"/>
        <c:lblOffset val="100"/>
        <c:noMultiLvlLbl val="0"/>
      </c:catAx>
      <c:valAx>
        <c:axId val="750449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0448271"/>
        <c:crosses val="autoZero"/>
        <c:crossBetween val="between"/>
      </c:valAx>
      <c:spPr>
        <a:noFill/>
        <a:ln>
          <a:noFill/>
        </a:ln>
        <a:effectLst/>
      </c:spPr>
    </c:plotArea>
    <c:legend>
      <c:legendPos val="r"/>
      <c:layout>
        <c:manualLayout>
          <c:xMode val="edge"/>
          <c:yMode val="edge"/>
          <c:x val="0.37981670679594798"/>
          <c:y val="0.1502400892085021"/>
          <c:w val="0.18492158521507127"/>
          <c:h val="0.14330556946277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[DEATH RATES DATA ANALYSIS.xlsx]Top 5 States with Highest Death!PivotTable5</c:name>
    <c:fmtId val="0"/>
  </c:pivotSource>
  <c:chart>
    <c:title>
      <c:tx>
        <c:rich>
          <a:bodyPr rot="0" spcFirstLastPara="1" vertOverflow="ellipsis" vert="horz" wrap="square" anchor="ctr" anchorCtr="1"/>
          <a:lstStyle/>
          <a:p>
            <a:pPr>
              <a:defRPr sz="1400" b="1" i="0" u="none" strike="noStrike" kern="1200" spc="0" baseline="0">
                <a:solidFill>
                  <a:schemeClr val="accent1">
                    <a:lumMod val="40000"/>
                    <a:lumOff val="60000"/>
                  </a:schemeClr>
                </a:solidFill>
                <a:latin typeface="Cambria" panose="02040503050406030204" pitchFamily="18" charset="0"/>
                <a:ea typeface="Cambria" panose="02040503050406030204" pitchFamily="18" charset="0"/>
                <a:cs typeface="+mn-cs"/>
              </a:defRPr>
            </a:pPr>
            <a:r>
              <a:rPr lang="en-IN" b="1" u="sng">
                <a:solidFill>
                  <a:schemeClr val="accent1">
                    <a:lumMod val="40000"/>
                    <a:lumOff val="60000"/>
                  </a:schemeClr>
                </a:solidFill>
                <a:latin typeface="Cambria" panose="02040503050406030204" pitchFamily="18" charset="0"/>
                <a:ea typeface="Cambria" panose="02040503050406030204" pitchFamily="18" charset="0"/>
              </a:rPr>
              <a:t>5 Highest</a:t>
            </a:r>
            <a:r>
              <a:rPr lang="en-IN" b="1" u="sng" baseline="0">
                <a:solidFill>
                  <a:schemeClr val="accent1">
                    <a:lumMod val="40000"/>
                    <a:lumOff val="60000"/>
                  </a:schemeClr>
                </a:solidFill>
                <a:latin typeface="Cambria" panose="02040503050406030204" pitchFamily="18" charset="0"/>
                <a:ea typeface="Cambria" panose="02040503050406030204" pitchFamily="18" charset="0"/>
              </a:rPr>
              <a:t> Death States </a:t>
            </a:r>
            <a:endParaRPr lang="en-IN" b="1" u="sng">
              <a:solidFill>
                <a:schemeClr val="accent1">
                  <a:lumMod val="40000"/>
                  <a:lumOff val="60000"/>
                </a:schemeClr>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40000"/>
                  <a:lumOff val="60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bg2">
              <a:lumMod val="75000"/>
            </a:schemeClr>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solidFill>
              <a:schemeClr val="bg2"/>
            </a:solidFill>
          </a:ln>
          <a:effectLst/>
        </c:spPr>
      </c:pivotFmt>
    </c:pivotFmts>
    <c:plotArea>
      <c:layout>
        <c:manualLayout>
          <c:layoutTarget val="inner"/>
          <c:xMode val="edge"/>
          <c:yMode val="edge"/>
          <c:x val="0.20359514435695539"/>
          <c:y val="0.14393518518518519"/>
          <c:w val="0.71318263342082244"/>
          <c:h val="0.72088764946048411"/>
        </c:manualLayout>
      </c:layout>
      <c:barChart>
        <c:barDir val="bar"/>
        <c:grouping val="clustered"/>
        <c:varyColors val="0"/>
        <c:ser>
          <c:idx val="0"/>
          <c:order val="0"/>
          <c:tx>
            <c:strRef>
              <c:f>'Top 5 States with Highest Death'!$B$3</c:f>
              <c:strCache>
                <c:ptCount val="1"/>
                <c:pt idx="0">
                  <c:v>Total</c:v>
                </c:pt>
              </c:strCache>
            </c:strRef>
          </c:tx>
          <c:spPr>
            <a:solidFill>
              <a:schemeClr val="bg2">
                <a:lumMod val="75000"/>
              </a:schemeClr>
            </a:solidFill>
            <a:ln>
              <a:solidFill>
                <a:schemeClr val="bg2"/>
              </a:solidFill>
            </a:ln>
            <a:effectLst/>
          </c:spPr>
          <c:invertIfNegative val="0"/>
          <c:cat>
            <c:strRef>
              <c:f>'Top 5 States with Highest Death'!$A$4:$A$8</c:f>
              <c:strCache>
                <c:ptCount val="5"/>
                <c:pt idx="0">
                  <c:v>West Bengal</c:v>
                </c:pt>
                <c:pt idx="1">
                  <c:v>Maharashtra</c:v>
                </c:pt>
                <c:pt idx="2">
                  <c:v>Bihar</c:v>
                </c:pt>
                <c:pt idx="3">
                  <c:v>Rajasthan</c:v>
                </c:pt>
                <c:pt idx="4">
                  <c:v>Kerala</c:v>
                </c:pt>
              </c:strCache>
            </c:strRef>
          </c:cat>
          <c:val>
            <c:numRef>
              <c:f>'Top 5 States with Highest Death'!$B$4:$B$8</c:f>
              <c:numCache>
                <c:formatCode>General</c:formatCode>
                <c:ptCount val="5"/>
                <c:pt idx="0">
                  <c:v>386816</c:v>
                </c:pt>
                <c:pt idx="1">
                  <c:v>268438</c:v>
                </c:pt>
                <c:pt idx="2">
                  <c:v>165814</c:v>
                </c:pt>
                <c:pt idx="3">
                  <c:v>149456</c:v>
                </c:pt>
                <c:pt idx="4">
                  <c:v>130850</c:v>
                </c:pt>
              </c:numCache>
            </c:numRef>
          </c:val>
          <c:extLst>
            <c:ext xmlns:c16="http://schemas.microsoft.com/office/drawing/2014/chart" uri="{C3380CC4-5D6E-409C-BE32-E72D297353CC}">
              <c16:uniqueId val="{00000000-EBCD-40C6-B45C-7B626BB65BF7}"/>
            </c:ext>
          </c:extLst>
        </c:ser>
        <c:dLbls>
          <c:showLegendKey val="0"/>
          <c:showVal val="0"/>
          <c:showCatName val="0"/>
          <c:showSerName val="0"/>
          <c:showPercent val="0"/>
          <c:showBubbleSize val="0"/>
        </c:dLbls>
        <c:gapWidth val="182"/>
        <c:axId val="1069141871"/>
        <c:axId val="1069138959"/>
      </c:barChart>
      <c:catAx>
        <c:axId val="1069141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40000"/>
                    <a:lumOff val="60000"/>
                  </a:schemeClr>
                </a:solidFill>
                <a:latin typeface="Cambria" panose="02040503050406030204" pitchFamily="18" charset="0"/>
                <a:ea typeface="Cambria" panose="02040503050406030204" pitchFamily="18" charset="0"/>
                <a:cs typeface="+mn-cs"/>
              </a:defRPr>
            </a:pPr>
            <a:endParaRPr lang="en-US"/>
          </a:p>
        </c:txPr>
        <c:crossAx val="1069138959"/>
        <c:crosses val="autoZero"/>
        <c:auto val="1"/>
        <c:lblAlgn val="ctr"/>
        <c:lblOffset val="100"/>
        <c:noMultiLvlLbl val="0"/>
      </c:catAx>
      <c:valAx>
        <c:axId val="1069138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40000"/>
                    <a:lumOff val="60000"/>
                  </a:schemeClr>
                </a:solidFill>
                <a:latin typeface="Cambria" panose="02040503050406030204" pitchFamily="18" charset="0"/>
                <a:ea typeface="Cambria" panose="02040503050406030204" pitchFamily="18" charset="0"/>
                <a:cs typeface="+mn-cs"/>
              </a:defRPr>
            </a:pPr>
            <a:endParaRPr lang="en-US"/>
          </a:p>
        </c:txPr>
        <c:crossAx val="106914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[DEATH RATES DATA ANALYSIS.xlsx]Percent of Death Localitywise!PivotTable2</c:name>
    <c:fmtId val="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tx1">
                    <a:lumMod val="95000"/>
                    <a:lumOff val="5000"/>
                  </a:schemeClr>
                </a:solidFill>
              </a:rPr>
              <a:t>percent</a:t>
            </a:r>
            <a:r>
              <a:rPr lang="en-US" baseline="0">
                <a:solidFill>
                  <a:schemeClr val="tx1">
                    <a:lumMod val="95000"/>
                    <a:lumOff val="5000"/>
                  </a:schemeClr>
                </a:solidFill>
              </a:rPr>
              <a:t> of death localitywise </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bg1"/>
          </a:solidFill>
          <a:ln>
            <a:noFill/>
          </a:ln>
          <a:effectLst/>
          <a:scene3d>
            <a:camera prst="orthographicFront"/>
            <a:lightRig rig="brightRoom" dir="t"/>
          </a:scene3d>
          <a:sp3d prstMaterial="flat">
            <a:bevelT w="50800" h="101600" prst="angle"/>
            <a:contourClr>
              <a:srgbClr val="000000"/>
            </a:contourClr>
          </a:sp3d>
        </c:spPr>
        <c:dLbl>
          <c:idx val="0"/>
          <c:layout>
            <c:manualLayout>
              <c:x val="0.12268017865792527"/>
              <c:y val="0.10896196265622238"/>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sz="1000"/>
                  <a:t> </a:t>
                </a:r>
                <a:fld id="{BDFEFD33-897A-4724-A0B3-1F567191B3FE}" type="PERCENTAGE">
                  <a:rPr lang="en-US" sz="1000"/>
                  <a:pPr>
                    <a:defRPr/>
                  </a:pPr>
                  <a:t>[PERCENTAGE]</a:t>
                </a:fld>
                <a:endParaRPr lang="en-US" sz="1000"/>
              </a:p>
            </c:rich>
          </c:tx>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tx1"/>
          </a:solidFill>
          <a:ln>
            <a:noFill/>
          </a:ln>
          <a:effectLst/>
          <a:scene3d>
            <a:camera prst="orthographicFront"/>
            <a:lightRig rig="brightRoom" dir="t"/>
          </a:scene3d>
          <a:sp3d prstMaterial="flat">
            <a:bevelT w="50800" h="101600" prst="angle"/>
            <a:contourClr>
              <a:srgbClr val="000000"/>
            </a:contourClr>
          </a:sp3d>
        </c:spPr>
        <c:dLbl>
          <c:idx val="0"/>
          <c:layout>
            <c:manualLayout>
              <c:x val="-0.1193648406610118"/>
              <c:y val="-0.1774421008254796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AF0CC56-9625-4D03-9599-611AB6CC58DB}" type="PERCENTAGE">
                  <a:rPr lang="en-US" sz="1000"/>
                  <a:pPr>
                    <a:defRPr/>
                  </a:pPr>
                  <a:t>[PERCENTAGE]</a:t>
                </a:fld>
                <a:endParaRPr lang="en-IN"/>
              </a:p>
            </c:rich>
          </c:tx>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'Percent of Death Localitywise'!$B$3</c:f>
              <c:strCache>
                <c:ptCount val="1"/>
                <c:pt idx="0">
                  <c:v>Total</c:v>
                </c:pt>
              </c:strCache>
            </c:strRef>
          </c:tx>
          <c:spPr>
            <a:solidFill>
              <a:schemeClr val="bg1"/>
            </a:solidFill>
          </c:spPr>
          <c:dPt>
            <c:idx val="0"/>
            <c:bubble3D val="0"/>
            <c:spPr>
              <a:solidFill>
                <a:schemeClr val="tx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7B1-458B-B739-5A7384F3940E}"/>
              </c:ext>
            </c:extLst>
          </c:dPt>
          <c:dPt>
            <c:idx val="1"/>
            <c:bubble3D val="0"/>
            <c:spPr>
              <a:solidFill>
                <a:schemeClr val="bg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07B1-458B-B739-5A7384F3940E}"/>
              </c:ext>
            </c:extLst>
          </c:dPt>
          <c:dLbls>
            <c:dLbl>
              <c:idx val="0"/>
              <c:layout>
                <c:manualLayout>
                  <c:x val="-0.1193648406610118"/>
                  <c:y val="-0.17744210082547965"/>
                </c:manualLayout>
              </c:layout>
              <c:tx>
                <c:rich>
                  <a:bodyPr/>
                  <a:lstStyle/>
                  <a:p>
                    <a:fld id="{AAF0CC56-9625-4D03-9599-611AB6CC58DB}" type="PERCENTAGE">
                      <a:rPr lang="en-US" sz="1000"/>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7B1-458B-B739-5A7384F3940E}"/>
                </c:ext>
              </c:extLst>
            </c:dLbl>
            <c:dLbl>
              <c:idx val="1"/>
              <c:layout>
                <c:manualLayout>
                  <c:x val="0.12268017865792527"/>
                  <c:y val="0.10896196265622238"/>
                </c:manualLayout>
              </c:layout>
              <c:tx>
                <c:rich>
                  <a:bodyPr/>
                  <a:lstStyle/>
                  <a:p>
                    <a:r>
                      <a:rPr lang="en-US" sz="1000"/>
                      <a:t> </a:t>
                    </a:r>
                    <a:fld id="{BDFEFD33-897A-4724-A0B3-1F567191B3FE}" type="PERCENTAGE">
                      <a:rPr lang="en-US" sz="1000"/>
                      <a:pPr/>
                      <a:t>[PERCENTAGE]</a:t>
                    </a:fld>
                    <a:endParaRPr lang="en-US" sz="1000"/>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7B1-458B-B739-5A7384F3940E}"/>
                </c:ext>
              </c:extLst>
            </c:dLbl>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 of Death Localitywise'!$A$4:$A$6</c:f>
              <c:strCache>
                <c:ptCount val="2"/>
                <c:pt idx="0">
                  <c:v>Metropolitan</c:v>
                </c:pt>
                <c:pt idx="1">
                  <c:v>Nonmetropolitan</c:v>
                </c:pt>
              </c:strCache>
            </c:strRef>
          </c:cat>
          <c:val>
            <c:numRef>
              <c:f>'Percent of Death Localitywise'!$B$4:$B$6</c:f>
              <c:numCache>
                <c:formatCode>General</c:formatCode>
                <c:ptCount val="2"/>
                <c:pt idx="0">
                  <c:v>2246469</c:v>
                </c:pt>
                <c:pt idx="1">
                  <c:v>626992</c:v>
                </c:pt>
              </c:numCache>
            </c:numRef>
          </c:val>
          <c:extLst>
            <c:ext xmlns:c16="http://schemas.microsoft.com/office/drawing/2014/chart" uri="{C3380CC4-5D6E-409C-BE32-E72D297353CC}">
              <c16:uniqueId val="{00000000-07B1-458B-B739-5A7384F3940E}"/>
            </c:ext>
          </c:extLst>
        </c:ser>
        <c:dLbls>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2131109684250842"/>
          <c:y val="0.14287564766839381"/>
          <c:w val="0.57377806314983149"/>
          <c:h val="0.1203588864863394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[DEATH RATES DATA ANALYSIS.xlsx]Average Percent Potentially Exc!PivotTable5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Percent Potentially Excess Death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75000"/>
              </a:schemeClr>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Percent Potentially Exc'!$B$4</c:f>
              <c:strCache>
                <c:ptCount val="1"/>
                <c:pt idx="0">
                  <c:v>Total</c:v>
                </c:pt>
              </c:strCache>
            </c:strRef>
          </c:tx>
          <c:spPr>
            <a:ln w="28575" cap="rnd">
              <a:solidFill>
                <a:schemeClr val="accent1">
                  <a:lumMod val="75000"/>
                </a:schemeClr>
              </a:solidFill>
              <a:round/>
            </a:ln>
            <a:effectLst/>
          </c:spPr>
          <c:marker>
            <c:symbol val="circle"/>
            <c:size val="5"/>
            <c:spPr>
              <a:solidFill>
                <a:schemeClr val="accent6"/>
              </a:solidFill>
              <a:ln w="9525">
                <a:solidFill>
                  <a:schemeClr val="accent6"/>
                </a:solidFill>
              </a:ln>
              <a:effectLst/>
            </c:spPr>
          </c:marker>
          <c:cat>
            <c:strRef>
              <c:f>'Average Percent Potentially Exc'!$A$5:$A$31</c:f>
              <c:strCache>
                <c:ptCount val="26"/>
                <c:pt idx="0">
                  <c:v>Assam</c:v>
                </c:pt>
                <c:pt idx="1">
                  <c:v>Arunachal Pradesh</c:v>
                </c:pt>
                <c:pt idx="2">
                  <c:v>Bihar</c:v>
                </c:pt>
                <c:pt idx="3">
                  <c:v>Andhra Pradesh</c:v>
                </c:pt>
                <c:pt idx="4">
                  <c:v>Kerala</c:v>
                </c:pt>
                <c:pt idx="5">
                  <c:v>Tripura</c:v>
                </c:pt>
                <c:pt idx="6">
                  <c:v>Himachal Pradesh</c:v>
                </c:pt>
                <c:pt idx="7">
                  <c:v>Madhya Pradesh</c:v>
                </c:pt>
                <c:pt idx="8">
                  <c:v>Haryana</c:v>
                </c:pt>
                <c:pt idx="9">
                  <c:v>Karnataka</c:v>
                </c:pt>
                <c:pt idx="10">
                  <c:v>Chhattisgarh</c:v>
                </c:pt>
                <c:pt idx="11">
                  <c:v>Jharkhand</c:v>
                </c:pt>
                <c:pt idx="12">
                  <c:v>Gujarat</c:v>
                </c:pt>
                <c:pt idx="13">
                  <c:v>Uttarakhand</c:v>
                </c:pt>
                <c:pt idx="14">
                  <c:v> Goa</c:v>
                </c:pt>
                <c:pt idx="15">
                  <c:v>Manipur</c:v>
                </c:pt>
                <c:pt idx="16">
                  <c:v>West Bengal</c:v>
                </c:pt>
                <c:pt idx="17">
                  <c:v>Meghalaya</c:v>
                </c:pt>
                <c:pt idx="18">
                  <c:v>Maharashtra</c:v>
                </c:pt>
                <c:pt idx="19">
                  <c:v>Uttar Pradesh</c:v>
                </c:pt>
                <c:pt idx="20">
                  <c:v>Mizoram</c:v>
                </c:pt>
                <c:pt idx="21">
                  <c:v>Nagaland</c:v>
                </c:pt>
                <c:pt idx="22">
                  <c:v>Punjab</c:v>
                </c:pt>
                <c:pt idx="23">
                  <c:v>Telangana</c:v>
                </c:pt>
                <c:pt idx="24">
                  <c:v>Tamil Nadu</c:v>
                </c:pt>
                <c:pt idx="25">
                  <c:v>Odisha</c:v>
                </c:pt>
              </c:strCache>
            </c:strRef>
          </c:cat>
          <c:val>
            <c:numRef>
              <c:f>'Average Percent Potentially Exc'!$B$5:$B$31</c:f>
              <c:numCache>
                <c:formatCode>0.00</c:formatCode>
                <c:ptCount val="26"/>
                <c:pt idx="0">
                  <c:v>12.711115816702897</c:v>
                </c:pt>
                <c:pt idx="1">
                  <c:v>15.324458124910509</c:v>
                </c:pt>
                <c:pt idx="2">
                  <c:v>23.229999122868822</c:v>
                </c:pt>
                <c:pt idx="3">
                  <c:v>26.759481419071928</c:v>
                </c:pt>
                <c:pt idx="4">
                  <c:v>28.937754205807515</c:v>
                </c:pt>
                <c:pt idx="5">
                  <c:v>31.30724485407001</c:v>
                </c:pt>
                <c:pt idx="6">
                  <c:v>33.636962797577603</c:v>
                </c:pt>
                <c:pt idx="7">
                  <c:v>33.763984602305896</c:v>
                </c:pt>
                <c:pt idx="8">
                  <c:v>35.269263450002768</c:v>
                </c:pt>
                <c:pt idx="9">
                  <c:v>35.530744866089876</c:v>
                </c:pt>
                <c:pt idx="10">
                  <c:v>36.038391697604311</c:v>
                </c:pt>
                <c:pt idx="11">
                  <c:v>36.061837298319475</c:v>
                </c:pt>
                <c:pt idx="12">
                  <c:v>39.492715598650953</c:v>
                </c:pt>
                <c:pt idx="13">
                  <c:v>41.902942860993512</c:v>
                </c:pt>
                <c:pt idx="14">
                  <c:v>42.032633573214227</c:v>
                </c:pt>
                <c:pt idx="15">
                  <c:v>43.239869896569964</c:v>
                </c:pt>
                <c:pt idx="16">
                  <c:v>43.640089227631215</c:v>
                </c:pt>
                <c:pt idx="17">
                  <c:v>43.909196810171657</c:v>
                </c:pt>
                <c:pt idx="18">
                  <c:v>45.022738894046057</c:v>
                </c:pt>
                <c:pt idx="19">
                  <c:v>45.280980658754324</c:v>
                </c:pt>
                <c:pt idx="20">
                  <c:v>46.343145249090746</c:v>
                </c:pt>
                <c:pt idx="21">
                  <c:v>49.250540999970639</c:v>
                </c:pt>
                <c:pt idx="22">
                  <c:v>49.92941686006661</c:v>
                </c:pt>
                <c:pt idx="23">
                  <c:v>54.740755094992906</c:v>
                </c:pt>
                <c:pt idx="24">
                  <c:v>62.614344828524267</c:v>
                </c:pt>
                <c:pt idx="25">
                  <c:v>67.70301861058546</c:v>
                </c:pt>
              </c:numCache>
            </c:numRef>
          </c:val>
          <c:smooth val="1"/>
          <c:extLst>
            <c:ext xmlns:c16="http://schemas.microsoft.com/office/drawing/2014/chart" uri="{C3380CC4-5D6E-409C-BE32-E72D297353CC}">
              <c16:uniqueId val="{00000000-78B2-4149-B6D7-94BFD9C1D2D0}"/>
            </c:ext>
          </c:extLst>
        </c:ser>
        <c:dLbls>
          <c:showLegendKey val="0"/>
          <c:showVal val="0"/>
          <c:showCatName val="0"/>
          <c:showSerName val="0"/>
          <c:showPercent val="0"/>
          <c:showBubbleSize val="0"/>
        </c:dLbls>
        <c:marker val="1"/>
        <c:smooth val="0"/>
        <c:axId val="643884000"/>
        <c:axId val="643894400"/>
      </c:lineChart>
      <c:catAx>
        <c:axId val="64388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894400"/>
        <c:crosses val="autoZero"/>
        <c:auto val="1"/>
        <c:lblAlgn val="ctr"/>
        <c:lblOffset val="100"/>
        <c:noMultiLvlLbl val="0"/>
      </c:catAx>
      <c:valAx>
        <c:axId val="643894400"/>
        <c:scaling>
          <c:orientation val="minMax"/>
        </c:scaling>
        <c:delete val="0"/>
        <c:axPos val="l"/>
        <c:majorGridlines>
          <c:spPr>
            <a:ln w="9525" cap="flat" cmpd="sng" algn="ctr">
              <a:solidFill>
                <a:schemeClr val="tx1"/>
              </a:solidFill>
              <a:prstDash val="sysDot"/>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88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rtl="0">
              <a:defRPr sz="1600">
                <a:solidFill>
                  <a:schemeClr val="tx1"/>
                </a:solidFill>
              </a:defRPr>
            </a:pPr>
            <a:r>
              <a:rPr lang="en-US" sz="1600" b="0" i="0" baseline="0">
                <a:solidFill>
                  <a:schemeClr val="tx1"/>
                </a:solidFill>
                <a:effectLst/>
              </a:rPr>
              <a:t>Geographical Map of Highest Death in States</a:t>
            </a:r>
            <a:endParaRPr lang="en-IN" sz="1600">
              <a:solidFill>
                <a:schemeClr val="tx1"/>
              </a:solidFill>
              <a:effectLst/>
            </a:endParaRPr>
          </a:p>
        </cx:rich>
      </cx:tx>
    </cx:title>
    <cx:plotArea>
      <cx:plotAreaRegion>
        <cx:series layoutId="regionMap" uniqueId="{71B78BE3-D210-47E4-8F30-03B83B87003E}">
          <cx:tx>
            <cx:txData>
              <cx:f>_xlchart.v5.2</cx:f>
              <cx:v>Sum of Observed Deaths</cx:v>
            </cx:txData>
          </cx:tx>
          <cx:dataId val="0"/>
          <cx:layoutPr>
            <cx:geography cultureLanguage="en-US" cultureRegion="IN" attribution="Powered by Bing">
              <cx:geoCache provider="{E9337A44-BEBE-4D9F-B70C-5C5E7DAFC167}">
                <cx:binary>1Hzpctw4su6rdPj3pRr7MjE9EQ2yVNoty7a8/GGUJRncV4Db05xnuU92U5bklqol2+Px3Diq6Ii2
igUigQ+5fZnkPy+mf1wUV5vut6ksqv4fF9MfLxLnmn/8/nt/kVyVm36nTC+6uq8/u52Luvy9/vw5
vbj6/bLbjGllfycIs98vkk3nrqYX//on3M1e1Uf1xcaldfXKX3Xz2VXvC9d/49qjl37bXJZpFaW9
69ILh/948X//Z11vXvx2VbnUzW/m5uqPFw9+8uK337dv9LdJfytALucvYSzmO1RQQjVR+ubz4rei
ruztZcl2ECdCC0JurvK7qU82JQz/jixfJNlcXnZXfQ8r+fL/20EPhIbv/nzx20XtK3e9UxY27Y8X
+9VlCitN+zq8uRDW1xLvn3xZ4u8P9/hf/9z6Aha99c09GLZ36HuX/obC2mebbuPuNuM/x4GQHaFh
o7G8hUE/xAHvcC0RVfCTO5hujsAtDt+X5wks7gZu43HwrPD4s7pMus1vp93m8qpPfh0soB6Sc46V
Rl/3/b566B0tOMNcs5vL9G7qG1h+XKzH0dkevwXSn6fPC6TOVxswksWvx4lI0A9KleYYffmQB+qj
xQ5Gkkpxh6LYwunfkewJqP5+i220zp4VWq/TPE/Lu336BRYOIJIIUUTuQHgAkVI7TEoCikRuENyC
6PviPI7L3bgtMF4fPisw/uz7za/EQuxQzkBdwLDduZN7Zk2THUUkB5tHHzdr35PmcShuF7GFxJ+v
nxUSJoUo7xdqBd8RUiuOOb059vihVsBlpIUArbib88azfFeMxyG4HbYFgXlelilMko1zaW833S90
9QTvECEU0/zWAG0hQXYQw6AVaAuJH5XmcUAejt7CJXzzrFRjb9PNmwpC9l+VnBC9g7XCmkHWcc88
SbBeDBGGmHrUVfyAHI+D8XXgFg57z0s/9tLyvxRmUbyjCeWgJo/qiJQ7hAqCqXgCmH9DsCcQ+tsd
tqF6XiHxATiTPNlUl79QaeiO4AITrW6dt3qgPIrvcMEwJeLW9bO7qW8cyw9J9Dg494ZuoXKw96wM
2eGmqzZuk/9CU4bZjsSIEcYe1xxIUCAOgCjg8YjrhyR6HJV7Q7dQOfzzeaFy1W2KXwkJ2mGQtmP4
PBYEg5dhCPgWhsWNl9ny+4ffFecJPG7HbYNx9KzAeHmZ9skvBIOgHY4pYozyx8BQbIcRBSkL0jdg
bPGQ3xfncTDuxm2B8fJ5OfzjzWUy/xfYL0J3OFUYGLBbf44fuBKpdohSWlB6q0Bb7NePi/U4ONvj
t0A6fl6u/ngDvn7TJ677hWqD9Q6DfEWB1jyWPoINw0hpSm7pSb2lNj8o01Pw3FvQNjbPy+Efb6q0
8d1dJPQLyC5w95QJKK08SnZpuqMg65f8K91/N/VNEPYD8jyFye1CtvGAoskzKq+8dQ5Kcb+czSfi
Jn3BtyQxemjPFPggISgnd5Hzlj37Yakex2Zr+BZCb5+ZNbuyQORv5l9oywhkJsBKYipvY+CHJTAN
/IyUQkn0eAns+EckehyZe0O3UDl+XlHZ2Sbb9A7yyTtz8gssmdjhikGFGAzWzedhDACWjCNMIEp4
NDD7IYkeR+Xe0C1Uzp5XcfI4Xerul9L3dIcicB5QD34AxjVvTwUiGj1ejvwBQR6H4uvALSCOPz4r
t3KysWCzfinZInaQwArosEdzSA1piwDVkLfxM5J3innj539EoMcR+WvkFiQnz8tifXGKm19MgVG0
AwQXAjr/1lU8VBOpdwgCpkXyrZT+B4V5HJEHg7dAefu8qo2nvso2n+6O6n/uQwAPxQhm/LqKdZ/I
5zvArijCgM7/8tlKT74vx+NQ3I3bQuHUPCtr9WZTpsVvJ5tL/+uQwHgHYQHhr9pSCai+Iwmleb5l
oX5MiMdhuD92C4o3zysfeXMFbsP+0toWljvgFASHEvxDndA7COnrMuStD4fL9zu9fkiUJ/D4axXb
cKyfl2Z019n6r0w96I5kHEFt6285h2REQj3rlrXfMlBvvi/IE1DcDdwG4uxZAfHuqne/mStQjeLu
lP7n3gJYR2B6MUcSbNE9b6HkjpbQ/8ju0sMtMH5QmMcBeTB4C5R3/7v9xuO8zv0a/INf/JsNwtCY
CowIR9CD8ijDqK/7h4UENuvm8lbb1m0T79PSPA7H7bAHgv+XO4Kf7hb+2j8dQVFw9aXx+l7D8Lev
flke9IJvDf1Wi8TNXu1f/vGCSAiN7uF1fZMHzuBeivy3UVfABPzx4pqjl1BZhMIKcMQQ8r74bQSl
/eOFAOZYUdAnyN6ZYIpBHbiqO5f88eI6fIb6sQZqH5osCL2+1Nf++hLoJtRooEQD4TNSGHH+tdv9
tC5mW1dft+P2798qX57WaeX6P14oAfFfc/O76/VJaKjB0NYMpI7W0J6pBILrF5szaKmHn+P/U6Nm
CqrA9buoFGWxDuKpj49JwX1qel2L/UpZUZt+Gnqx1llWj6YVZKmiMsjLk77TgTUlseqQDDndHelE
j0Sr8zQs56YrQjl2zRIuI6/aMPMl8Ue6nHa9zOhg8laObj13FI1mGJplZS0PxtCnLD723dh1UVpW
Yj/RfdOtvC/LZi3mLP+wpNM0RphOk12pMas7k9fl0Ieoiu3RpAbxibatX1mpx/U0aHW65Hg5bgMV
rMpmyUPt83rVtD4/G0jTXgwEBZu5moryLSpi8anMXfWeeGu7cCY+K03J4yTZtay3lwOS2btCla41
LSIDN80oc7WWQzm97hHy63TmHTlCsvUf5rmJo2aZpw9UsWk0Y4Wak3TuOxSVFc4GIyq3yDAnJEFR
4QK6RCKzbWGGMu1iM3S46Y2taPOy7HCbmxl7/aGpMbUbVKk6M2k9B/lqzFtvTcu67gQKqfyDcjir
jBsTbA3TVXDQ97RwcNPBL1Eg9UAP1TD31bqv6hrv17jqQuYq/857lxWGONfDAvKCNQZNXbnbZlX2
iTqfHy0Za06LtGOXCcbTW+05aoyf46Uy49RWB02+ZLWhzTit4mJszsu+KtbDomoRltxLa6q5rQuD
Fs/PE2/deds2uY3aRafatAurz7CwWbsCCabzYXTFadW0yasc91m3G89O7yWp69cUTfZ9ZidgZwzh
qVRRWvmJRkr65Z13zdAdCDziIKTpFOBdHyQz2QvYkG14P/jS6Dq39BDLpuoM71AFmOEhMCUY1zd9
O2TdKlZibgxmWTuETd272LhZ+i7Us+rPvRByCX0xTh8y4dRRlmqdm1R3sV8NLi4bOLAzicM+F6M2
uEsruh7LumvX8ZjRZuXa0uYRqoNhzTLtj/qSkVe+H9XbPOu50XkCswZVX5ahHsrlNM4cLc4m29bG
657upa2gpzhZ3OE0oKRbF33FS4Oxqj5UxOeHUgZxEOG6ExeNQzLCVamC3c5Td5DGs2AhmmhqOl6N
K13V4oO2GVamxCluw9oHtomawesxpA0pdkVLun1FJ5ft1l3id1GNvAvHJaBzWI/OnrGFaG/aJNPv
0Zi27zJUqE9iUOxQjoOrDArg5tk45yGr1Ts/pKoIazoyMzvMNpKnAr20zNZiVRZjYY2eCv+yrZZx
jnLv2UE3sM6apRjibJd2jX/P66T/lGRWlaaQsyrWHdiBbJfki6d7+UxmbqxAMHOMBupNLHKZHLaN
HXlYp9KPJqEaD+EkdJOEE/cWrdKc9qVp02Y8npeJ4Yg0pHMhtMXFialjBWqeIDcrkyOdd6aBA7up
WZBu8qAJ4j2ik+Jybj3ezbSlRxVo+GIk6pOLToj6RMqGryeElvNEe5EaElN20fkye6lmKdjhtIi0
O7G+Hj4GS0VNVrE+xKjWRwpn9i2cqCwUpYZTWXVLvQvOZP6Q+7k4aa1CY9ihlknT5pasOXaVXnE5
XGQdm9bS9m04J3O5qpIpnyKfYd8flg4P4sgWYnkNxoaXb3Kt4o3KAnVCLByIXSHb7qC3Tf4+nWns
jXJKSoOKMnjXosmf5INGn/2YLL1RWeMX07q2kAb0+wghUl862moKtj0laA28XK7O2RRkznhU0mDX
D/0s16zqQM1GyAf60FULJcednN2ejGv+RsW4wBEe/WxKD5rC+t5Vqz6rk0PK04/W4XKPFikxjjR+
U0y+ee3HgYWkn5HhEw9eMzBnZTiyVg7hmC8yN1YXZOXnZdhwPVGxl060OtV5QDozLPOwjyvH92XR
Lu9dIX2zwvWoVrihdbXXxY6lrxErJw6/jdPzthcLMj5Rxa4Gd7+fT6TMTM6WBszRiPCljxv5svYF
/RgEQ3lKZlzv0nby54WdVHpaJq4Eg0IsF4bysfqYFeW0VxVioqEfm/RSeJGESdrVahUsrZ7CYShG
+cYGfvg8yZSUES/L9iPvmOyM6/suCePM+pAFZe3CdIr5YGwty1UxtEVj+DCrdsWX+NR3w4JWMo3t
ECknwWqxAIt3PcSd4LjzeA8tCO2SUhch0/H4OtdyOiQBIXvWD8mbuvSJabAaVk2s+EGcO/+hn/sx
Nrasg8QwVi6FudbDwKhCVkd86OhL14ozX8gpoqJ9V9sBFNPWgUkyp0yd8vgwpfBYh5l6djklGdq3
iVYh4U0buqGZIzanH3OIB03cyis+pZ+cZcEap0UdudiWPvR9ijPD7cTeuTxt1apuwBKbhPe6N6Rm
I91nguc0nFmbNfsji5PR8KCuWUgDwYfIFjNtQysLv+xOneomMyXqsq7bOjEEO3yeNCpYTINcyvfG
vFDTyQLH5zIWYqnDcYBQhyVF6SKU9PURc9m8u2iU7eU2C1ZkaFM4K8Vw6CenIgkK0UcFTbP92hVo
lWSZPMs5Lnb5EBdRPOj8olQp+azS2H0oFO2jaZn7T0FL6zBfBEujEWW1N4zH4kSKWphKjxVe5VWx
ZAZ1VS6O5qwOgrcsSYvWxOOQ1qHKfVtFpE2H5aRVVUpWJRwYG5VNlswrGzuKV0Nnp/0mDehJi4cl
DYuJ2npVY0/fE5nk2b5eaH+l2piYUhQjnB3VFPtl2WsagkUY5C6dkHq5LAWdzVJ1+nhcGn2EHJnn
0GGffCqbnh7wrgtyEw+J+9QQJyBQ0fX8ERHpsmhmjurQB2oBa2HjRa4rgcvUOOQhDrWiWNblzOMp
ymGXj3GnCDU+h0eODJnEQV52cdiQWo2mFqQ/hyBqSU2uMbno27l772uXHBQlV0lUEUVSA05pOrGd
rsGT6A4FocQ8xqanOHvpJU4SQwV3USOCZIlw7jpxNNi03OcdVhmYM0R2x7G79n6LbAtwqwjmI0W5
HPMC1DSctFJRyQvxatRLfQ45nJQhV2m9rwIp32dj67O9CiftqyFrbB0pS7p55VO45VFayzl92eHY
Hk9Z3/mQkh7iF6HbV6QpxVncd7IxMRGuM3ZYaAO2ksA5GbiGNdPCo92hz6JOjXE0uCQdTQCB6Stu
+XjoY9ieME7wkhgw4/w8HyEqBpORzM06RVXerlTCVPnO8qy+Il1J0rPczWAu7HgdHWVJszTr2Lti
A4FCfDYP02yPVNP0yNStmxdQG23LVV6msjJzm5HJgIGeXRRniTvPY4YH8MvIvfT1HB9WfhhWoALd
Vek5PhvzIekj3OjiVbJMwVvSIn1OhomvyaD1lacDejsHajxUnAcfZhQHbRi32fJqrDP/AewvhAus
dYSFpeqzdVmxeTZjidQ+quz8rk7nYjEefMw7yLYbF7GcFSUYAZTl69qlMoagmRZ9aKlrCoiUUc72
UVBAFNOnVdztKYj+D4QccGvqIaH7aU9EsduinKeRSMC7GZYk7byOaWLTg8WJ/JB7Nrf7nuG+M2lW
tEHkdaE/D9VQXvSdUm1YjL4iqx5yqXOWzUkSimScOrxGSZ0GIZzehB2ktOgGsFlZk+3yZRwHanBV
62BTd73cmzNSqDrSS8Gz/aTKFjeFywDpTsSQqNX7dhqxOuM1xCVrDSetYSafMJcmi/2GV5PpZyuy
3dEFjXFTIVeWsDpYTxUT+xT0CQ7mEqjyKBGumUJP2UBPlsZCwEprqQxS/A0Cf7Mc5PEcv8o1xASn
hcdLZcEjaEuOCiaCeJ2Uoy9WpbJ+ReA5NUFDWg4DZCpFxbs5NVXStu1xstQQHjV16llEcFOyE5fR
Kj7guB+Sl2qUXrwUaRyPe1mfumgaePXKybwNjhSHmOTNXCCyrHU7c7rbT0uS7nOcpdn71DZduce7
eJ53m1zN/cdymdFGp1kuTDN7Hn/Mha1iIyeLJQRJjsYWcB9Jl5qh7yHM7KY2DTGZ0ziJ7EzQRyqG
3oWd60YftnFDojjlsz4C992Oe7nC/oDNJe5WhPd4r0YkXzvrIJYgsZheJ5Ury/05FRnaTbqGKlMx
b7PjmslRhkuJa7dyOel32yAZgsjZUaznkur4gHb15HebTIHv0lUs44Oq9XNLTOoImg14hjJfBYEo
+g9TDuF2005zeVxQQmQYtAlfSiNGp5qDClWz3ouVTmbjeCmTc3BSot9nk6sgzEHjeDSMVCFm0rQf
yreJmFn2CYMO16+sd3NUiSZNTNLGKaR2vRhOs1brDxkEd8x0s2tk1MNyWFR36bzsYavkcJgEbClW
KuaSmSWQbleSrhVmUV1wmJb5B50FMUTkuLGnSd6AT2Rx8zGgk05MgZbTrLdn2dAiH3Vp3sPh0WNB
zEKHbJ1PokmiNPbtIXEluKkqCeLPSwqx3j6WGWRGQDEMiXFFMl/MtqN0vx+xhYAVDf1B2w7+tcet
CL2wFPw/n8v9gbYBMyMrzrztwTZVus8P7QQaC1FLnLZRrGYuQhvY4VMvlS8geldIgBfqSmlmSIWL
vbTvrAj7YbbnvaUW8FBLxk2RWvxyFrQgxxpVg41gNEoNqwYURG1W68rUZTLh0HVoWk+2kpctmP50
NbWkf9tjBhlTnjXQ+RCIaj/oiyAshIyPZFP0PnTlgoUpLO+KaCk5fckLS8/atGbrtMnK/YzMaPlE
MWyHGEV3COfSvYGd13tMWwTja4nr1bj0+w2qpo3tkT2f59S9m1vrsjXOMDkYKJb7vtIzDr3CxQeb
D7IJ865UKJQ1RmU0DrxBUdVmQXGivW/BLlFV6t0AFnbe2lwfKrHMpZnyGrilSsVjGzWQ7Ed9F4s2
cjxNOrOkGRqi0asYLHarxer+Cwoe0GIXdTN3qU1u3wPx9c9/QfwK/315Y8FfX16/RuKvv47v3j+x
/atr4vLrz/567cE1Wfj1HQhb9OPNyyie4Ca/efHHiEupETwHBGTe13dR/I26vPfmiC9U4N2IW9qS
7RB4sh5heLQeKA0toC5zw1vK68dbKBRl8A03ed0Cc8tbwsP6CrhMaOmH54ihaEOBO73lLeHxC6Wg
1gbPHzPouRRQ/rxb/QOAgKl9hLcETvsBa3ktGBLkukgnJHStQxvhfdaSyHGoeDGOq8za2kwQx+wC
UUJCjJPaBGU2Qf/S1515ZD4gaR+ZDybknF0/DQqbcX8+UBzgcwo0rhbWZ2Zh9vOwNJmZx2CC0sW3
ZiL0mnG9z8jC2qDbW2p4EptyeNoRtvf+XF5wQmmSjCuCUR7akvMmbG2CQWFJc5xD+nbsF5qtC+Kq
yLadvhRFPZz21ZTvl5oBxdUGOT5A89gEJvc9yyEMtt07VmRyNKkS/EQIiw88gpBxHhcOZBWWsTDZ
pBJgc5dikmak9VUQe2qEyvGbUnVu2KUybfGhYx06TQvS27BPlzhymWRXTiT1qgc2dghVX/jPfgqS
KwtOOsorSaM6LpZT3RJBjWtnuwY7m4W5d8OrTCzBIcR4aNhrmc8rkycaRPEyjt8p9SWkTiDANqkt
gEG0wJkwE9hArpsFfKApiwwCQOCrLIQwrCPAP8qh+1xmQXcge7EvLZwHPHiyCiAjrWbxpuJp3kR5
RuODxQbLYUp4dTpNxdGUELdiQBuFNm3eg3nKQoXIq4wt1bri8miePMRvmiSmbbo2pDrojuakSELk
/RDGSPSmwLpIokCoyqQ5z1c4mPKDYO7fp9pnppxYHs1gf42QgTLTIE9clWW7Ra/hGdW8CSme3IoH
ejXE1bwGSucV0IemJ8HZ3A4RdDL3RuApWUNXM4uKUu8TyNXCvKEwfddB/oft5wr4SMN9Bv8Ajy7R
WO/1hdPhABm5Ae4MRYLB5ESUKBoUejV63Btfd6A6UGO0JD8uK2BdiLCfxhiOOu4LFbEqWKcjelXn
HaQpsKM5TXQUs+Q1kM0WUh9yyX18hHO539ZZERa4XENdQZl0tA0wM/RVTPMprEt8mYlyl+aoDUvv
gMrNPkMPUb7K4+49hz+GWJ1Qmn3OdXpUOnsANBQO8yFuzZC0r20n1gEH3mmGECKGSIoGR0kB7rDR
M5y7SRFgo+K2tUcZZSOKMhb3L1vHT9Kgfl9BlhWOlE2GjsUh0tOV8E0W5VMndvMSwOsmNRkNHJgZ
3KhXnqY5RCTAyKW6hXyPAUE2J/aExtOnJO7fTZaIFSdjD5sBHICIgzcxtZB9SwQejsWmDvo4JLKO
5jwGgkPYQxvn9Vp05D0QibCAGOLmGKYrxvRTzNk6gzKMKSBNDJ2sDWvqISwRTC1GEuz3tRuirudj
CMC+SspZh3E9ziYoit7EJShq3pLljQt6SK56+WZEsNJKlkdDBThAqvNJ27r+/+w377vNf62v6uuW
vP5/j3O9uP82pLvq+rWrxPibNcEHFdevv79xq1pCwxWH/lBFCcdQxAPPdVsOVPCoNXylEDxJAt0O
11fuyoFyB0rx0KkioPP6uor4VzlQ7MArVaAerySBWh54XvLvuFW4zz3XExAMkbiEp+223Kkm6SB6
MPsrx8GimWWZ53cJEdPNi6Bu3gP1iBd96vZbNcZMBvk8TpVcJV3bdWcjMKj2jZ2W+vO3fefDqOBO
fKiNPvSYulxy5fNYrDSkWcurBpcaAdGfQYUIMVQSw2jr4t1vT/b4Yrjecs89YJSNthKrqaeKGoWo
7Uw9CwWdut8KBKDV4hEs4J1TDxcjdYuaTM9i5XHDjjEeWfkaWD8EzJ5y1bQO5CI6U85tA50s35rw
qQVd7+q9CnCjUDPI6wmHAhjfgzrxMbDJvU/SG3PxJPzXMPwV2PwFz3VwdW8ClS4jcp5yqFX2cjwQ
UFcgYZP3JDnieZKRY+xzn4dt31bzdamB4XYXVcnQ7f3UAsXWjhYdFXieMrnugmZcQwWBFcZSZS+/
fXv8MHD7a33XG3tvfY0s+5z3M19B0XhoQ0WgIkzx5yanLWSgLdBmJdRJZXBUjxbnK0/qGiKEwCpS
Qivxz0AI5um+BIWdy6HgI+ywIjyEwOiz5GP6c9t33UF6/+Y1GIJRzY6v5rmX71E910Dg+uzlz4m+
ZXoKlaWipx1f5TRNrxC8/++oCtLchz93+y3TUwcj1BISzleFk8M5HltmJqCWf8qwcbVleLpizJqG
tHzl6mBZVmgKhi4STV3LnxP/umf0/t4TIKLUXGRgbGoGIfMsxMQM0BSFjr69P0+YzuvulPsTlHoY
eeatXJdF38ZnEkpL/pxCiRMduCDR8hV0nFCx/+3JnrA0aksRSTYHVd03wbqqofZ52sMDzu68dC74
/HP337JkvUJAWE1crZcal6sZSkWdmYAi6r6DxvWmPGLI1NZmQecAKzyZ43UNRYpyd+xwM6yKccZp
1KYJ0z85zZY9oQyKzpC7ybVznri9StQVWi0VLqZVk7px+jm9VvQh9G09tDGdSrVuoHr+Ju/m5GUl
hX7zbSye2qstqzHmk8IjhDprEkzpqoCCBT2ybK7bdzlXkAx8e5anTtSW9UgUZAhKNmrdFWzeD8oF
vdQWd8V3kvKnbr9tPeJ0Bsp2EWsvWyhjoGxiH6Ds16x+Snq5ZT78IIE8h76/9VAAAq6AqgnzAVR2
fu72W8bDp7SaizlTa9ZDmXJVzGoKTI/mdPnJCbb0OdcBhwI17L7GZVvtN/i6q6TL5DKe/twKthRa
kpn2kERD51mfpMBM9/3plNp2/kn5txRNQu8ZPNTNgUygzKV7bgGK2SR5OaKfUzG5pWJTOrfCkU6u
gaZu2H5fkgHaYTzrvuebr6F8xCJJ8lCHZ5tZVI4AcRtDv12UWSgynpbBMogDC60j+QrS1Ll6X5SK
fvSVHavvWPKnYh65pXjFZGNZLyOYwkIVzUECya6ExCHXEDUqN2bMmcplyxCmiWjK3XxarATqAWil
1wNywv/kBm8p6ByLQKocKkulDHxE01ECO1LQ75wPfL2aR7Z3m/bjg5vSlrQamIqlq1cLjgdgaGKo
cu810Oo5v7R9WX9uAjaWewzIAn4yUUqqYyKVyt6rnHD+HVGesERiS5dVlfGmHlO2bmTc01As+qqB
Nsj25+yo2FI0jzuhssyytQXa5gMH93PSo6D8OTsntvxmS22VBdB7uAbKFmWhx6qEImzazf13jsET
aiC2FLlPodZHoHtj7eYxJvsKuiHRp6nBoBIJtFfWpkp9UxqyiMZeNOXSk5/cty0Fp2NVAMrASwkF
JAyU2Qi0ks2eQcfIT1nAL+2793KLhS3Q3yk6ufItxysxQ5FoEXUQ/dzdt7RYxFB2ytppWf8/zr6s
SW5U6/YXKUICNL1KmamaPVS5PbwobHdbIIQGBJp+/V157ouLr90VwavPaZJC7M1ms4YZeMzq6FN0
m/TYvpEk/rRnneAECYoHG2rJqiVClQS9wlO9D8RvU8XO4YlryZBFYjgqgntjEfLoc9+wtyq9P0w9
dsItSsaebV1zVA2AaY9270OcnxOPWr99c+V8/V528xZAVar3A3jrax932eSpBky48vqssRPNdMSb
m5EY3dQAQqwUjeMZCE/PuTvRnPXkyJYUnzUwhJeSWkCZJdryfnN3QrkNAx2i83xUE1Belznvm3KJ
2XH579Gvc/yXhB478drXMT+OKFirNYj/wb1QLhdm5NhXZgWO6L9/4097h7z+tnRJl76V9VpRBO7H
3AztOWKD9Lsvx07Imh61ynokazWwOLmFHLM9tXvvmW5iJ2Qjo7oaT9O2auaO3YtOpY/j1vlNnTkR
i5O0ljKipsIjQR2VOgYOKQU2lZ+8Fp45QRvXzSyDA32YsRfbnQTQ4sHWdecXVMwJWfRHgyWyrQGW
ulnnZ7qGWfcu1lnC/fYNc6JWRmKZmoVsqNnsgWed+Oue7/0bG/8Pm/Kq5/l7wonbQLIsq5fz1PGo
oLMlBXAa1nPqTtDSsWWkbq/Q0D74qgkKsD7fas/P6sSsHA8dBECW/P+pMwKUS7wkvlN3ozXOapvx
aDnnK5rG5Dr67L8wTrQCVTLW3YzRtzbngEhIWyQJaT2X3YlWzuIMkKIQozPyzyRYd2lE49l6uvIy
f98xEjYdmWgweH5YVXVprnE1Sja/2uCKIfh99M3QtO52CeifqddiixZSRGNt/I4o6sSq4iPpBxra
c79c2Slc/GPbI/JbderE6XxoMw58tWclOSsSFn8Nlpl4Du7EaVjHmu48MOd0CvvTvInvswXU3itB
UidMpznfWlTC9twmgFIlLSBbVpPUc3QnTlPaBo0Ickw9t9HjjOeR93XadG8gMf6QwChxNoxlpGcY
uToimMQAYgwcwykwQTZ77hknVMm05cqOzVLtTIEaFFDwNsaVmJ9+a+/EaiRqAsyewslaz91d3s7R
aZbtfvYanTjBanU90maPbWVy+i1qyYeZ0Q9+Q7uROu+t2vfAVIIHT0iPX3eSevbXiBOnuRAqjfrU
VO3Ks5Pl8csg68HvgxInTns5BzrPrK0CYQBob9OHFGhiv81OnDjF8+06zhsohX23/Q0G2WcSK0iQ
eDzmECdKM4AmApzX+5WYNpviIDNPin2mjV/qJU6cLk1suWTaVBCbCr8wgzwAkOsR+VUaxAlUO3UE
PMrBViC9HadhS39wMdaey+4EaZ2JKV2EtlW8670EJRRTl2+9vP4hxVzRc7+fSXkPgsUYKFOBpJs/
ZnMTPXZBPX72+qyRE6LEEAOYsMB25OCVUbV+STPh90mvgha/zxzcybytubSVjq+48Gz72k3Ze795
OzHKVpBXBcXYQTu/MLs/xmx+9BvaidBhrevG0MacAeMPyqCtH8QRevYHIidCo2gc0yMgwRn2Du/U
nn7N9N75pZbICdGAo07XA9ak4/2HoRkuteJ+mfyKNPn9U7Jx3emGpvd5OJYbvZJ7FvudoJETmOMe
m2QYcbdLFPgaw1b1uvZ7B/1f//S3LpXozMatxaRH9elYbNmmf/ntECcku7wFf1ziIzIuf+gt/5Ad
iV+eCp14tNMit31NwECf2+jl2A2pWgvGldfEXRAn6ArbFYpnqjnAWz/p5U1e51/8xnYiUnZijiF1
Hpxjgeo2CJPv4Kx4HmyhE5PY2NPUhTiSuUi2Ip5ZcIJywOIXOKETlNm8pIbFS3CekmcNzhOQGH5r
4kQkb/jEJr6bymZAW6x0BoF7Sl78BndicsUD+b739XyO+Hizdnh8n2hrPHeKE5ba2lAGHQbPuvg9
teNPwXbtuSrOcQlbjz2csnw+a0Xfxxh7s4vv2E5oRqtIKd0itI0BcX6wWdPeTWxLvFYFQkyv0yCf
2dKhnsVGiQ8wQ8L2U5dwrwKLuQiuLbdslTkif6O7acuQ1clwIqiAhFdqYS6Ea1xBWAHeyFQNG7+D
b/IZjw+ffLYiy53wXCAKohOKdbG2iU8QsRAFLAtTrzoC4PrXq675kqIfvWHi2/beDuHdBg6x115k
Vwzj7wdbq9KQpZzOVSbpYwfA4RnEcuK54k6E2kYDG2kXA9hx94EFXdlq7lWk/M8G6vd56zjo94aq
uSIkJuUKMlcJaYhffp/TCdAdLwoz5ERmIACSr8283Yk0fvYb2onPTZtaZiTQ1R51a9EN6XTpVesH
XWAu8mkAcz1fgK+p8IR0nPoDQgcU5EevqbuoJzuSWfJo1dUAfEpXzBa8sGAJ949+wzvn5wr1Cqgm
WHzRZf97RgW3zdkPv6Gd8DQ4ePiYDHMFIuHHbRxvQ6X89qELPgI0XiZtx3R1LBM/L2tDTkHX//Sb
txOc4gBUXm8S5FAO+hbbnxQo/v899DV3/N8nFygevY77NUA/eBlTDfLnEttCp0n7OCUjSMEtsXv5
3z9ynee//Qh5/SOx7LdeDjHkUAT91nH2ORjli9/QTohugCReSXUa8b/MN8usIxBKmN9THey0Xk+8
ITwWmhJMnEWf1RL0EGUY//KauQsv4hv0dTRkCaqYCAbqErU7A8Ou4/Lk9wPOtZPxpsls1mFLbsEH
ocgLBBjeQEH/4YOmTox2IgaJ22Does8/mFC8q2ni9QzFUidGu2yv1bTsuqK1IlWQEfMhalbhBcVl
LqCSpEsYLwI7sQ6Pvdih+0OZJ6ILYP3Xu0VtdWC2Gao//TKGxVV1YVobv+4wc8FKRjMo7uRYcqTH
+2Un9128+cWQC1MCPauz7dToKq2bvkiP/T7XYA377UInQHPsEjCQpK4isOBoND3o0HjO24lOLfA6
kazBVM1J9llE+kMnJ69LHDiTrz9lvTElm7HVVYKVKXKgxItpV5lfPnThQoa2UwD+8IR3Gz6VmsgP
Nsj9SlAXTh+GuGf1cThVjaCQvlnRqDjbMEg8F8YJz7bNARtrd8RNvqsyg97Wx06Eh98XdaFISxsn
NcBwU3XkV87bzJ5wkvq9njMXhmQD6LLF24DtMuQsBPk82+XMiyxf5BuH6TXQ/+WcS5zDFPjZMG+2
HmvfcEgE9GieVXXNJr93BObCjXZpbaZVPVZZMMupXNZR/bI5VPz8YjVxYjVSJGRrHoyV5vt8UtCc
KLBC8cUrE7hahmm6bVm4hGNlu4SUYGTqEg68nvnRBRyZDiySmfZjNbO0MUV0EPld7hskLrxm72KO
NqETvW5Ym4FDR08Y9WnrIr8zz8UbdWRYVQBpq0r32Xizz+F8WbuB3/jN3AnZhS50HyH5V7V1fHwO
h7q5YWk2Ss+FcW6lFHkyhlbBWEHpYpovqc0oK+J6SCbPH7hG22/tSzzGyaEfF6w8nddbrbNPfOr8
evPMhRylUhGAgPVYpcw8i2b+sErz7Lfu5PW8m3pfadc1U5X2+bd+WKOCQ4XUc1GcUJ3QMs8CC9FN
qtvsW4pHhRsr1eK5ZZyT1YTBth80HipEal4kgL5AoihIz14L4yKN9B7gjb7D6FA/s0UcjXdQyHoj
lNLrFP8lB7swo0lAcGbMyFAtiWygF6T6FskmFduVrJ838kaN+/ps1dzd0hkiY5WBIlD8AopbOr1H
z2XWz3mqkhuJd8nhppXQ2ClS6GrWT802QdMP8gLtpD+tEwlsGe5TL78PnIPmDrkyQU5RjF77OR3t
Zk9dhC5ZCYKw2W4tFE7biqQbZ7f1AM1F6JCgm/AFdHRokkW0ndMTTTeMuXbCHJdmyvkMth057EUR
sh0n6LvQ/tuWMla/N9DraX/MUTxNVQaRx6XSG/7e02iO+Awxjjgr+5REskz2tLE3TTQ0+QOI7yBu
hdNBnkmWQ9WVJBqiYhBErCBomO2XVXULOy2aNfF5SVeGFnbHId7XdKMaUM/m+V5mWtC0UIPQ0b04
xBLfQGMkHR8PrPZaxlQut8cRqCcNlRQGeaNlOaBipOvjuYvaIfWrQlz0y9QLkLCPfKhyNNuKmLQP
/Gj8WCtwgX8dtyH+tBj6aUO1D2OtTkO4ttU2hcKz+nOhahAasIm0FGTzmEOjTgUFaWjulxdcmBqo
7Tuq4G6seKL+qZl8rlPht+guSG3BM9LWEcwbagLVnHd3dRz5dTavgsq/p/gYWoR7hPZXBdXlragD
yJnlXTR4rolTlumwoYnEi2PVkLaFlM30K2m1X8XKnCTfgpu79Gk4VHa34xPoX+JmoEb55WHmZHme
iBBKRslcNVqyByjStuAVWPPVLw87WV6rZoGy8zJUEpJff+lsOvAS0WfGb9ldmFfUiwhStPioCVRS
tjOZe+iRpkEsp5PX/F2ol1HTWgfcDBUeqn6tI7uLA4iq+o3tVDWjXfUy7elQ8TAHjszM6dZBVaQl
v/zGd3b8Ek9QxLJkrLopP7IiHSaKN/aMED8sBtTNX4fUOvZdBC1mFAjQN4diy9qehRCeBYKL9xrT
tW6PBkc43mggvWyjpByDNaz8FsfZ9msILnMs+gFM1K67S+gSmyKZdOKH74dp7uu1mVuIqNTDgEzW
2/SO9zT8hjvt7tcKdtFe6aamQ82oV9HK2m5rVtsqDU3qt+mJczoRyEfm4prgW6Gg8bNOTWGhU+cX
sy7kK9LRZjfck6tg7+k/HGjzfw5llR/yk7mgL0gnQR+llWMF3agluJV5H5Vhva7xG2+HfyC+MRf4
BT5oXSdd1ldHF1H9MkqxDGWd9mQ8rfMQvIAR9hQEedeeUMXJvGxyXEYvPIjjwfPrO4ENIm0S2hb1
57pPPCuhdgUBCsX7sfO7RrsAsSSkB+4s18xUm6i+V6KBdsI+7Sb0S30uROwIrQYllfQVpRFUdrYV
coFFK9niWaMQJ7yT+VC6J/iB3RLAlg/7Gej9n16pw0WJdUZBnc5CFGrU/VxuDf11mNhz4i5IrJmO
aJ5lqirUtpeOyDtC5jfuLdft8S/XFhcjpoIgbFYoiFSGwSxBBgxPDevx0WtRIqddbyDD1ETQZIMu
rM7OlhPoiMXC86iMnP7Cmoqh7/FFK6G34IdqV/pTBzhu/ObuHMRzy/qB9ZCsQrnylC7HfTc1fq8Y
Lk6s2fDOmOgBZgsb4XcQuc2KRgyr3yHmQsVWmYgMrhuqojIbmqKFlOwdT23P/cLUBYyxfBto0oeq
SuO+Lac8u5Es2v3OARcypse+aepc9FXO+Powa8VKiEAvH/77m16/3b9tduf8zVe5Lyv0cavuYBOq
5nBu8nMXRpDASnAx6v1qrJC8PuYhz1HXo9Fddej0By7qjxBQ/fzff8EfwtWVZGJLiKdB0LHAEBzq
tphmu/yz0slPG4CFzgIJ1Mo9r2HQkY9Z/c1Oc3bDoB3mdYLALer1ugyktduhMfm64bjjR2QsoPng
lw6gffV69Dw50j2e0eyIVhNBgVbg8bds+75dvC6L1MXvZMtajygjuiqC3C0U78Lw/QDylFeupC6E
Z08EbuQrZKCbqNmGuxZKl09Qdoyt1+whV/l6ebI9gYEJ1NurEKYfY4Fd1F7zfZgPfgWii21UgYBP
Si6QMGPybE34sYlqv1x8dWv9/ZoOSRKThRpzR8s3PgmN96XDRr1fznGxjT0yZCABVT1Hqa4/Lnsw
Pvc89qPYMRfb2Ik+ukpqdtfCIPswKhpX8AzIPBf9mid+61GPaHmFtboGLEerbJiyDwFrhOfCOFc5
u5t+t7voAFuBrlgJRuz09ejyYXljfPrv+Zi6wLIE9tZbklhks8TG6t0URb29EXKZ9AUXMUsu0LxL
5tMUd9vwEOy4FTyMaTuprySi7GLhOHWbMmjYF/kBUVI0HQMp36k+3kippmkX5dHw+vgx1Luwl37E
mVvauN1+UsXY/TK25m4XHAqmNRxg8gMiFbwIlWDHC4/Ab/kgr0ISL73IRug725Qd+F/1WvIQyM+n
duTBccL/exaPlNTD4lVIUhcQB1zjRK6EZDgwRO0TvB/yByJI43fA0tz5pkMg4wHdUVmRLfwnIdOH
PGre+5xN1FUEw11zh+L0Kit6AGfbEXZLBkjB//fg16Lu/x7dcON5vdGtDVRzzJusphFiGrd6Prr1
lO9APZxW3BCa2yRPOv71v3/s309ZqL28/rFogr4wW2JZwconOTO5dpdj7JpPXqO7IDm+1xZ3RCqr
ZWDQha2Pz6Ylb63TH0LKBclFYSOs1FZWSWfFM1DV7B3ke7fvWxsFbzQH//QTTjaGOmkKq4BJnueN
yuTEzaThZ7JoNNtvxQpG2xuX6j988uz677/lNsAT4DCTdM25EUbKi423COiwoDsLdWSkBKLbr6tE
XRBdw9E7qXWHRetJAKBb8hmJyK+mglzD6z8jgOAIGgG9rCI8xxm6XmCs8vG/d9KfvoQTzCkFlvMA
B/ckmyk1t3k3x5chg8XBOWmWLvRCFwA3/PoPiDF2IkQaQKYDSn/gujdf8in1o7bSzAnsec8nIXbd
Vmkamwsw11kBFxK/ywocCV7PfRFoRVIb8UrAafEyLrs6ZbnwusdRF0kXJmPUdWlXn6JF3IU1LdiQ
+K156hSzOw07aPti6ONg5zqfLkoQr/shlJ9eL8kOpTIx5xIa3ILcpzF0thO/Lh48dl4PDVjhVbAW
8t4jfGzuWnh0QZmZPv/3Zv9DUnYhdLCF4MtOA2z2qJnP46hhF5d37OI3uhOlVw+3Og4DUaViHu+B
ev08NbufOCx1MXRNkjbBQqyouh32eTY3/U04dX5QVFiHvl71YIdlC1NaVKJt4ZLAs4cg1fPZb12c
8NzacLIzHfKTUUxsF0LWT6OW0q+pSP/3mv5bjufD1ROG9fmpX6Yn2Q1Vqwe/Q9yF0u0cTqCqQSHV
GbiW9raHAncXv5F5/7AZXSTdAnT+AYYfgmhehgKosXJMoCjsteYulO6ASM+8mFGAtaT2sm/GAZ5d
us/9AGnUlfXK1Q7OhYxzEK2Gg8CWrdb3wyaFHw8SflivN6RN+rpPJ5qf1Hrg2fMDUABvrMz/WmT/
Uga6WDqWHBHEqRpeRXtAl/tQqBgEowZim9BZx/OBiOFIVqTTouJzgu7aWk5GxgskLMdkv0w2D6cz
PPka8l2lMVmqOqMi9erAw5z59Z/d5YbCxCSezyLd9CWuDUR/A+n3rkZjJxDpSujRSTOf6ao4UBbm
BZTKt2wm/rCdXYEfu06QyUn3+byn0QHXG6nLVHrmJxd2E0ubBHRa5vOhINGwmv1XqLkff4i6sJvg
GNVUdxTGvkDMn/IVNlkhAX3LKxJdyMQB6HMtFiTTdCQ/ZkWfFSd+lErqIia4wo19GJk9i1CHxTaS
+lzXgM54zdyFhG7BFEEExlzbSdo0twKu0fbMZzn3J78fcHZ7L4RJsoinp03zBKfl3tq+5HES0Z9+
P+BseG2kPZZ6tGc78BHuYGw9jTnzevbA09jrWMX9IaYjVfYcXUXo1niCbABLvcD+EOZ/PfiYLmyu
DQZfLJS+u5lNxQBnlDdy4J9i1SkNGbeQZrA9vNLaCO4gEkaX6Nj+8Fp0FxE6SLirhLQ254VwVWRB
ADbhxkK/IstVoINPiwxZQM15AMyrgG9I89Sl1PzlN3fn2GHrONIomcw5yPEEx+TRnGG87bkw16/x
W6Ei9BoNQAWYMxRNyftebfJHEsKM0m/q9PXoR8zXycAF99z3SVdC5xzyRKx+S4LnD9dEF0DVRTAB
kQPNLkndxct7bpVQlz0hnb4wPeIU9PojXDBVvVCYOLZIaDHJgtNC4qbsN+sHpqLMWaKR16kxCUZv
ml6cMiCpSpiE/u03dSeZyRZfAHhGfR63cS+FmtrTrGq/XOOCqfKRhQZ2Tfq8SLtcFM9IAYXhwy/Z
MCeTwfgPlrN61WfDj+4SzfLTEbWx3yd18Y4HV+wY0Os5jxlPS9VtbQlIqh/sn7qAxz7dU5Nm9XgO
VKDL9hh7+MTvfspN1IWB1Yx1OmqT8SzMxMsjVl2ZQVre7/hzMWA22tFy1k12adv+eDnga/RXG/Zv
ab3/Icf/r2H+W7ap6bpGFmDlM2xlwUe55viRRG/1CP80+vXffxudRRHa1XueX1iA1vkS/By6/sUr
kFz0l4xIVMPgIr1A56vu4I0NgJ/h2/zFb3gnTqNuoMMR6vwSj6oHhrXdEv6QRF2f+cXq1W3n96UZ
58yicBrzSz5HRZuTuw7m135zdwIVQlywwSUYWjGUwlc8RO8HSKQu8gsGCnAeTaf8clylj+QaMbhP
w/LYa+Iu8qsNO26OfYBZJ9zAez2+DxM/NUHqwr7CGKAiqhQ7JYA/wOnqgfXig9+sk9dfMoaMENe0
h1dsYlVUsbED75qvyn7yG9+pNvoxmtrODumFDXBfAzp/ZndXqt5beoLXdty/3HRdvS8RyJHBqDm5
qDGYb0y9LOppTsOmOYOnmta3jTpW/miO+u3LdfK/B9V/+1HnkE13UsMRbepwU9jWfiujDpZ+41lK
RF134fUmu2IaFPxkip5OONu3dtd9ejt0Y8LVBRfrVsI4+5DLfsvrPai/U7oCdteHgLTKgrY7PIoL
XHjG6UEmUTY+LnO9RsntFrB0koU+uiYQRUhzQZtCm3TEpWhI8OmKOJ+G5vuoubJRwWQKz216SMg9
n3Zc6NMGHnrLqku503Z7hoQcPM6LWMKDBzLfu9jmvohyGySsyHdot8ubaJQJtOkVepZGwXRedxYT
nNOh/zQShdqxTdvslxoV/lnbiS2nBHBfeItjhWS5LCsR1bHbDa5LMqRz/31A0za1BRyawwhm8lnS
8K+9YDL/qRoLJx4QOY9BqwJqX+3+5QrSuxkPtcOPDaJRc7muYo7kKQVxsj4feLKBOSGpN3hyZ9hp
sOpL1j1WJ7IccXgfZUuSX0RsDwVe2DTsN5Dx78s0GZfksQ2tyE6hoCsteZpMqMIylZ0yBQHcYpua
ZOqB32wH3pxMjitWWqJDssEw0+ip12mRkQTurdMiqpqlKBuRSxJl7/C1Bi4KnaGyK/IogEG2VT35
NhmVnNb92NKfVhw7vYx6iOXToUmW/MUnkqZP1NSUPhw1z+Av3x3gqLBLDo9BKCIcSWq7RzA0Mnyv
UYgRk2tCmEPbSwhVY1RjKhwOeQM/3G39MWVKDE05LGgG36ZgIOUv0ZZu8152PYOTWJMFVxnIznb9
GoDFcgC0BQWd1C72vONbDsMtjB3zg9wmss94IROZXxLJ+3JItlVpXGB34F2uleUy34d2ludVI0c9
JUNj25dtI00Pq4amH8jtEsPQrxwazghUYvnendDj4NnXzNB+uM+3A00gHod208U6GjTzizyLU4IK
yhhKaQkXONp+iGQGq0EIrMjtvidrhK52aKCtduCZ2SwNuFvhPicGSM4EImthZ3+QLgBnRi8pG5/T
WEXZCcaDcfsDfZAMzr+ATA3LaW7jYX6SNmySF8CzJnVpd9jPn/IhHOK7Iw6IfIj4Ko+/Rd8NcNRm
OhjY04Sg5ed+5Du5HVXUTp95ANNe2Cgz2SRxkSqWj0+hMTL6wVp4Fe5F3eSqqdZ1WeK7UAs2wMM+
2eMSmvch2OjNSqMc0s5x0v2szdpIeBNPMvsR02QaP4NdfsDXXAicXaBKDPsjUH1zhv94CNjPodXL
cavIuO8v8oAnbTlyRNLPlmGb3zSSHE8mD5tLSKasfZdpmybnMBMj/zhJvh3vV3AkSICXaOgGZPCZ
R9DA19n0/S+Jlxt+3yYT3asB3pR1NZE80vd2ylNStgw+t1+zhLD872iV9RMo5MEdnpGOn2CHqKJd
4+bUQCAoOG3iyNY7mDwsxw3Eg+iXLhcsP40dmI4fUhiB9k9RU4vodoVv+X6GyXa73eS7DpMqTTYZ
fg6TWtYf+ZTDEhMGxwE0EdsQXtJFDvfJ5W455lg/zuFhwls6JmP3Cc4a9fDOwiGOX0Iuh/RkNthe
y2KNM80vwE9H+nHKl+RnB02AvqzRpVnf8S3USCV82NZzEg9GN6cQr1XLvWwhcHypG7heFluQLs0L
z+ac3apxHJPC1IFOfnCewyWz6Wdp2iLrozqEORCj2+3cqdmczEpgTG3mnkRF3x3r+JWaHDM4xWET
Qc5wwyxE0MwaVrLB3J/7qyRPAUG7Qz5NK4hp53jU6zc4lK8J/M+aHrqcsIJIHlEuNf/UCOG0bDtO
VJmoNR4+7xONYwgcKQXJs4LK4xC3qwFL9mWHP52uYTtu0g35/hjXYShag2N6LdDxXuafMjKm+bjw
I7+HUYbGqSAhWZN/7DDU9WuOxuozHBfx3HnuV6LiAgTQPq66PMrleVka2u1FE5nsuF+3uUEbc4P/
U34T1jsKRdDZOIcp5z4ExaGFCJ6TWGpy4iyxwWkOlyg/pftxtH/pEF69N4s51ryyagjq07SSen+g
sNh6H0ZzK57RSia7LEQHo9YLpOMbc5dLXGOedrQisguTAoeeqet4Atib8e1BNWEry+HQkSnZqFP4
hiYaXuQrKHTHHH00oVRgZPTMmPdiC1NyM+DduH0aIHcn4KW6M9jcQFy8mFadR7cRzWfzLp6noP9O
xJZ1D0lHZ2y0nquO/0277MB2UNBtm89Dk4nlgr9sa8+xkmz+lMiF13dzI1p6CyZt0j1aTeCMdUZO
6pITDI1o/c8BvWQIm8+8jW/mQTQNAM5gMmGjwE+6veOt2ccbmJJTAIcJgMTheR5hfQgr1r0nz32Q
Z3eL6vK/MiLRY4NMely/sIh3wS9A7Z+voNcbSKmQ/WJ2nT4D/rn9GuYpXE9RgAOwXNpe/hpBrvlL
gYYR3yRIz1Gx5JPcb6K1/yw1a0+QQxYfcauBRtIRBjAk7PSh0jLfCLa+CmHY8LSM21KOM4q195Lg
2fDSmICc1lacCFQ9PyRpv6yP3UF2dhKineNnlU9ZcOFDMJZ8G0gBN4kQ20CtHWyD42P+pluCa1nW
QkilNLgLPrYGvM/3nEFN8QSYU32/4h8ej6ZrTgK1E3oLRNIN3rZ6/yK1bkypwA7bHyAJSL9zrbeC
tckjVzK8XeY5oBV4tiO9nYDAusnTjD0fkYIYDM8R9S9hhFgschIs2A9dXBKCcz/MW9GfkHXm6ekI
bHZesrwvbVg/jG2gPkGzd3mXWqT4U9wpehLT8PMI+VTsqhbf4K3SPrB1h9r5OqMLfSMTvTNUHGYb
9lOoY2o+T1ED+igKrSOGfKGB4iC0+iT2QTGsAXsh8IohJ7GOUf8zWyjyfQD62/3YzoCstwANN/c5
NdvyC/gaI4ocr6zHKQzIEt9nqTm2v9NerZdmMYAuFxwC/e+yCf7U5QRP6vED75AMv9FB1YWeg5Hy
UsndQlGlblgHZ2Odjs3dQSKjT8AcGVutc6IeV4Vi8Fdv0vfUHCo69W3UKCwVB6W+y4Opfk/Gsd4u
wOr2/Udg1kz7DPGE5IGHol4qNe37/pRCvWE86Q0P87cMUjlLoSxZSUG3aeJfbK+b8JvgdHnXUjK9
H7U+eLFCgv1q6dsfW/JziMQUPRs4JgZfKJ7Cgs8sQSaFbJMxMVi0rEvivUyFXkjZjHCgvePi0OU0
wU47LRJr6zI94uWSGdu2FS4nx/i4AhPzPsdhm+piWRWgVk38RHLVl3sKS0NdA5aH/G2LoLU1kJ7c
lkQf6XlLcnG7K1HWa/9VwfKrSDex3q7A0bVD/xlovL3c6fD/OPuyJblxLMtfacvnZg24YBvrqgfS
d/fYNyleaJIiRBLcQAAkSH79HM+u6e7SdFaPpWW+SCH3cCcJ4N5zz5JkUZnUDOYmHnEJppcNji8I
uoTKCUzaxmVTNIlGZW81svomGV6qzgXLpjQlOVAPquOSYyiadMxtQ+h+s6YxQ1rFFMYRhnUvqHrf
WU3vxhDBDKHDEk2WK+m1jWbUn+xLUcmbKZZZP4RYGWFI9mXdTF22KgXAPiDJU9j64YgQsNqkoWri
fZ1oiURxOd9b0ohToHhnMlL0t+gz3LSPGk7ZhHtG2uFWl0MJ+XoIK9idlqrpb+JW+wBnBRwWzpIV
8Ub1g5t3NKyS6S7siIGhMwb38jkRnS93U4PopfshKuMvwiI2aGOTHNiSqALHbpdO53xHjPLRHQaa
cfdoHVvvaNI04V43fY/weXuFL7oEOy4UF+BAiv0UavQma1fIc44tU8+ZSJLifgGzKshmhtX7aFc/
QHDfxGHkM9hk5nXGZVjpu9oCw8TFK5phGy/QbTc7SCDDrcjjrtsYkkc6C6uyCW+SUV+Tgpm9FtcC
bPKyyKSYaLRpx4GEI94EmvGudXyrRANrrnRtoS591lBQxq+FZf3FdCPK+qwsVJCFCtaDeHTFPKXc
M2wS0QhvjUPBvEZRyWeCXrBwmOTCJ8B4ZCzFSeCOFT4MeRh7LMwsomzY1Es5dvt6xnnylRLjp13E
6yZEBo6BuV6YVLHYLLwpf8iJFqmNw3U3inH+0nV5GaHlobmytyPYetjxDEr66hRX2mP2ny93YrkG
765mjc9WiJpsBZKTEBneotTdmDWJ6atvpqA41qyj7nls8nB67MwYZhiHDNH70uR+yuhcBRtdly9y
Hsd00sHnUkPF1WPqiwhyVR5Kp2HskkDXj2IvztbVSZ1yNOQDmOj1kzMkOkR15PdzP8qtb3l8rsHA
f2tQUGXzor4jwpzdhYC07ssQOe6IKXBP1E+nvsfJcBK+WD5CrcLXoaOiPERVCSb3quwqb4YgMvfE
w38Y9vf0Bs6hYyrYAheVkax7lC3DawHIydxPgYbmwc08GwNQLvKAvgrR2XTpxQ0mP/AYQChubFJL
ijO2uOm4GBG9YHcvtnWkWJ227ezAvUHYSUR9kBUeCRCbGksH12f02DPy6lCNvNjiwUBgGCuW08rE
hxCFe0iiJDkxUuOBixuTVYQ9NNS0L+HazHeCafVQEG1BpBqbuh7SmVTS27RA/7bsFgQWLgc2RcUr
C2d9cmoRcqO6gWXtOq7zrjOKnhYQcpMXHwj+VDQetIdN5DoeHPKWT75Jc6wVAeOHpSQflcsX90Ip
Y0s6Ve0sQE4OJ79sqqvDxbFZ5hVGQMKEi0ZW9DBYPGVzFfdqU7ApDE5TmECiD0MAT06mDHN5a4PZ
ut0E5wryurImYplcksmdx0TT4h29WDsgNCMKooOudJVc1Dw1yBcuuglba6iNeI3HRpO7IR5jvYXx
yNLBZMOy8tgHk2y+BliZCGGjS0WrjRe+H9MFwHm+lW7kVWYaVN0+zeMgjpt0octY/ZgFjYfLNPfT
+h0xax4FfukExendYCFTnSpI4NQWvlB5tDeiqdTDHALN2vZdErc7x7HxbdCjF/w4XAml24G3UXwH
mZiiZzDC43ATypnKYwgh4Pyzwina3o3WCU2yRRZTebKDjQlLYZEjUP+tKmqWB4A9PAKuAxLyera2
sdiJyo6jhtItlv5TDfjFf61pLY8Jkt4B+bSefw1tXAfvLaa0AH7mniJ3E2OVMsPTgco/zcepRgKM
GefN1BZGvDG4VLhX4Usivlg7yEhtKB8CFCt5R4PpiflVzUUaRBGPUeXkps1kHjfRrV3FvPxMciWb
D1NBn7kVCuGVj0tTzhIWGrQ390gtp/W87Sb4Fe9lFUT9PcP6xB5MYnMtEBCPxAF/lx0MKQ4qJqU/
xHVZk3aTrGY2fdowxgoEG/ToqNG+qCFbUKSisEbd4/yDcigR/V7WRW1eGxv0065XgZNHa+VIccdW
6c1miJp5eq8lhbqOlbW0787Xw7TTBWmDTNYjnDiGImfZgGm6uyxKJQVuCa8gb7WYG2VGTwM6rIHB
IOl1XGG5C2uLIb/0RTTsfT6LxyGOFmdTR9dV3y1N06QGCbEpZI7FGCMxT6h+t3iB8kWgY/EHRWa2
jdiaBGkpR55a51FEp2503j7w0PPy54TEHrFda0LKDfPw9OrTwiI65ZCje7xUcJzDoxeHbXzKFaJ6
z7pY+jeJPdRsYueSsElJBfLEq21WFaDvWkiwn1c83Hse0ZCfHA4d9c37uNqjsw3l1x41Pi8zKgtS
PSJjrUQtpMKWVWOKJ43GmcBmvQCkCKAHXXkZVrdCebJmBqv+pQ5pu23yinXpSPPx1BMAczeA4WJ6
L7qZ1Sc/GfkdAOMXRL+4iCEpiEHZ0CP6KHrsoiJ/h00LWo2ixV5ZKVPfOEckpA/wzfHHhosy0+uC
HB0IQ8ih4iZubgYX2+bG5KM9j1r36huCyd1nMNTWbuYxwL1MZv5aj9e+oq5F99jMiX9lKGvcplgH
dJ+g67k5bTxvd9DgS5Yq7QtUKGDjTMhwFDPGENgOLWBLp249dCpI/hRXABN+Bua19itPIwphxRET
Imkv8SCG4D7m4KaC68a7YjpOrChcg5syLsTCqCBX1XYmsVDX2oFVD8VQSbYNoX8Zfs5of6YsKAHI
vsPFA8HIhgqbbDs0fxGezyp6MhU67P3SKZtGCruoTqfRIJyxiMbyh6CtjV5jP5ZTtrQ2RP/Ok2aa
UzWJJvhaVWH+XVwrooOYYZ7wsjD96erGJUcCqCMssqFN6vEgEXUjMslM+9lTrNtUIIkmQ9oNSbaN
hAnqFdOu4xUXYRFb2LbmCZpzQeLdHHHPv+gikJDVVzIH4B3IFoZfVsNhZoMyqPUnyvr+R9PMcDME
IFeq7hUGhFKh8i59fFAuWT6ACBXr2TRR/tmWzSopcueXKbq0pU+GlyAnjH6GSIKhH0BMSgB+qqAX
2ZsaGwgplywqwsHfG5lzDQUdRqZJwQpyXwWMYUiDyoacqYdP7k5OhkWb2a0k3k5sQjPStOP8BKvv
MHnTRk4PQZDYN5Hz8AUsErfu+xwyokPQA++Zm3aetiwR8Kle1aTfcM3rcxfWYGsyheB3WPck/bEv
pRwyqtG4pTrI6y8QoM/pQCH/0jrx7GxmHdxz5ucbJtdS7Poczjnbhi7zfkBayj7UDTkmiOfGxtfF
9rVEF7Pc6aKHKH6aYGOV0gEt65Mf4Vz8DmsZwA128Un5BRMP2A2xacF1iLxS2BZkHMY9ChF0RIBE
3Us5M5SlMRAyVFgVUTSA6zGyJTYG6g66paIAHOjHqEf8DjdrtY800a9IFVD1YyR6eBvMCBZ5rPBB
0ri61ucZ9u7F+dQA8o3vUA3yJIs1Ps5L3+e+36khV2UWJVz771cK97HvmrY9z5yvDX5HHdhH9Mu+
uYsL7s8oL6t4J4QO+gOYwdw/YMLSbbFNdN3OUKrsJiqnJgQLFIHE294TbCKwNzrhXgBlyzXtNQAk
Dy7+tCzu0QalmrKOjmFzCoKpXfdw1Vs/Aoo0sLRB4um5WPsZyycXuBy1J9taJiPaTOdPcR+iji2r
7rzokj6ClD9A+ALbUsB38B+JE55/CVaoJHYCwq/lBfDpPOE0siT8cMIUEUe0U70C8LLNqLtjh8Fb
9V6ug20z3Cn4OIi6RC+AHbOZ2qwccg1bfnhyyRs4/wnANZ7p8Tj3ySD2HHHwiOTNJyaqNKBw89x5
GV8XYaCmokD7PqB5w+ZTb9RqpT86aI1kGvWza7CMMcb9HHGA5kdtHCk2E4ziCQjGbZSEr32CMm0z
eWnKjCcTg4TNsaV+rRgMjDYEoEb1pQFEl6RtN5blC5lX7B5FELDwxHjY0qyVURNteoC8U9Z3ExDb
tGTLXGwU5InkLtGDEQ/IuammdIG5ud6OS07RD0drgjJG6tD9CAzCQlIKBZN8QETTxPfloj3/wfCl
/JtFlcou1IYNz5KG19F9U3gCL3CNXqOsbNs+LvClqHeRsqRdUgoPiQm4fNmtRZo0Dq4xeKjnYoch
Cc8HZKxLm9+UPanWY5iQubuRGuOHlOnYIwZAl+aT0Lgqb6M178BwykndHZDHEET3UF5yhjVl4tVj
rNkteodYUm924MzpNsOwkI7fO9/aALmfqxPHoAFA+IU07fUOMfRVm9BIrdDZo9trb0fA4nUG2ZCz
YworrTA6ExZR9LTUBd0hCLQvv3e6lvMmZyx3e4/92m8M1breNiCoDJsIQUuuTgfTLuUObUaDfjmB
qyA4xc019Q4hgP1GlZWcT7kjXGSQPxWSbmAwQrCgqrwFTQMT/r44sWmO1wxgsU4OS5f0IKEMKPBS
jBfCOoXkdFWbAY9Bs0vmMRw+eUXrJkADESYuTosY3jw/dd02kCnWGPw6HKYtisUkCxoj9yzS0TIf
61DE4nU0CCi6eKAMs8YXrxKVoAaZ4/6O8qqZ3wJ8G4maCVBIP+6uJu3ofiexTsnteG3cz3nQ1zMq
MNDA4Zu25EVxt7ShRcdixphhgSc1UFieYYRIvUuJbWX3o1rQ1IMluPCWfBo3BQOKAU7RNfUOKvIJ
IUy9OVnZj+KOYvMoUC8KtX7UJYZs70r5vt4lRdIFQIkGHXfIAGemekhQ82MtR5IndKdRGg2fpU6o
F6kLJUzIPU9G8RwCca6QaoSxlvsu4VJcv+pg7IP7vsAc82GSarAw4lhEE2V8GmDXDTWoNs2xbDHO
xUOS6HhnOLoftkU86DicobUuqM9WjEb7FuaDhld8Qyhz4uw1BqQXlNiCXVAWJfapa1RtTryIfX8M
xqZo32NCAF6xa822G/s2GNOGRz649AS+ZQ/BaMcKexziNjOJ8rjbLmMrzG1lHfRbLSV8el4bkCMz
QSxml1XcdHBOMkXgfghmdf4cAznNog6xHWpaT8GK2HiUrLDrbI5eF/GCegrR6lnIZzcelr6T8cFg
eOT3Tc1W8hqWjtJTVWPAnWnSgteyhSKZGCAfHeZXmGrZmQa7wUTRmMWsVUGKNXfDtL0CtR2F68uO
hFAMDLsqCDHGZB0ml0vaIDlQpMswa7oxJafJwc2jXA86mQPSwakw8qNM67hABCCgiVBdaGisfaUW
YQGfvEjG9oLCtuK7hpajfPIeE8dNUwD8hugWnOv7qusads6LpqufvMCFOS+RqO2JjEiKAowH4cW+
tstK79XI2+I0KyPrF3R7wFiBp6NaHoC3iRaDmATWgxXJRixmHWSwtGGL3mC8zYXc1WC8X525+VcY
cxIbZlLC17Xdtphw2vGIAszgwjqutLnHOd1hlAKOGSbEqN3k8hTjskMzKGlZry8YCgL2nbCSd3Jd
+YUCjgjOUZADX08ZgSljdJ1Oi2hPFGN6Xys+0Mva9NBuh9HSu6++GiWA7XqEI87OFXpeyjT0mFBg
dB+BS0jgzTBlDAiHfW+nRET3PdxEbLS7OhiHADZmOgkgDKucVCZb7+vN0pprUKKz7JaaPOmOyBFZ
/WHo9BhvimnR3SWysF9K57wm4TFZNY0vgQ3DYIehu6s2jSgkuk49WI3aKG6r+NvM1Zic87VQ8yPG
LYnDHKnMzfoRdzQuvuu6J82RxNDuHknll+EGjgPGPTfwWEdV09FkvoRwmFh+LgNV+lJNY8u360gF
kEGJQiTFBHvEsLCyFuzVwSU3I2mtz9yCJNyjwUdQm3GNojqD2IOBBJIkV4ruJHYS7OjbZkLU9Qvx
dWFvjFvD7sSR47he7zPPId6RbpmyyvJEfQekGACXpSLQFtg5OpnMdnjO2y1q6hpHI7bQa5fvjfZ3
MjBTnC1BEBosEzEY6H80vV47qQFioYYwVN5ZPjUBrAoqXn2M15Pxg49AoeHXQYvj0MslxFQF5dRT
bEzkRtTamGuZdGwSOJT4GMFnHIMCsokjGoAuFhdDfhuV3Pkd9k94e05NV02fTs16vvQrb+mbmUeW
oGsZ1HhagNTPb4K3erq7epLGB9uOedrCvGlIUYYW86aLMbnCYYuB/L1YFslPtoRy5hYzvxaeIiiK
VwBbQw3MiiKINaHu2zgGg0ghlIs8wH5dA84zQ/kI2k+IUmhCyPijAlMXByIyY+BFKieRy1euiQRZ
vSOYzwL/zc3Qu7SCfjVJewFeTJyBy2HGT8BIBcBiwDXEfQNWsVZByhzqVpVSbK9uTYumh3opRegC
Gs7dDLkzwq66OWHlVzgGYGSTjh6hTMO+nRytVOYH+OGjACVspuHGxCWoSZt/tcbBbjqgYo+ha+wy
AoYb0E0BwCuD8Xf8EuPVwXnyZaGPsvwdZkbfPWMk0cEH9a6PrNkCJlhH8LSDPDj+az7OZF5s0hxg
PD/PG8IUILR1KekdZq/duGE5zAz+JCPvFxokW5Ku7TvbbIn8opJn9icNWn41yKJNPM0oupttXD0K
oBUV/ZOSsOgX8mMPA0+ZV5zvcD4SQEhyIjcW27T9HzTpf2DABk7JP9L9AIRFDgxLDEYCLL+h7Ct3
bn3QwxbTgm0GmHpSiLngcojuZwvgFp2VCkiGaQnu0z+nBF6phf8Ne+5XL61iBvZdBYbveqTzNpsK
upgbkGGHDIUaJumYgovjP/9Nf0AO/NVYywwWj1ocsx0MLgb+5JY+Hze6qNCkexxJcNuFw06DcnRe
uv/hCv8BafhXty0FviOOkYjumEDGjION0nYA0vw/fKE/evdf2JQaCZWWl5KCCdV+r0346oXOs39+
sf7ova9//1/ozqjPh1YXOd1h/IxOwSzHamziP/nmvzAmXRi6rh8Z3QGB3oKIjLFHCMjxz33yX9Z5
PmO2SGXFdgUJLA7zKU/DEsf+n3v3X7jOUa1jsN1wXaK1hde0k0hNXfunf/7mf/SE/rLgmcEAVc8K
j0vJZfRhASb5jLAlQk6WiFqd6hHqggN0UlT/qbjJ+FeHo1IUnsMWi+4Q70vfksHYWxUCV/3nX+j3
hND/ZnX/6m/E1RIDDyqSXStkCehZdovHaAX/fS6hY68JSm78TZeEHdtXWj2rtXoO8aTRQ26rsUST
UpRbpI1+zFNc6ih1HLXYv3+6//Vj/t/FZ3//75/D/u3f8OcfvUaXX5Tulz/+7blv8f+/XV/zH//m
H1/xt/1nf/ut/bS//qN/eA3e9++/d/PNffuHP2xRkLvlYfw0y+OnHRv3+/vjE17/5f/vD//l8/d3
eV70519/+/bRgj6CbsdUP9xvf//R8eOvv8FHBo/9fyQkX3/B3396/QZ//S2tym/m/33B5zfr/vqb
EH8BcEPRPUUkCmHxgLXvP3//SfwXhOLxiAF4oVDTXrVoHRJ8y7/+FvG/0IhwJsNQRixiV1si24+/
/yj5C14BUBXNHI15iGfs/37zf7g3/3mv/qUb2/se7ASLT/O7CvM/nyWeRESIOAzDhNJE4i3xTf/r
1jTA3sR2so33Og+TZ1Uk62Zcyu4ESM9uJjWP+wluR2XdzukcCfG14m17iRI6DpiZjEOy72QIWk+f
1G+qLKtbBNuzm1B24IfjMCplaoENYw5hGHuLVo/C16OXuuR12YMp4YYOVqgL2xegL77JmPU/1567
txJAG2wg48jdMR7M90QUgD8tCbJkQMvuiYhOM9gkj6P1wzmxXX9CJjXijGTnjmgk+LwJoyB+C9ga
JWftrDqrRsY2rUTSPddVvpJjXSXBmSj8oowmCtSLkk0M9Ns2f5l7hfKNBvTM4DX1jlMG3FkVACzO
Br5UrxgckZecLl7uUBPjveN+JlncKOyRBWhWH7LIMUkCIb0/Yb5f7CjK39s1UkDdFLrwC2kVkFWw
TiwM5XkLsgGLzUOgQeRL27FaHsDhVLup5d1NJ5J6SkmNbGzUnLQd71Cjjz/Biw8eMc/LMQOpcv9N
Y4oDqm6QT3Vqg2W4LeeagkhHQLre5fCoYpgkTvWDXZflyEBi3I0LILG0G4CA174GaXrk/SVGU3xU
YVjAWCoBINlyJQ/RSA3cUOOfpWv4gK+FFHDwLBNzUEE9jGkvySiy2RHcXTTQUZ2im6/eQaqrjygU
+RbkMr2zPORPtCd8h7BI87G4pqpwNfJxPwYq/qHr0H8N3cROgVbFmZa2f2BiiV580pkbjCMVzcqF
8ADKG6KCLRJDuzatE1XYjCtGT2MBcL+pZ3kHErlGPmfdFRmsptrTAp9y6DoU5heYTD2sVPNzrAK/
DdlI31tA0M+w7HJPCYHl4wEmgeShAsEM3oARBfNY0VneEibLO80IeGi8Fu6GGhFf6MCjIwmDCCRk
JIsfR7tGbdp5XFIgE3V7CAOpHqpi9HFay2m+5N4+tWTN36Xp6lNQJ8lXblp25sHSgChoIlymPpS3
ZsSFSinvhAX9c6B91qEfRFcoVQByS2/5ugvB2uhSYdf4aCcLe66Y2Qh608k8Bj1bgWOrLfEgdVA9
vGvd5kAc+3YzACV7HRIzZ0b2J4JhG4JL8n5Dl+TO1Uk6cwqBkHQlDB+St7ystiCD2V3fc4O8U15e
EiL8B/DPH2FghtuWmafB6J+ysnmWxwAxJbplrW3m1sTftUOx4VQnINJcyUkR2/UV1DB3OW3x1DMk
47CdR/PcAYe0Iq2SeUldb9f9DL2GA2VwpCcDAYEnsceG0JbxRq6uvQiesC2W4fTSAaS4CQh4sJh6
oGtNAII8OIYEbwCYV2NTcCZLnxbBLN7B66m71GEmNuFxLcofdYc9cYPdBISPHhRneRLrXJb7eMTF
STltAjAvhMeHxIsoSXvkGuVYCX4MLh50MZAJBa8/qrgbATxiWgtVKMVj4eY9kPRkT6aEbJNiAJfV
8BWxRYTs2yIBQ69Y8/yF49JmowNM4jXgboAbrdnUJYQdwGaKYdspN+4w1V5v0EmSJ6HM+i7Ai4rT
CFy6M8au/RFdbn2fRyLfYW5b/dSVzx2gXRo16eoIoi0WDPKrOPBzukaQm3QwX/+qk4YcBtDfCgjk
6uqw5BWQU5BxQae1PLoxDKSGuJbVAQFg5ksSGYrHYcFEPkfP2+rebeGZMj2RJjRfAuhWThxUQmDX
ivO9HQeH9VDYewUhyIQ2Jxm/IxwKTV0kD/BOP4d1vVxABm6+mKiw56JAhMtaB0+jnuqj6kT9CMSs
uGNgnd9FQd3uRdfF90N30ZU7ttO03BNXgdvK4+lFynjaoRXvwJqf+XBcax3cEtsRfY7xNN15IK4X
VWKHz2qAfydMp77mUrqvHFZ9r0M19je4zPVDW6/Ju6MdskQGQ2adDYBu7grQ/S9w/QGtIoL720aN
Lt7CrVhmlooIdNa1Wzc+H6ttIsdzs6xJVq6wuE8D+PWaYMJ8RyIl7Gn1MKxp1nZ9yleHCjQHOetN
yDneLhqdWVsm8Yk3oJwDe1l1ZplSH5AQjMcQCn4w6DAkempASdiN19/Nqyq+d2g4dwVIooco1OxH
6MtlzxBjp7eijZYs7poOAHA4Y0qexBC2cVtcCYtFs588jnttBkwXQgbOdO0fS2nBO3MBHC4FOGRH
uS4FxDcI3azyvHkLEGDw4oDxXdaYYH8P+RCddJIPY9aVcXgsSPxhF1JvIDyqv0PJDG+2tVf6BfQp
KEISlB5g7g6GX2Yt1E0k7CJAwoow2mm/gVlQ4TGu1S3Iw8VdrC2m1PmaF0C8vKzfgRwCRqlLEgfb
BcKXB56I0B39UK3PfYTiLZ17qIOINewVQNL0Aqe5DzP2/bqvcos5etHEd1za4hPgV7HrWOk6TKtm
0DtskiRwm5bzFszy6FUZ7p85tppv+Qxv56xDyw41Uk0AtXJF9QtfVPPZxE2dway32bRlhUEw8Kyv
pYoidjBqiO/coAFMYROdC2Bmooc9DHDM6YvMi+/A3Q9YWuIMCpvatpBSpSDmHTqwZ8mK+7yo3p8W
gGy0QYgUAYqGoDm/HjullwjEISySA0zw6Rkh7uxp6uDtEtgRAfGddEdRKhQddK3tdzDWb6EGw41C
u3OMgDPtB4XDFFOlQG3Ag2o2HY38Q5HjmQa7AUdrG0uo53L/Au0AVNwrnCohtDD3DU/mlxr0iQ2U
SjStmw6BB7ZJtrynwbOYwbhNFjAUSSQevIU4wPgC9V5cqbdwgYhnAsVha6ZOf4DCVu89/D+2Bcqt
AwhE8gsw3OUuD1n/Mdlo3nkwQJHcB37JkwET+QCrNxQmkT2AOVJeyn5cdmD1D++wV1jPc9iznxh3
Q5ST0zsdmercBjjuu2gIvy/dAlukSokoz+bJxmW6TEF1boClQ4BnwcPPc+Iv66KKajPDNfJ2YQYb
iZ/77+1koq0PLObJGBDvQT6u7hnEWzsIaeSOu7DerQrJP2Mugz1cftsszBMGK+T5o2WrvYeE7BZZ
YO4Qgu+3WULoCYWDnzxfWH0ZXAfwd/QXFJ3VRskuuWumqDnkGtt6TwJ4xMGYEbFNl8WhYwOjQofy
jheF3bW9u8pIioo/9hDHxNmgSbgrh+CMPRFEkqhR5XM7YF9Ne+S/VRnxo0IZIYf1zMG62iGyIngU
ZInJVxBiBD9NuZ0hA9JQYgNfSn6iyAJZgMZt+IpDatjP3oWfnPpiOK3QfA5gb9XyYxpFGO5W8MDf
bTL5J9lQDt7XuN4QG9xAKk4fUUwuJ4S2lGlMbA0b7UqimgPzKRWtqhaI1kKbpx60++emDosDVDwW
JaXMN96pc0w1u8WO4LZ0KNoLK6IJlIcirr4ApokvURtAo486c701Do4eqSaYmTSorJ96EI4vWK90
RO0FzpMZlumhDgZIUBbOxE0ShI6kmnVrhHFvQjZguoVmM4ddAwECi+AzgFHW164u20tsIfnKEA1I
b+MeFQpIm1CBoFiFzVZZsB5SC0dZZlubsxSzpGrN6sEU67ZYCeg7da7LN4K86LPRGjqVEsYjp4Kj
xEDE87Gvm/Z2wmyvgW6pvYkmxh9g6IyUtJnDECpTbdd+gD8Rfi/0KMAuqfnXsQzHoxASgz3GqrrP
QKyuyyzvAP1ikC7gd9Uhw2IT9IDKtvnqxbNdTOlAaTPLdhacA2O5CncGCuadbKB5hpPaJihlmC2I
qtpj1/oGwMdBeYEZcymSct9cxxBz5fawzr+PBvpzCKfikHd9cJxVDv/mNjgSXR4SWt2uPUgKE9Pt
plGFeyLeQMIERd4+p/ARrOFPmDXJ/2HvzHbjxrZs+yv1AXcnuNlsko83GH2EFGot2S+EbNnse3Kz
+foaYSfusX1uZSKBeimgXhKJTEmMhs1ac805FkjTa4vhusWeD2IJcJWUFbUhr+SonPKbMfORJJHY
m2oyVnwRyYoW+ZpC8gXhwfjFbwmpIIs/gZuYVxIoqqDsWNEOjts27S+084QpRw8mbteQjxF7K8Hp
TjPyWYTWOXNSfEXkPBZ8jSum2p/6yjxFBq0ZG9DQFcnwrfGhz6usivsDa/KWTTFKvWJB57IOE5Il
Vql7GJ0Dr1PDeVH+CAgAlAnmTdyk01uhm3U3xHuMWfEahP9lGdzsbrQKIO+xsdxw7dm72gr9NY8e
iKLj3JLq9U3rmJZd9BDWXrazcb8EUUNqtDEGAsB2gsdb1KVFwr7LKErFrHdg98J7zBcyDPCyz1Yg
/MFrWNrWt2c1D2kSDDmfr9fmLt5zgYXFsjU8dTf8MEhzeGUdTJ0GcZzTsKS9Sk5Td7UbLabW97mR
Fnihotr/kNvF9NZbUXjqGNc5+zasVxQ0zms01kO06bEVpoFkzjcdDRZnPKg6moqNsixmsMwkVjw4
jBfCe/kjbpV6xChvK2Mnsrw7uq7bU4N6mBuZP9cvDM8erZlT0ei9J0KezokbDLbspPb2U968LTUT
94ZwyYbMIQHWzt/U0tBfzRnTLtWp4d3i2/T29FhlzyVX5x9nz1PM5uaGGE8b6k9cWUmQODU2v6KI
d4WaFFkkHtVOQgtn4tA6pos57XsPlWDlYbDcJGZbn0iWIzAQcRs/RNgkPlYELXeJ6gccTW7nPnsU
LvYqUjBKVmFqZT906f9uXe0m+UK+uPrW/y6s/aLF/U9S35C7kL/+a/nt6a1I8v+4fXsfftHgfvza
nyKc8QcSm+V6pu94vvd9sd0PEc5Vf5jSMH2lwI85vnVlev4pwknrD8pS+j8DFL5rknX8fyKc94dB
ooPfsm2YsNCZ1T8R4a6DoZ8lONe32DrIPxyOdlUJf5Xg2sbyBk5CxnlRfSdDcvo8sD4VthUF7UIv
12dHu5uWPVnwv1tNrb7jRH4+ODAtVzm+yWdCqoY3+uvBJyGNdHTrnMmBWPZhr6JA9Ngw26mbVtwL
iQXlqXlOOh3vhtpIzn0ljS8l7vcNEZ642MS93V3Z5ct0y/LFjoTP5JzKlgBK6yTWsWn9EvWv828s
YtXroaUswwi9RPM+JHQWtrWLU8ZwMszxHvKaUk9WTC4KwDN/EDcut5pplBe7krmxHlR3EyUFt6sk
64MKU+c2V1bdr5y8s25dexFPEl/CTFFuLfftHJlneg3x5C72FCiv8i+jxVZl17Xsm4gyYZcIMT+n
SWNvIFrkBK2mZRXnatix19U5+Zn2d06STIeFRsEKplZQy9FFi4xFso15vlqNunUrkmE8CGQa69SE
oql3LDEPWUPNPKMVoSISG8/eJy+0UyvIcE09QBcnbY2FCZkFg25H4mfezzrtzn3Uij0m97i4L6xI
fy2I9X4s7a5LV4YjyjkwSFDVFD/j+DqybBkblzcWj3hLX/B0sL0yJHrgm/3JK+2TX5b1Pkrbbq9b
L9mljfikBgNH4oBLdp0PE740XEHmKsvSITmpFAvJfimm6XaoG4RgMKsn7U3FLo8VvHbvGgZNG686
lybCV5xPxd7S8fgUkRvZ+UgDbEYYlm3XeQILBV83PAnjjY7B2KiyRiBiv+i0y4R/KeZmPPtZEm2z
uq1vLJHtKpN1LiuHNpZVeaz9kKi2G58rx8HkO8jznIy0o4VD9JXkWVhva5Hz9bfFssWEaB8iQlqr
Upj+VtvmsubG3L2oSHovuGqMGyx6nNNoD+gnFq59zvM+gjfaGL59Y82t/6RVlZAOG/rrviwgl8bU
rZ3Cr51V1MRYIGeve3JNtg+sHOTQRy/qfLnWjnJkRRhEwHXKCPMNq65Lxk+pR3hkWyvPNPiIDTg7
WUcMZxPLEaHHXq7zLms0bWhcSbLceqVrfS7tsH8wrBJV1iUyjlPcmx9HK3S/LkiDj+7Y+c9935E0
I0wmPqWJOZ2TobCfYKAbcj1VU+Pe2sQkik056apdh6SRx60U7IlnxJBiRTBIOF/XQEbVoWdr6ed6
nggJaJrXc9qyAu2TR2e+W1ziDr4jKSX8RbFtdWrzu7FIUUaiIX/qEtPZl1VzoG939l4+flugBsAx
mcZtVlrWt6hy63eAJ+l+hol506BdHxZs52sZ1nglosbSt8ip9clwkpqLepL9sxpN/0saWuHhKl6u
BdIbmuc4EoDpCmefGQ1k4YQlVDeLbOPNbJXtC3ynZpMPo7wF0OG8hYsutwOYg2+mknIzlmP5UCLB
PFKWyjcMQOpODsuwC2PsJ/Pkdc+YmVEMdWece0i9r4TAmw9ValnPuLHsQ9xRztYgEcK1k+lsDKjD
xl2NOwFXVAnbAG0kke2XPDHL6BRbbYSan+ae/WxWLFPaOPzma7uEuzCdY9pNS7l7ezaGZSNjp1r2
WPMW9ivCYtlUiiptjrHQ+c6C+SwdWgYKkdGwxNshl7vqUJJpU1KdvHGmIZKSC6Tem1wfd45IuBtj
a26jABxDmG7dGgfK2rKGYoPRzPXPfT0Xx4VNo922sem34Cqa3iFsPPmJKYd/N7SLPjSGG750ltmG
61ToURA/Qz4GCaq5bHQCSgcbcO6uwt7H2z0744chJeB4COm8oQek2XJ/JRJ1gbRivQmjZHorcQbd
IpN2JH4ZWm60mD/OoyjN9YwAuiMaJh5L4mBfm3DGbb1U8WZ0TYpeal4wJ7Oe+2ZN612+cvJDxCkW
XJABkqZPHjbsGSENgDMNQrxajUHhNlhUhx7gLqJOLT9OtbbWuo8zCfTuKuIopMmPohwJZrjQjV4K
uzZemySiVWY58Jdk6E2s4Iu/JrrdbtFguwvir//eWUt1azSTn+4spzcgO6glXIIc9tFujibtBPxY
cmr6htBRVLvWUzgDBsOaw0W/qjCl7ee05QWgMsIfKeJlpPuVKV6sKEvZg5t1WU28f2Bex1q468aT
KpupYMPIGYrAVBYRQC/DIEa9Wnnszb0+dzzLqT7w6AlxnWGvH4Jq0vVzlvTLKWtT6DwiLCGUeT2o
hnw6N3XIA48Upr+iX+6PutJko/LYEmT1q6K8a8JuYBbG5VCLzA1kNjt3BEzjeOMXrnVJtVa3kigD
fYlZnou5HbmbLvEJmMBIfHkg3eUigJeBp2zy1D4h9gchmQ+uCRshxFHKG9cLXVAk9EgskeF77ymm
wChgyQvrbxl/dd/a2fAuy5IRdTD6SWzJalIJ+Rh6XwubLc2eUfX3ImMBZ6+mu3iU/gMKZvRBEvVb
VebsBmFrEKyoYzaKYlNC23L99tzFUYwfruOyNZWwn/Oq0V/0nGRcMxhtV6YRQUJisRK5KM+wjJVl
O+2Nt8REkcpN3moeyKyj2tlGVVNBmPGTntLxVi9wLlax3WS3EGPkHbgq69aeJB0tXoDkYWLitJrt
3jgBttksBfsqdZU/DCLWK1EtMqAm2yZGVK4pYL/YGtzpqNpLNkcGfj8aLTutOR6/CKOHnOcRCaja
LZliwUxdx1s8xIRIPUTzuxGWebpSnbSKdWbaJtt4VF2drkTVV55yBPIrTirqIAqhbwUEktu5q6f8
4CVieVDEX2lCLeaOKwLlRkQnVNjtCq6FsUowzX0d5sXrd1i7+y+Dh4dlW/Rax2zdqOu9q03jjDSo
URiJWdbIF6zC4tbqEL71ZRGOhzIhAbvC2ka1lhVD+Wjbc3Pq5n4ZAp3bIHfciMAAY8hkeOmdznzB
OJdv3Mhb4HlRqsCCYVxXkFYiLrJJG0N9WerMvbfbcPwgF0rKAGJUdoxoxKygN6m+Nm1nVM9ISN20
kUzLgBgBHbzDPbrcZkar95DDGHpjit0bRNhIrSjvderYIhBM+CaqNW7rqT6EExAtXrTilZDbGiDR
+DkzGkaM7Vc/I6m81Qz+LJ7o6fzIrN+JV1Tsph2Uc2o4e2Oq2vMgWGuOfl1V5zgt6m+9G3GYCI+8
vn4vNvdVVsnkgVQ2N7FEj053bpsxHy9lYSumW5EAb5yj9C1MlFhFdImMySvXaST51ut54QNKmdjk
64yC2Nk6mEUfdRu24jiEbmTg2TZNffRVgzVVSrQzjw72OGg39yh7jIkKWIUGirGdHWvSoShsdEVP
9TKaL7hA1QsXdarJqrfWqZDQXtBOU4g03Cqe5zrU5QnfObgNXLbNuGIO61hrL/FbSlaYpqelzMWb
hxJH8uEatEF6oYzajGbZJYFJ56C3vaGGNuA78dsjkd3wJc91+gG/ik7OSwzs+eDAbzrkVTts47YR
Xw2ZhsfsKh+vDJ4qh3kauRVXCOGv1mgbMV2C6F/4tusbWy4p/vvC6g8ON3MMMbl5WuwIhiuc9HMB
gikJSFkgsPLWNzMvYoBKYE+3BCrzeO3GUdhBhelmbG5+4zz1htnUf0uVv5qSfmnHHNM3pHIti05V
2jbt6M92jNIc+iFPcBCHEtty1Uef0ZcfG1m/Wn7xCDmMBysutTVF5qcOF/4/QhUyN+HwyjA8m+rO
YPneb0a1LOzMIhtFD16jY4YFD/XMh5//zTqd7x3t7+8SOYuO0+A4gKJ+fZdzt2hzXCDp6qinJ9RD
HQWusAS7/mJAVkGmazRW0y/jd8ZLQFfMsSFLzixpfJU4gQ8zA6kzQmP/AIPIv7l+ZIGyDfNWjPX8
Ci2GuVWmcHbAE3H7O7y31Z+bNP5Xj/kbNxQmJr6u/1qO+b9d91b8rMT8+IUfQoyv/jAkU14eoLZS
rn9difGnG8r/A2MBfxtNxbA5C/k//3JDoUs40ndpYyzSRBil/uWGQrRwfE+R6rnaoeQ/EWLU982h
/zoxOe0Nw+dIuK6I9nCs3y6/Ksb2HQMC2YcxYvbKgMwjN4MMrXRnVJSkgVct+Z0H6zQmnGF5ZaCj
ub+WxCkyedy7ukP2MNx2vVS9RKU1FgdMmDNU+0kMYbKrZlvsPb/VGxNP1tW2B9NAlG5ytB2Ygato
8Ei8+jo5qBIOAI/POzspzXtoKuo2MmdwEKYoz5MJ5KaLwulmMO1Hz8ZuwSc474yaYUZVmf1N2rlb
LCPwmNhH6yimy0URuPUwrEE1Lyyqwzti9jhcl9artu6cLWvyw+bGcgamM41/E0ZC3mrRRTsAeZ9K
mSSEXnJaE+JKwWJ0/rZyrPfaN6l9wZqVRebtsjohItU5y2qYwvmQ4hO4X3x/PGaJEb/7jdJBTg9y
LGX/5k5c7oZrtNuU7n09wmu78RL1NdSuvO2b6X0hS7fF0Z5TAolb1birKl0+I6kfBPiavghfpsY6
sbzlbLvpGk/UsbDlLqHOp39uxBe78sZtOFnveV7vOvtqN8MgNORzFZij9RT5VGBVki4bBz/YuuDB
TNwofcljZ9r0rvuqUuPaFBNhcVEEAHsmFCEbP2oAWQ5Cn+QIboJR47Eoqnk3J/ZuEiphft/fZW0N
9maZuoJHdWHux9r+TNvDwBhjxf1iKfMyD44JyMsePpH7JuPICCT6YoYKdlw68RcGi9GiHO0vbTuI
XT403qUoInxLk5q/tX5Pxh1oTLMic0O1XwMWaOPsYsg6+Wa3zCOyK9dDRoJmo2MY5SR5/15nwMOE
Jx4wUh+zoWduGUmGhYtorYsZjuF+zr07gH4+Nejy4MXVPbG/ncDVercUQJQcnSck6Prr8zYLzTtf
VzTlzvwlZ6fh1hP5p8Ia9E3nqoMwc9RzbXbZg+tCdHDrJj1NhgeEVHlbK2VGXl7DiYxH5lOfuRfo
AM5DH3WdPLsu5QeJiFI26xKysBWQbS+GLVtnh4Ts4RiJjetfJ+Sp5s2u89rmukvV4I+BGsiMb+wl
LIwdtgG0NyFS86FlbIaFzyo6vSa0V2brnEgaOSzdGFRPBqmPTed6c8S6qzhRgSur0F2HkHHAvafU
PMz9SlSgMmp1dBZ2UvT7gaxrH8Rm1hFdy0hSv4gshbnH9exB/soKz8mpciovMLVX6lsCiP2890qG
caewifNx601ODj6obFvvkc3mTnXI0D0qMpfJ4nPcFDu60ZEADSJTpArkVPg99AUsYoMCWxVBxAiR
feikyEzCMs11LmIa1KNhgar4Xpk6LoJKeqAQQVtWV7uf73wyWOb4Uo5cMX6fhnctOJF5nYZAvFbk
fGOKI3PMDdyGAtqWwgNKSr3KI2cNsogPi5j3qtX2ZuBlPGepwRVCQhpLEliwLC2Lx47p39cxbAA2
J/E4EnVME5ndqSot0i09bult6B266DbOSr59G+liF+nJ7DdmmFECG8pbLBQCjIC7YohdeVBN2+df
MC8MydZ3wXcGZuFRj9laLm+lDx6mmYb4wS8XY4N1ggMOdbbuZaF5ozUYvsMcTniYGoAKhJ+PSpjm
p0wlcC58u38bMdDbdMJTczOQnChXoPjTQzGp5c1zQP/EDHYM1T2lvfsU99Orh66x7spm/ug5Y7MF
ApzfWyl7a4Ykwipflv0jg4OKhH/nfQQ10jIG7+3lkzSW91ENIcSqofxAbp9SknEthRzqGSgdxd9t
iRsZ0qEXo5gtzn3LJu2dL0I+UT0DcVERmZJVTiV9mdtcbkQ8YaFkEteT2QYWNm5M0orjibv2Bw3H
lcBL3PSPNGS59YBgpsNt7roelI1OnTqzpN+bSZFPD06eEJrMbRx72siz+DF3ZfwuVE6ceEwK9E0P
T8YTW8N7/Smq6OCPC+jbZRvrpMP9EBEPTHAjZeP0eYrT0FspzmUS8ZHyoTrUV8dil14HC/qu7+fk
YgsMmtqaphvPGu5nUq2HMFbpvUc8cQv8pHwWi+GeASlOH0mG1ve1ACtCB+b7TyzfnJl8ssr5TvtV
9bmk6doP2TIeQlyzYjUOXvGmkOfuRecjS5i9f5l6BrMkeFPvc2R6w0ueZGiKbekkinUIA7CxsLe8
b16+NOcah8a3MNbjECR+5SJ6iobgIz7NNjAthSTiwknJvyWeQr3AlGncZsgjD1Ul1Qupn3RHNth0
t/g3VH6WZTNxVwBsK0q/faoiOoegg/v51XTpxbUrEPMbc6jXjU1xr5wCgg7q0HXOMS3NhRCRdROB
ySlucmSrJ/yyTXEu68mDYygrrJBRIjRquRF7r24VQUxOO3/apXVYmUclM/u9Ii94rzIaOgNmw7lM
+gRjQh+6z3krnU/LcEXTzNxVV24xR69KC+PenCQu7HzOpxvMRHrtma7ah6NvbQAlylMcmf0BrR17
cmRfBYxhhMLqkrjGyti2RRMsYrZNMCJL9wyoRtyGJWr9aoo6TMMKo3R7w87ma0gtKkrgWroBbdoa
36GOywwCPO+rIzFD1vAultU5922q89eiizjpqiiy9IZuOLTWJtSL9OiXhPgPXjj0aMiJKdo9HQ7P
vybyVHkPAU7MF2b4sXkvoFvMmMbSXm+xBCA0dpZLDLeOeevrccwjJs4iw7SbeBLJN2p9J4L/J9Qc
6HLU99IMk+ho14tjnEFzLCQ0CfN5+KKqB7+ayKZC7pmHh7BhzvwhRIKaCodV4DmcABNn/6bMuOQh
tfrBiFJ0k7nS28HT9J/CqVD3RIXHKChC7vtqapK9sBdrT784rWszMfc8z4oLq7gwULidt9N2zMSH
sVq+FtDSzl1oe6BuOkucEqvjW6hzHGmcELoFmAV6ezXNLFAeLOMW0kjCyCZ8MLjgoQEl4aZXRr7q
8lq/enJoTph1oue0a/A7kAk3VkatoifbieIIaCpPh0VUDMdmr6nPbVXhW7BsG8e4mkjAABTsgQ8h
stv9nWnmxsXrXOsmF7H1bI/91OzwsI8h4OuM23LRK6yXdZoWBwHW73mWOuFrJkPKpHEehsfJSsf6
IGcvO8bmEr3zmONmGbajM62ISVrRHqNluJH0H7jhC/8020Z+t9jVXePKaUcARq7ADqKklItzrtra
wy3jnJrFsTal2T9FWGrkKikhmwpneeOBkT5Grpm/19hSd03WyAY2hMgOIDhDFGAGgO9RVFKCVQ4w
/Bw4FOQPHlCMRZE37KRN5cboWBPdWK5xtcTxINiNMHvDGyfu/V0HW89fjdO0XDK7A4dJiO4LYfcv
fSMyFCyZYJFmhZaDNde6WqNkXqTp6qfm7O5Hb/NzAuTa0f9Vx/PbkgJrYithVfUTKLIc2y7+//aI
UpM+/fPDMHdnYg663WXS/WvHrxeWZUBbGQ8spsPInUZRGmAYRvX66+NcV0/9+nau368keWjQEdLP
/Xoc6QuzZ2I4HBb2U72l1ye86hc6gggMQxxMIku+5prc18ruC9P7m6Obv+Yur/2jlGg3LiAxl+72
97eZQBcXdYvGZLdJvY2vhYDpodza1+JAj11+7zVWs80qe/6YzdUE7mZ61Yb/tFBd2N/LDELM+bXw
KBV1/zLdTS7IeGVBNzgaIDi+M+3woYgxyS8dELVsVblLuKoZZbVY/f5mp8+/vyE6YcOlZTcIxSnn
+nl/eXtIyog0kfw/+IViFzp7fVjIv6cEsfEoIGAnsHUGpX2e8RG+sx9Wl18SZD+fk/9+UAQZA+ip
R2WqXNwVvxy0xTtua0YBHDRazpZrUUv3H402Oibu3Lz99Rlzbel/PWM4GDEq3iB/ybZxefz8DiPf
MiEHFfiJiXpvnNZ8nzKxRQ/t/+Zd/fuVZnFaOoAD2EALdPM3bc0E6sUazaQk+1mQa7Ilmim1v8Sq
+Nfv6HsQ9re3RJKbLpIy0TSc31f3RiSbUmdx8gMwOXWKB0oKHIJxdEb9sAZmAzjjdj5QADDx8dhd
snGw7DtPOgEPovgdPDbVX43Pb923Q7jsp+/1Yfu9Vvzrl/pvn4mU2GgMNEfJx+L8vn8pEgAH2spL
DlkcG+6h9ob+jjk2zdI/Po7FZe84/lVJ+reV9qqBGR1FjKEZm7rDunVNNnhdM1o/liX/ryj4N6Ig
4UX0ur8QBcv3uH37j7v27f1rF/+sDv74zT9tWvYfVy8SOqDDLfw3mxbin2MpiaiGRvhTVlL6f0gm
Vu71ziu9q3/rT21Qmn8oE8As8qDDY+efBSV/S/WTJuIQYASlj9bIJXy1pP18m1BdLrTEjr5th4gQ
Vzx43tPiirJeO5WvLrYbe91aSNg0JeOeLQvX0k3e0zP/9LH9fx7XJhmWX25Yrs3LwH7guzjabMW2
8t8ecYajVSJm39xUEohN5jGQCJUfHjRK09OQJf55UiS1iB0XITS0uhrwaPgCYu3k7PlPyVZIpqcV
FudPTsyCjDKGvgawk0RNQUidbM0cHhazY0gPa+o2ThMelynDro3dCPM+7iCOJEyACRywr0Q0YgEk
F+XhRrTZuLYcd94AeSZPaQzI9cDiwMfg7IWZOPsnBVkUl4PJBpuUn5/p1CZ5gOY9vVX4AhDs7VuY
KoikJKmQprreemNJU37jkHVsV8h9Ax2E0TBs6oMEueKzBfn8XWat8+RzEqCwWvrYZyM2fPDO6Spl
vAuAc6w+s+mtO/DUai8UpPJoVNJcKxbCbBUawB2svHBtl+a8MVLrmFf1fkpApxQwfp/ZS5AjNtm4
znmSq1eJ85+y1TCf49EXW7QGi9iSFa4WbZnnJo7Elh8xdpMbqnU1xu2+sw3/HAlrPGjvSgGZ8205
RzP9XjOccOUnULDsCPN5U2/cgWWJwdDg9Z3d0dmEYBVZLqv6J6fBMucnlbV28SQ9smLGeXUXL9y0
MzQQqzWMfY1VgbfW3C3ZPK8KJcYbMkLp0zBO4gUtRm9T0Dt7UMXGqq3MZNNUWICtpdXvTZF6G1Vk
5b1dsJR4FSox4FUu2mMSWfYad/yWnUw3dtwgYomT18RoHWieW224F9dKMW4BP5aIw8nOLEoaPwcK
oUvGblemZr9yS3lFHZF0VLFYl+GSBR1wm051d+h6Cv0FX447sB+WPTgJzjI7Xtc9GcM6y/rXBFFp
V3Z9BUSL5QJzKcRnd2mmjafL+bZwkLhYrzAT+RAslbzuzanpfq7/pt6jlnIbMFn0ssAnhu0v9XwT
2RSieVzJe2Oy5N1Q6Oli1GIhVaGn9YjTeAVi7ML2C6jCxbDs6qjv7/PcUbs8t5d7uw9BCy8iCQpy
y2BGl+Qum5Pygs8yIuqWOBtA4uoQNwyCnRhZBdiVGWi3r/fVWNcfcrxSfJukKkoeuBtS2N8sfO1M
qv3iicVHMMmABK35G1UwxI3a64mdjVM82Qecj96uLCP0eqyYDPoLl4ZR+P4GVj9R3CmE509eYt/i
Ltxk0WwQ8yBSSoLUax3aCUfToyrFtdZlai1qQgfwA+din4ILOM6xG9IgTurCThLrQU+AE8rudqqX
ZYfm69x4FLC7lHn/2tZK3kRefPG5yWxMz77gvQjyeJywL5XDSUsr+TJXbfytiKYh8HO4J9JfwvMs
R+OyuFbzGnHX38OGVsdW6/qmHO3+sJTa2QoKqUvHyw4ayLQPEdDmN7P2kqNKe2ffj8PwpbXz5oE7
swdntmo/mc2AE91NcRpixIY7CxoMTyEI0ezg2bThnPxXuuswzDtnadgqAOUd9b2rm2Ebxtm4xVHu
1aTYjbHE/xilNwN5EKj/It2mEcSluPIwzVChxoGEkduvzcaw2Os4aKtfSWtUyMvhByDw4YUETbUw
2vbZrwGUnu/ZT0iMfCykN9yDVGaobxJaI7NWkxyRIYHHvi0IQaAIhBZQcO5p846Bc3kc5yL+yN4J
rQMvarmuYw25crJ8kkhEH6PAhFNtneM6c44ueCB7Y9U+AHegS4e6LJvNOPTl0cs759VOfDyeacUi
Fn0dPpUAEHcltMuF7VB+/S3BI1ITHmn7b6gL3SrUS/9asLlsX6vqUsbipZnGbl8KQ+LsYCOTB1hj
WdW59KHfK7/n+l/sj2AdlU9UPKpe7QLmnc/itZVvjNjFRgi1c1GUBww6I6LF9x1jPTu079gHpeUO
t4g9HVQ6a/9MbFlmX5VwuuFBpoX9yCp6a9r2tajfOi6FtzA0yw9VHosb1orR54WYA7iEWo5W+Mv4
XJMpFDykQvtDpPVrVvjiNHvOFJ4MGy1PgclWgdODZPuxrkxdz38ofdbDj51laUnCY0pm9Y0onfPA
o7DzDqOLlHPfdx02SlcmjwM4nMdYDphqIeOSF9JYor5hO0HqiRNXvaD/WV/ASM+HHkoXwyKtTozg
vK8Yq6S9Ck0j3QsK8HOY2lO8Es3YPJqxo27KiU81y8hvaNkQVUSGVA9ZqJqPmEKaB5u79eNcNM2e
1YV6G3UReBywrZ5aAfudbqwltK7RnGjjdtQu3zf69np0P3QxOyQunQwRznT2IHztnVITMrHNmq2N
gYsQDw+r6o2Xym+Tj6OT4hJu6wRGVZFHZGCR7ZxPxOGb8pIClaw2fVIuKcqRZ2xykuEdaWNf3svS
qrjdiug+Hp3xNW9r+UwW2XpkPFocfdnBfrGm6hKyJeC5xBR6oKrJINRp/gS11piStmk1LXEyssML
X7N0bfiFvidAkJrVTjZDF5TjUgGvnMwtUE9xZQiH+rkl1JWukXjBQKoym27njL5rs4CitlbLlTIW
REU17VM5Dmus1Iewq6bPMVrsumrn+CWiY7txraiA6hzLABeOFTC0MAMW1u3NAqK58CfvEBfoN0PP
RqG28TvWYYMmpxbzdtPEyihuqlkBBTIL0VhOGPAIKK5ymLx7nGjLeOyqND5SzrBD0IT1+UTZoJ5s
wkNsx6h5vu/81JV3WZMvrKtSnApLpTr2k1jtA7+1ddI52bVMClhS55RrlRvuaYy6eRNXc1Ssy67t
Xmvc9gRSnBmKvdlvmbCARcBivy0bR6wq6ea7sFqii15mZ0vGdz7YceudFZvCVknUIkHbq9r+GhuH
qS1f0ebfQsdllJYdTfe1JUvMHFOH0E4n0X2mvqy2vXRq0G7TrF9EPDd3eZukGysLc6ZutvJur8TL
ZTcDRmTJcebvPOZm64hA2i4NoTciDqmdY7BBEI6Nbm5ZyxQHnoN8J4ei3kyhIee7bjLMitURi0M2
rmCltBMLFsXA4DglmZ896SGMCUSSt4frlB9S9tPd6Ti2YFfW1fxVmwXw2aga0xcC1eG6FA5pTJ+p
uRWkQBlrhFl28WyqwgMNMJWdkYYrRyPL/9j853VT8p/Uncly3Mi6pF+ocQxDRABYdiLngTMpUhuY
REmYh8AMPH1/ear7WImlVlldu5trtVSRycwEEBG/u38epEk9UmlGlnsvp1EcFoaKW6Sq8ly6vXlD
rkLb7G+zl6mK6bwZogFP7Wi54d4PQ53vU2x7Zw8poqYpTO55y+iXg2XsB2ewvvZt5NyJ0W7ZV5Ot
fuRpE8MkjGE8ruMJyZrpPQPwcDhmkX9uMlRV9LkNm556F4VlBKBAQhrvsV3hNu3aHSB04+il6Rft
4MBnKBkbq3mx8+996UY4Dj3J6t8VEMInwekBqu+8xv1XXtw86YCKDOYLARD/jgVOnypzJF/gGyA5
hd1vxWRzTUxV+AP5Ld9kzFpuJ5nYbKBdNNtqdC2eorXxYqiFZ8g8heEU+HWJSFsX7cbNpX5YRiWA
K3S2c9OEpo/wskxfJNV49zNP8Z0dMX8uACGsCtKaJNva782V0QsdXMOYsGpWzog8tFystbTGm7Bh
U5CMzsnhG9qkc+ZuBoUdsLZdsVEsNPCGNSHsJHQv1OTFL1bf3GhbdVugse0uh7BHjQ2Hm3Mjo+yk
aGDiQWLn/Z5OAzZuUQz7Q8j5XqDiEr8sT3mVPyu7+G6E3m03eJQ2WXGGMpmZ2yQuSYgkHitT2gaV
67YrZXXLba51gQu16W8rdl+IU2F0jtET9wqW1NG1voJmob2hE9vMyWCqTfPeMUTMWWoZ13M8F1uL
BYkEXTTTR4K7fw/1fw4QcFdVfJgSiZFO0WgTnbIlUZfIjaxT6WHUzVJqUQOC6fU6twYKeCbipqOm
7rEdxqeam2kryqgiNDPXmKOzhDgo+JhoZkcbNpE4eV0v7oVVeMfBrIcNshrNcgYpk5C7/dTP1/47
p2ostqAlWnJPixf553xjECZYV3Lah1RE7OjCOHpZt6NAYm158TUEyDU9B2MpcUtYfnIEZ4xoaKfT
qWGsvCZCXXHOqojqWW5hbVO0MOQnCf+yoC0N+X7aX5Pj2mQPsYjBC6StoPKoND+ES8HzD9PqC0GE
yiDzPlMF0sYGUpb2X01Zix1+Z+sTpTAi8HWUH+tp6elqsyJkC0lN4OgP+4W8xGeYx84n5S71Azvg
9NCFyfCSlSE8jrLGYDH08iFbdMazkjIbbMhNfG66NIYYoZeNyabt3bIsjtBW7aTMoqtvTqzlyhDd
ecIoQfW7XM9m+NWcWPucGZ0lk0GfGE9wNcG4zoNa1aPf7uHGuIfJ7v3LqEb/0QvTbl1GYAMq6uPW
g1s6G8qEPKpB6vPVUEFLUrVWJi4ThpVr1ywe0mHK2CeUzRdIZWJd0IoXoEYYB5IAe1jMBplOgit4
UTq6Ljsim372IEFJS69UK1s0N5X9SZs4kWgeWhxva3fqDYbJbTma1p4WzEdQB9vIgOldNPsws67L
kgLwQKVlwNbwUxP5r8Bg1jbZhobBBq4YKoUir4TpifVg71OsyOzcKc8iG22u46Y6+F528mBHHKNJ
LCfVxBhCpJfvryYkMZOMzuBmEzADLDF2ebSDefJ4TdasvLkcAptehfUy0DbBxVGpgyk5XKEJZO+O
nVbglV0oxslYKnIYPCPpltxDq3LWssvNHYyWcFtlbniacoozqEto9z46eIi3InXPSYTr3Jvc9QId
99DkWb5L3IPVxyeC5PvFoSSnthL5XNdudzaF6zwnqcBHivzvbyQGr2WXYRKnPC2cSVt5AHC2S5vU
L8ZIYNtzOKIsCsxUsfj1CeT58Fi7xV0GmyadJf8/LGkgsceu0N/LCQM7fBCjWEWeCe7Zox8V1UtD
xtsyYqoP4HDCQDtTtrYxpVxolxvWyrXNd4f3RzNRT8jOBW362huePgzA0u/Qi+Q2pEcSRCpwryiv
N4OezK0iEt07+IfRo18dZZgPA5VVnHAmf74vGFJTRWGoZtuBTdmNSVmtxtHko4d5HLjDSGGUQU8U
KXB5LgCcrlWtxrM7h955cCoyfyaZAes7tagxiED36PuPE7iRJHbuCEscii75Cnbi+xw1uNjNumIj
busJGoaK9L61GnBXPbzlUeZUFNqGuamMYrzps4EuR2z6e1YulHS5t6CeEdpYj6YHqcxHYvUqbii3
2LDaflcjDtNSIt25y14a1kmCLVux19rqYXjr7RE78eQQ/dUsB4+NZc43Thi/9Y5N10plvDiJL28L
/F1fDOnUe/6dgDvbFpcDxMHRnMbYohiPk+9cKkcjhhICciva+jShHDhU9isP8Ah8s5YvDpAGovtq
Xnuz9VIAk1unymvw88Vb9tBU32TBXFEUYLY2Ca+pWvkuprSsx6ozF+pHRoJPxcmhyKYgHosnTQPb
KoM+nugB0ZwFfFuEGOlBw+Xl/Iq8Lbh7jGwDYIiygRwO/yOH7Habi+SShnQ1+1Z3NzY5Wz3AYndx
6zynEIYDd8I6QHiT/SLpiq1r2f3KaZMtynYSiMTOGeVZ4maarokWKvDWZFdIXJVqY7fkBpGVm0Ba
w1FkWEHMUz0mCbdj+XiFScAAO4Z+6+9JKNyoxZ8agve9v+4rq3iKdDW9AoQjzg3GOefAsSrqaa90
Pu26mtDWJkcJPyRd22+NTFkHw4rtfdZaw51ehuhzBBki4A79wpH/ycGXNN7Z9QpO/jeXOdcTROjq
YLH1PcRMhq6RuzNmGQ7U1DbhW3QxMwPk4GwCsa1g3NL3Vf3iWCk1vencR6vE8DBS1IQiMNRAVqrn
+my7TMw4NoRboq/qcYlHegzNBf8FAVZmmbbSB6VSFAxjStalP50NtyhX/phOfFFmRCtumGxc2539
la6d5HmQk7jhOtvYcIxmFbZnek0WnJQmU68DfVXehp9taZASxgGsX7KpHHNe85rue72EBEd9+B5h
ij2tincuSJ8ddQfZi0GydK1lc9dTO7BKEzPZZLTTUKlhYJhjnWefTKsI0j+k5Lx+AOA/4AcYNvPi
CuDUBuA/0htQlsbxTVbo/zNP8YNKInHJIQxBAydki2Miq6/MIr6z/Tg53tmNaqommAvV7lqm/H/Y
N4Z1XMZMqLT85jLqgvk/23clvrX7tI20tc6u83DfdCl4gAOR2Xb0iRZboCReVR5Lh4THpk3SEN9e
2MJmIbmVgqmJMzpQqY+gLUduK3aabKiyHioeK3KymE26atzaNnguzNQO+tLFFzio+UTXlfFCHyEl
BjVHj01rWNYT0pQFHt/LMqrBqyI90wYfndywtvbDaJkUqETA7EB+YKEj7ufeuA5xMhBaes+POBvT
Tjray0EUJcBWcCAo/aONa7aOoWjPY8OBqTQcHDuljG4NVTk7HTfpju4rNkCW0hYGoZ6VF1+9PJtD
t27Y/DnYoCm6ZUpx9htpPyJLRsd8tu0nHvzlba+ceDdE8GpgiWu9s2nB1VvqJW25wlEyYdDUNUsf
XLNZaOzEUmNTCKrZjr94iucF8OYxe7Yt79L7JHvdeSzvUl2pwJrE99A3na/QIqp4bXtO+C3Mk+KJ
bcgbnkfKL7Lm3u7bJ5sE9nq4Drx6OPHdQj1Hxt75NE0ml6tk8IW3Z8BbvZRfapm4e68WaQBq19wM
FYHTiPHgOsLcfAeIbArQEQA5zq7H2Ax4C7eWYECHZfRKYYRMl9Y3XuZQEqgnd9fF3fMwk3A37eZT
YgFRpi2NDkdbqpuF7DAdJa3+LCIPIp8ZuiPJwF7ooBewhmrJwSYKn3D4+Ac0brY7fbUCgHOakhQf
rJrS42y7PxK2/ysnLbp1xgiKJwE2t2Dor6XyOS1vQbtk07rvrPJM3vCud5c7hZvuPibqHJCGqLdV
Z7+XscfFSNj+MhXsjZv0WgSZzsaXa3/VJqz8z35neXtVY3hmlyRoYsvZhPlObSAR5elhGmxrz6rL
0dg+JuyanlNMfze2xeVHvWB07CfP2HOwg2vV5PcdNa+rCWFq6+rubLFRbz0KSJ2FqeRmsJf2AOPJ
uBnm6VrHJZ7iWvFyGQBC0YBRjw01rHvqGyDN8+bzGqeLc2ss2jxbrrmsvBBiluXhMwAT5zMZUtmp
K6cHywZCGZIOWrnjaB0xfT3OUydOuCxAzVh4kyQAmMH1N1OXP1V5ekO2zISsSWvdRD+ZtVoyy3UD
2S/mXpVNt7XZ4fAsZDQqNp0/8Eweca+d/MrpYqYAjeBiHgmRWIoHsuU39TM5b/Wtki5TS6qhAjYW
OM6gkBwqLsP17NVYbOGpkU3nsXjp4hZ37bIsx5nw0sXzuzzI6vRZRupetQQ0e+F/Ual1yqn28Jh2
74Rs2QrOzr3PvuiUxBQyaRxaRfMCzeVVDhWDVvq4Al25MP7uQ6gM6wWB5bGB2RTYBslCx6yak24r
OoAiFb9Icn17XKFsaaa2QtD36E+z3LWOazKw3jVQ2vnEDu4ntKZLNMbpMeVe+1JMYRIGuVuz7cYF
YF2DtpoGdnm2erzIKy0Kikbr7hhR/QA/qTlYxAqxPUl6pmgkZTeYsFtYpe7MclLkJFFNKUxGjqrc
4V70+Rrh1L2YOsZc7fZ0KXhTXn6FawoToe7t6swvTY9k4J87jxFVbtjbiufbxZ/z1A2MYTLel4yN
GevheJ+MBJijGlzQyset8CqTxnji3O9QaWHJF+CDEB+ZsRPS7+P2lucC+aaoF/lnrGrDO5UGnOsY
GvgDolCWyeXU4gvNmN6K/kV2bXI7GBO38ZzxJaAxjfENfKV0Xi1dwjYzrx3/KbdUe6BNGypR0ZjD
2whE5BlmU0zPJfXGlzKSVckkUwiKCSs7v42kZ0CBzyccqlggR2KlXiLqQNhu8gy5pzkgR7GNK3s7
2XKiFnu3L5IF/mdtXyOoxRD42Ti8pm75Dr/NoJOie+dYTmu2TmjyNLX9nrPhQ3BbGFitjJSRSNub
3mmwu4QnRcV/a9qs2susqpgtpSlf6XnnXuKfzfZiOKr96hB1xPpqhxXZzEF+S9mQb5dBKLyWkbqg
soKLaOirkQOacKPGblsnubzvCWRxt7sRF4p2+fZ6ILc0IIUN+hOEERrW/eukC7d16wzf+XT6bdlN
dOVYabLHkf+gJoEMSV0t1kmBDzsN0/zSGWp6ZLIWbzX+92UBHhJghi7ISmeK/MVMnRvMUTWR2bNC
+bWi53jYwLvUx9bIi2ecwNaalFuxdye4gPloZABkQ29EiradwCFG2Q/CCkwqzFj4pmSLorjTIxdw
tHhfytiMth41aHdc+HqzQFw6VHZl35pD/MVvmeitEva0q34c3kRNpUYL/nOTieWOZj94+HXh0yhC
awNG1DlQXbGs9fxaJ/AhTL1y7OoGRbDi57X1HNV6PcxZQwOnt7zQxGWup6hqNn3aj+tpssgd5c2R
nhNOHe7S7DkFxlt8n+EDpBae9b36PIXAXDakgzUW1aG5pIBTNxMjsAeRhUQ/UgpQnhCbcHFj2b6H
mZBsCV1PbyHgt3xh6JD5obgloVC8lMCTA9LE5sr1/eS+xwi8g3+RF0FDKidZoaKoJUiX0D8ljCU5
dWRp+hT3Zvfg2gg+G7tIoiEoCCicpD+zJYg8Ya0jhzVZkjcPF2d6nObM2ieyH3Zi8jmg0dKBgghG
uEI6dQZ3c12pXQ4eJEDwn9YYAla1pc2Xqa8p6u4x9opuyK/CrLVOk3HY0AP7xMmMXUonmp1X1c4l
HVPAG3OerOfM/oz+Fp7YiKTnnN1kUGgONHMClVcSsA6GNM03UAKHC3Q9+ck1wIFF5rhNE2fet13n
7knuN6d6sZJt1rfmA/jWYYfIwJizq4kjBuxa9K4rx/AxHiZSXNyW/FZEQVfDaEGatu74VKk4UiQh
LlbYywB1rSQOv+BTCuLaW87UrLs/5rks8h3qC2dAVLfpODbUbHpi4ephlvoUEam8dfr6zgDfDLZW
X/TUqQMVaymRfyWrU1RGDOO0SdvpGlml31KqkAX+Uv0gOmKVq1EhqbiV0wP4Vca2M/Jw70Q5r1e1
tb2z2CichDnt82LuvmR4qq2NPxiju4pkmbzw/X6ebZ3uJoYILF3o6quosDi2TeFape2rKdJ4F4sE
XzulfrJZCcZ0DHfQ78w1gB3AdovTq82YKSTFxhpO8zKpwNNl/9bNznyXzqyPtXbTVUcJEK796uSW
sgWSrCSLDZo5+389x8lDRycO4+KUGkMn4gndVeYdWsM2Gbl+Czk/W7nMvi1GkTwREHC/ocD5Z9lb
x6RPHVzaTUjA27PHBl5wYuXEFozq1UCQva0sjdGyLC2uCstYm8StP48+0R5ai64dvRNNqifWgvid
GSgnD1s7t5FNSSXGIOo0vbK4Rfif6JYsKdBuJ2GeogKKB93gCEyGBPvbGW9hMzWffSrTVKCqwQTo
AP6fc7xM30OGlRwTCPTvHBgSezw7dHZWvf7EYOgtiZev4+TnLOOqeXZsyrkSDRR0xXKavNK8uXzq
ZqB8PIXMeT9ig15x1gB1k2L8zjzOLOvIT4ZNlk3lvTcXC3xBT912BbVIdp2Pe2oQhyVg0tdtLZCy
YlviLl8ictMhHKixM4KZbot/H3AyxhLbxW3uUbysVZNUFlOMqJ324Edooo0Nb2foyb6vhDmcXQPl
teN5RJs8w9mFST/R4Gm6y2Uk9nbXRa+AW51nnXUZXgdcK6g9oDgMQwwwh6/zcSNrrJvUxmfLk7vw
ELyI0o8gDqtEXrNYEStBUs4M2gEFkCcGWNTRJHY2+7wMutLG5FMuyq7XlUekUGlFN7Lb/kitpFt3
FbRbWouwMzRZvmxsx3pyme0HiWn5O8XTFC7wXJyN3L6TQwkFSVVyZcvFvaHSq+K8P01fh9yhnbb1
Ro+28HBsOCItsMUTq3hApPUfbUNMdwjY6qvtxeXJmBW6WmkOx7RxZ5r8opxmtCr2HsWMykhv0GvL
HDpbNQBcAGxN2RYnTbNjKcXvQjnebW8XD1jwsvPEnmtPst1Zi9F70UUTr9tUJ2wlvSl91vh17sZh
wkoPGyp9mfSCRmB4C+amZKiD2lkuDRdEAHF2AMs7u4c2znZxMcZHWSSMI0PPO6ZS3tRhVqx7p/Ag
BM3lgVnGECxJXXBHTOORBqflfkkb5puN6xZB6M3mK6kQXB+Oc8X1Ow9eE1JBX4934GzKtRtyisua
NloXo4zXxZTex+iECW6ovfDwQbe+P5/mtGbymk/lTVYNTVA22cFhO3tPrpa5AYeosz8XcEI5PDmX
2vWrPXO/d6+tn4Q5g59GMPIMeSx1gWhD10C/T8PJfIUxQIg2L2CACUGPOxTHBCbamMLjLY9WpfoT
MwE8IUJO68Sy9UtOte7Fo1JkxTFZe6sGodpEfGivj3RDB5rGyG2ko3RvGwm2jqrHtmNqSiezjgHA
1M/wX+oIXTYmvHDPY5rydCT5acPKUW3RJM1Tbw/f68Zi1tNGFHskEGtXOVLkDc8tSQTFmY/4Ceho
9KPpaeiiCbpUOO4hQy4PWCzzzZKEjKR8q3zQbC4exm4GxRIX9RugBYCtcT8Np6kw2wAuqPdDTU74
MgDMhUvDoZSJdKgz7nxiSchL/qcyyed1nVRMDeLKWGelnW0kZX2HdCTPWMSufW8lKrlxypZB+RKD
j/FHp7tjNhC/5yN68iqpSxE4DCKxO2BYnlUrXsndTDzPlpapIUC5fpn9JgBlnuPbStAT8P6/69AX
dGBa0TtDQvYQ6XUU5WiI+xzCCw4CwOO97vU6CvpkhriyVn5ldm9LqOwXphvJG/605ZbZhrOJ/BBk
WeOn32NDWA/Ae1AOwip/CtMw3iALcLwvDRj7fu0+StMyd3GvZWB7Kn4YCMNFQS36/NhBGf1B0+zw
WLK8IsyA6dC+lhLvBHmdokvFxkjD8NgXjrPVLWsNh+fSvMvzecThrtUFySqHGg2XlktetLcoBuKx
6DmAG9WcPWaV8TVtG2+rGtbPPg+PcTS1yDmyuY30ZH2R5cBYMeOeWZUV7BnhJgbGIJKDwInsQ5vR
3cB4ZnigFZANoD32zTov3RqeL4OMOiVDS6jb+mGnXnjCoVOXq9roSTDOYR/fKTYHW8S48FhU3Idj
owHaTBz1OTozLUCNsh/Gqg0fUt+vNhFGgKcyTB5ZXdnzSM7SLL+0Qhaui5YWZ6c2yyeQQPGyn69h
dGHkcIBttrVr9sjZJz+tZ4bRRhi/DsJl5ubn6cjYgfk29vUrETUxsq0LbYAo4zU0USdq58Wod21X
OAFcQXS8VLNcofU9Mg3r9lJSDjIu19l7bfbtD8w1M7H+SD4utE0ehrnPA763dsWhyz/WGZHaAYk+
4FYlPCjoEJopimKuMCuDwg3G5lyWKNgFuMKkuy8Wq8MZR7Ks90Nvi5uMPSfpvF2JdPPYDsQ4oqGF
CSM0ZaatZ42SQ+Xs/VgMJVkpSD1mMZ+BEq2zTXJFB/UwhjdN2je3ImzJPln8/dGCUXCVucLjI7e+
88AxLkM4tx0ccwLe4BBznkH/C69YmqZ2PpPRHKUV5F71XeoqBE8e5m95N0dIKFiGn1WO/iFxX90N
ZZh+Jnsx3EgH0YU5LWbYbDBynkhp+Qdu5L/bLv8/iFZqcetf7eh/cnX/pS/ofzd9+eU9/pL/0g//
n1/wf4kZ7r+EJclIePBBLZg50EH/IGb41r94yAn87f9xvv8/YIb/LyF9XJMwSgE7Me7/jyneVv8C
0+NIjnk46Yljef8EmPFvHsafkyaeci3Kd0kIWZgDXcUf92dXvAHEb8oTRxzmugZVFzdJdiOirD7B
m8t2tVEBHGKzDT8sjFjjbPKBdh7u0rEsAVzk3Q40Rvy1dRwISgOL7Z8+1l+Y5T+mS/7461zpwhXB
y/oRMwMN1PCi1BYHmADn1rC/Sg/X1j9/DUGIBd8SJyjb+xgfGmej4YwtDzlt93sD7tbaYzf3+xf5
GIi6vhGuAuURB8Z8JMha/Plj1hxrEhoo5UHU/hX317ebsEFKSyVV7Sr8u/LFj5Gof78c6QKXQBvT
7I+f26iKofXrBMxOGvqXyVT1s50j0TUMnp5+/86upJ+PFxAwRthmgDyvTdg/v7MWs3CO1CoPQ5j4
AcqFRscptqbjgZCybLyNhvc3EYq/XhVEvVxbKRBLUsiP12xvxm06NoTNm6o72HSEO/hmrHT8xxfG
FeZ7vdO4N4gDXmMcf0rOlcwfBpwLuMJGzkaN23/FnWtufv/x/eq9UB3mwKLjSfCXbyo1Z4XUnogD
WdLydhr66iij6G+uvl+/CKRSJUlvkmH7+Z24HZ5XZADnQGsMB69p13v1HwvB/zfx93cvcf33P31Y
cA0AJ+IqOnjNTdS1XyfG3qvff1TXpOLPVxqKEkU+0nMIBJF0+/kl3KlFU7heaUT7+x3ETC8ohmhX
eOZXwDxbvkC8uh6FXP+Fl/VJ4/HSnuKG+vll20XBXGUceuAk2+9LiDiPmRnjeySkj1KJ0aSUtX6m
ETz+G8rWX+9itjecQq+3Fg+nj3exwNlPe0klDqWhL0q6J5AJh7Qy/wtfHT/NMsAtJWhy+fkNZmho
XbdwdSyyUdNKa0ARZeSU77//HH/1boiDKpvNHAli8SETmklVFJwjWWmiJt/aPCMigvZ4UzFx//6V
fnUtXuNk6vp2HDKvP78h0+nnTDu8Uk9B81vnWdQnhUT//+bCuH4uH65HTPlKSJuHkMPX9PPLGDK+
piK0OHSyqo927oZv7IXRo2RRl5Se2eVjIjwrRxOcGnJGQlz+8fukk0byKIRtaIKc+/kPYLuhtbIa
2sM6RmeGGd4vg/t3iehffJg2jUCkLsnW2u5HtrnvpFpg5HcOpTuIzxAkjcPihO0fsct/8viwgYfB
diciKNXHJ5RUdRObjeJ0EzESGGtcMzHk4N9/Xn9dhFkM//QiH55R0VjOTVnwIjg7jSBU9bwn/WSc
mj6N0dIpkv796/3igcXFzgScZy6X48crfs47bmpH2wdBo/eKBIIDBKsTm7YqmbsPVP1MTg+FJw3z
f76q2NcspW2y5ZD2x1u6kaZPSKC0DwBgQalkBLBTC/H19+/vF3c0rAtS+mxRkYI+3mdZDjqWzKU8
xElabKtl7C5O7XSXctDe33x1v7oKgVX6JNgdW3DX/HypU2RuGTWn8ANl46DGzOido1K0/v37+cWL
0Ml5LQMAc+C7/of7SceLoIPclYeus61dhRtqww7rn1UIe8JT8EF43hJithUZ+Q/oRAiNbTsOOOfA
jteBl9jiGGVO9zfv5RffDX0IyuF9qOsb+vCBmQuVbk5euQc/kjcRZvGsOdfD360cHDb+8gz86WXs
n7+XnskMRbRTf2A8a11kXnVfaiPyUaDcXVmY3qFahqYlRxv6Z4RVcpyGGqej6iJtBnmN+r9BekJU
Fc7SvTbFUOPQpplkZzTmAymUNV9IUArGAbWdCgSmzIV674NezseWMeZoDWeL7H+3yjOB50xPequX
sNnLaRLvTmu8IS/OG9m05a2eFJ6NYqH50g7vKs5CZzcr6J7KVP8I62rY8rXoCtrSSD+byY2DvdxC
V2P6TrtN0nbbJRnOcdf7QZZZwxaHkbv3neEhR/R/dSoLpFYFWuWJ6FT5SQujXdt9WXAid7BTGWPb
vzBHdu7dBBz8qmzMDRjB6iKWSKyzKGIy6UoSOPCZnF0/aHYWrXReklGcC8wpJTOdx6T06D0aWsOj
LueqlIhQ4j7DIld703Jl10lILf7QvviMB3GBXNcj67o0kcJjcOEMcq0iWl6ZW1wheayPTVkmOz7T
KSPUaw+HZbDwTrRlvGbQcqJf5tKqzNqUnkSoExS3rEpRCm+VXT8VM74pvLS+6+yyeYlSzG2w8sOd
Vjp60eyYcV+MKxi/12Iaf07Xsd3gdnP7wd93HOmiDDGruR4ew8GPv2Lk63ChDOUB4124m67HzfB6
8AShh1+fU1mUczzLwfYBJo3Jb9Xv9kRDF5P6+sn59wkHTXC/XM8ckIscxkIS4KHqtwly4g04Oe9K
WWO71l03bpmvPIzJHcxbrx7irer7MEDoH4jtghlHK0ueDNDnL5rKGczIixkH1fXhZk9jek+ymUQo
oaITAAcmX67bbeA115sxit07N7bS55LqLH+Vxf5VikKGPSaOKXLYaSo8L1GOi6BLaJkFzusDrU0d
0nLVI7jFegtQ2VqJnMQTyRafAFSmB1eAlBoZEWtDt8nK8QrzR5xAzt9ASPI79DdDPJRxKHKqHIro
FQ+r3dMGGM7v+Hm7u5okxrqdivLqSq5HTJyNGL7EaTsdCMwXaAC1St6EoVoKgoRX0OxkmvfTqBry
vLY6WPSUrxy8veqKq7bpP7DG8KlT9vyKEHNFFi02QyvbrJK97bkEOUklZ2ol5rSQm5pkzsUurPEy
Totxcojv7PQi6E7And5bj3ZTOUhMMKWjLQum438aulIfZsgPFp2kJk2FFGfYejdPFjaZFSG2Jjno
tpVgia6fS4Zk7EC1THOi/E8tVbOIhg0jR1b6+tVuqTZtZ9jLcM4OfRdf9SIYhvwacYI3QSQ686iy
s6YJU1rhxoN1SyFFBOTb7YAvjZDGrBBYkOhBreH1+pHOmpx8ltnBiLfiUBk0ZRp1SMpOW/Y2RMgO
hjlcbnyX0s7CSRgTLqLbwiiaEc4l4Rp0hVGsHb93Hwd/OgCHt2owuqF/pJET8mQaPrapF904+fDJ
JmYQZKo8Y2Rk2fDlN6soDuXQHMYpKndGbhY7oq92QLFgsuFpWl4i2ymPisvmocApdlDTNbLvCD46
rb1dIQrynzwUeqXPBN7h73pAspfQuwgL6wh6trUqh0KfyQJf6eoi/galMd9RwFx8SijavBmcDGbb
gBMs8qt5xTCpx0PSEkXyanfj5H314DaiumlKmO0CT85mgVWTrqbYDJ+jfHrMOjTgmSKLA7S2ZaVd
tznWKgbb5VfhGt8xyPkq/VpZqfOoK1r7kL+Ha7NMuFUhDYaCpt6VJajgGsjzJ1bXXzRYSALCsalJ
DMn+KY/ru6FudsNkLiMeKNTyJo272zCm50Auc4c3OSEZUICel/Zu0MDx5+FBmGzc6SpGBqi/9z3B
8NGipIYsK4tZ1wUlQbPbjqzVK/bBfh3zLyu0xPJVwJSEf+U8iYHrn+kHx4HwW27FO6sv/TtjWczv
zdXL1lQM2ZTbI2Iq1CYfJiAC3Q+37E49XQf4ag2++RpXmEHngEHcAiBpTjUvanGzozjaWFGL5m6X
ucITHNMNVrYFx3sbZMTouthuZrm8AkEjYpOGCyw2oXeOk44XL87sq+VmfMxk9ahIwR8JQrgM2/Nh
i2DubjwxiU3moB+DFGs3JAwR7VH0sU0C+VvPBSCKGKjuirny0OMM4AgRCFFSY5BrzEtmaM8vSdpV
q9kJ8WT5Wb1RGOI2fizle6ebH7UmOm/SdXacVOhsYyLzm84SSQBKrLjDXKJWjBHoCM+d7GtFAnpr
YsvlzY+yvBO0kK3zwcSgTYflm2+IaxVG7/6o0eRMst16vJvp/zzqcFkOtNJEN3XXfdalJvTC+PcU
psbyMmGvkKWrV7GEykfJtU7rflWWY843qT/9fm/5qzHZn6eMH/Zjoc/f83/YO7PeuJE0a/+VD3PP
AvcFmJmL3FO7JVmLbwhtDu5rkBHkr5+Hqq5pW3bbU5irAT70BrdLTmcmGYw47znPaU1UxiYm87CK
Xn/9x/9kH0btFGE1erAC3/+ojbi2cCgA5ixKa+lOisecsO+vX+HHN4AYwR+8FF0hv33kmjdRDd2K
QdjRL6+MYdjZ2v3NHv9n7+FbgeDDsb1pjHDoKD06xt49Tv90+p2A9JM98XfnsQ8vkKWGU8fAHAjz
OCej4RzS7n+56/5wggj7nudoxq6bvsYzyHufE5OQJMm133wZzA9+s/FezjLf6G1GxrhZTbwSoStb
rSspopO0igxAC6PahEIG+4HOxzLW6cmgkhJAh1c+FVo3dDF5g70RIkwP6cDwLkqcJF0XBbPNNYdE
gvQAFJyUzCzWfnoM8unFWzaroTmGl5lqDXttyRrCti4pGOvbyN47AXf3so76T+nMjsbLo/BoxPZn
4U0DZ7ZOkCtgD5DPExG5DB4nc79KfBnrIQKIoBNiThAizv0Cdnwo8pmKHy2TLV3e5U1Wk4Ug4y1f
nDLzb8IkGGk8hHvYNaW3B8nH03nZC6wTzzGei2YcnK3OYtKsSeU/Q/h1LmxHJBeTMTWP3IPttGYV
AyLSRGAIb3yvzx89u2ievGA2B3jF0tH3sIn5kIDmeheS+rJkr1y8B/xI2zzQnuhXryR3KI1OvEF8
lc4Ar2Xq/H029vI5iRw1f2pGN+ovw7Cy/KuclJSzpT1aXY+IRhBiw0xiPxrtepu4453SCBf342R3
dHNnnLlXDotS++RjPnE3MAO8+1baxVUUxdX57DvFQwi0h8fLsrEqScI+E/KqKqbZSXvPY8zY0Vri
3Nh0AL10ScwWdID0izA30HTSivRBMvKhpG50zyMzZXEPR/M+BCOMXTbRn7D4Z2yg0UJJe5j5qZvI
buNMNV7c0RGXCtfpGmAwrkBQo6eG1g4Af3L1CZnPnaOLB9tBpZSEEQJlsVteNp9skacX9Gd2pCOe
NgfXT25TFmR33nXzvn0lIsZWlto+k3V82eDabhu80kdDZo2ejusZ2/M9ccrsrfDwPHF0805EZIME
E2BzxDyy/aauZJ1PQ3BUpUM++ddL4HJPfRD8UPkCaGdczySaPqwfUTsWs5Clfxxq98C+dJfx8Pj1
S/xkiXIAZ9loelFo/SDczCS2La/t/GPVzu26DxigBxZT68A1fvNKP30znmeGNAcyXws/vJmpcvOh
xYV5TDrZbZlCtBz6wr8v6wVg7ODl+ChEjDm+X6XwotW91QoUMLidwOHfz72pAyXob39sXBfLiDVa
Oi8+6l2xn+pkwsB5xFZ/Oy8gYIfTxI59s/n3NfmAngLLQcBBWPk47opMkUOVqqwjYxT72Fj2HlkB
7x2X+G+utp88DgMiGCEwSuS1HwZrwp1lYZS1eeR66bcVpX0n2RTdDLPepwQJif20t61pldtff5Q/
ec7zsoyJEI64wT+KYNyfXq7bwTxyyIdK7GTRhdLKxmiIf+826yYUywQr1N/eH0XLl8e/YKLhSvpw
OcaJZcVFUs5HvwZ/8EnNEiWbgIzcyaVkD4d5bs47Y4x+eyP85JYDSLdEF5jzMWn5sDPr02Zghm1P
xzrraTyqvbGpdyUFaLtRZr95lz9RoPlMQ5MuUn8R7T+8y9rHWYMhZQIH2vUnaTLBBacRotLgSejH
ufz1V/mTW5yhF7A5VEqb2/zDYCeI2cBTmquPZpKec3Jb0w6/+fVL/OzD++YlPuJSwdLrIJmo1xyj
c2PgSeGGZ2m6/fWL/OSSBGHk4wHCjswb+fA+bHJhKsx9fdS0FwMhG7ITIh/+Pc/FR4Id7pJz7A6/
fs2fvjFUYMLMIf9xP1wVCm9V08X5dGxVJAzauziB5Rww9zPhv5tfv9ZPBkkhWj1ekMAybe7371dJ
zVM79GZUGLLzoF3yku5lz0deWg0IhGf6XepsqIJcubMvaU+mPvD467/CDxcme/oFooq2zsLG3+H7
v4LN6aRwoWodbcxexOw8Y9jVFEOdi2xo+23nkjv59Sv+8AEvrxjSpMJAkNnqxxNLWRBjcRw1kJru
CrlpF9U4Zekxse+bL79+rR9uBMROBgc+LgWeDvyx37+7wZvtKqnH4VhyygunbuuV029mcT95OxaH
Cxyrthvypj5co7AYZsHOc8AUw6ZAuvV5MrzXP939+q38cC/wViAjg9Y1eUvmx9WqNYexsIJuIKYU
IrL1l3HfkMsfwAmEGwx3v8Gu/uRt4THiCc5oGFPJD9O/um1gZprqWEiK2fx5bLkJOzA782+e4D/5
ijhYWhYyEiXO/sdZUpK0OZbTSR2tmU4wnCNTdnBSN/q7j+/l8Eo3FlRd9m8o5t9fCczxgcXhkKca
dGjSdVOSGF4pghX3zH1U+ZvV0feWK+vbLSPviLIDM+TojHjOL75/PZLvbZIlZnIM7Z7Qbmyp0t/I
tJ4u+6p0PquaAUjT12m+UU47lwwFxuq2ao1p2yWF9YpjMcrOplrRhppLbz4Y9tLw1i2SES1plh5W
CiJbswb3R0DIxiYFDTS0kqM3lKG61HQ9dpQyzuqu9538egrMyiEkEPmjdwoLLDyfuWauEo4NJDka
PgvQmY5cSxsLh+HYhr/yEv8+76ncGSv66QluG3hhcfhg74kDX51Hcd4flQomTCVZdToLQ++KpLDJ
gYyaMUwQnYC2VyQxmEQwkRJohbG8izKj2fjULOB8j3Cq1yO2Ysk5eGUBctoFGrFbYqKlenNu1pBR
ZopX/M4gpYbzeyz2UAjIimkOpYfOnLzyLHCB80QdET/uEeMNV8900vd4xwpR4x/tqBK4znMf/FQt
YThMvXPVO4m4aRWtjg6NB2lKU7BVzUNGSsOqL0uMb2ABjfDSg356XxkNVaRO2K4l4ekdSQagNOYk
t42ZyJ0jwpsEoAojmy9VNp2OkXyqpbUfEvAAYBDciyZ7HsfuOjKs8Ky2eOB7xtxtoDn114mZR3AJ
+eAwSBAWNJeme0XPVGUO6ZPVeva2LFy9GgLAqEZ1jeU3vUjiEh0JrwU4p+QQMAg6okWDGJJ+cUey
nSAx46P2OJMiIzLd9OOWWLWxisquesgm3W9Mu3nmaOutu86lE3mOKiqb0/qyxZ57kwrvBe+Jvq4T
5DoW6uGil8y5dkaY9MY6nL2Y5OxgueKkGoHFvhaT2zxAB6MNIszZ0u4jdyRNADLARsn1PH0PDcoa
NlFpNk+T7eePMi7d+caLF6Dn1AScy33KmR6t5bBOMNW5gLnkP6vlKJ+/n+rFcsAfk5y+wdIfUT0s
6bGDMlPK/RAFQLr5N45jIBQUpFNyeyncq6iVoYMSScFbxIVikRmCRXAY3rWHeJEhvDIU17hgXBJi
iJRtqxgODGRLfFenxFON8LbNl3nMInDY71pHILSwDspsixPaEpFEgIkkJvQ8I79W78JJ+C6imO+C
Sv4urrhMKSgm5OppoajgYVtlc83etnG8/gRskbgoFxmHDs6MWUEwz6QOw/hT1XTzA3q0+zYQWDgw
r5E2umqN4x78FYyqzMbBHQ7VoZmiGck0TEMNL9Kq7nwvy89nkbtcLf5wLfB0Pwy9Y92mpWvs2i4W
13CJmJM4ZlfdzEOb31rzzLfbpujZM5nLEz9U4ykuF6+GF9QHZ0kO4WPJC3rbUDJpSDDhraxStUfD
AZIEbdKVNzwtgocpVl/dRW/b1NAWVzzmq6fEDdUWFqG3zyky/dLR2w3xUQ+Q6vqKwpfeTMYbqync
h1iDiOArHWlQFb0dQrELxvkwhqXzZc5bc4OUbTz6lC9fp1YcPTV9q28tV1dnGfYSwlIVzVWrGTr7
wc1M8oTEMcgPWHXOMNCZ/RfSrdmhMQbZbh09w4jzhnxAjQdWp9aultMXM+yMC2XSRE9Zc+ZEKzZH
+anhZu25OwQKg7s9vpplN1M+LPvw3qrMTjLHsw2HzlZbyFVKJ+2DPagpZpas03LdGF1HDWpg2o9L
wcqNx8aWmELsrAmZwkLoyf5uejeuojWRMDCHaoz6E1a9ftiY06gBb8UtuFNodfYXGTRTftCuSp4n
0ojxUjgy0pM+y1Vrx2XHTDzo59OQyRy1Yrk4nRgRNztHyeBVJNI6i1N/OEkyYvl7CgTmO3qe7WZr
Sas/eDhjPle9l1xJvwqfaxq+b0YLfRwmo9HyjRLk4CoQ3IU0b1JBDky4ddckfnxEosY6psApYCDp
UokVJ8eyWIWuK66kF8230kyNywmaNQlKkzQhZKDC+ErumfhHX9pU2PS96V3MUeozZCyc8bydCRDO
ieM8C6Of+h3XfPs2SUGXB9CSfF2nrXioNAkspvKBOA5MKb/a6QhZpBR0jIMXqqxNmwZ6GxsjfTdd
lrd3VpnNam1U7LcLwyQ5tKSItxFE7mQljR6qUp7M8rTvsuiSMEV0zedTXShpMavy++6xbJW1peqk
qjYdI48GQF7bPJaylu2qBK/WrWMDiLAllD52rkECBRSa2pCygoiGs4/rMWtgZ7puk14OqS0OreH0
4Uq5gogF3ew9+X1QVwAmcnqtibIHsIzIm0IeJnFGp1fwGbTZ9Mz0E0pnplNgLW010XJTxml30U16
stapjDTipHqwTfNmNGR7S4tSm24HXdWXA4DF+mrMdXIYZ9t78mcj4LfwLl0AwtLHlpTPttF2/zC0
Tv9VCzMsN4aq6WQ30WZxzIi7SWGdZhQUJMeyAyGxnoMwIalqVfmO8ZlxLmqMWTvwTRBjRWaAMHOS
z93o2ydT5dBClaeFme0jOvmI9HehuqiipLsEkTGCd27na8BGeuUFbn8M/DF85BSlbzrbJUZhaSM+
MmD1xc7STnGsmFKBqGqnks0wV+fathHJL1urALJu4txf005Ky2KrnKcRfMVxaE16wS3CUSoKiBW6
nUtnPDNWtmBJT2xtFbWGvjI6xUSi8NRL4Aj5KpqCKNGQhWVH/GJc5lysE08MwanloV4rWOPKJvpd
GTahUk9h3RTZdCcUWA78LQYlWFHUZEzgl/qGTTkixWK8LKeJPrjZ2RgBtK5sHiRNPUVmbdxY1+zN
CqcSe2EQdKd6sj0PyRruixYtdQgH/QBXN84vS6OE8sG5kXWzSU04hyzozmkrtSyvGkJFED6Yn6d7
3boTG4wAIkURsS2aqNuutw5ETC7mIoJT0UrxMncLiyQMMT6HrZ412weRk+Xrwg5ESdHSsq3iaTpR
xWiIY0jxb7KN3Xr60kTs20wQT581+ak3L1fh0cTJcO95eXKHo2EgDGubaq9Mw4IZ68q972MkmoCh
AMurhq+5pSbm6I6bwUUsq0KvW4hsm4kSMvxFngFrg/LCKJ+Y/oL+3ZR2gDkAVgzdTyLwXtxA9LRU
RY13O0dWQUUQo2cR+SdBOrq7qSgI9NJJfzPqybygktDd2JSSr6K419M6Jel73UPlf6nnxibl2bU3
BV2WzUb00KaGWhpMmaWTXs/0YuwgGRf3bmSMF/iQ9G3dBNWRgTOFK3zW5mUaqHATVU183hemdzJy
w99OcjE/GQUmxAAUKSJK9ZXUanXpIYnfctmzFc7cEyvtnaO2YvlA9tU9LX1rPg1mSx+YdgzHQSS0
BEin2tt5u+oD74ZNefdJBbo9hcLqniWDUx/oyfMfTb65Z3pQBbBX09uNqdtt4tnKz5qhSq/6AOgu
LmiENloqASngTuhjW3wN3eRzrI0CCHGzhQPt7NncKXigBg2GZNbOZCMfo3GuKFjqod0mEUOEus03
+ODYn87hPTiP6LxKGton+/TFohty8Tjk0O6zZiUduuk8ezixkzg9+EIWp3GY2RtJp8FaWLr4AuaS
mYeL+ShyOCPwdOgPtG3Lg6QZeGPIMNvxfvpdkMJDrKN9VPPw/JuHbn+x//+3kOZ9ODWibwNpkjkC
lAfcpTDXgB+xRtR/vszfClOdEz6u+/qr/Pflx17qZuqA48r//PfvfnVbl/z74z/y3U/0//n+2+Kt
XuJL3/2C+Hkqp0/DWzddv/VD8eef/o9/8n/6m//v7f1PuZ2at//4t6fXMq02OOC69EV+Vw6CSoG+
Q8PFv64W2bwVSfrzH/ozQRUEfyxt2kt8BhFw+d+/ElSB/wdaNRUhJDRsDPqLHPJXhCr8A1HNeU9R
WZhTF621hwSU/Me/2eEfNEnzU4sv0uJPtP9OhCr6XiPhzRHqsSOXJh4EykXd/f6Mn2L/h3OKMSnt
EsgxrWrl7TAK9ZCMcrx0tLodjM645knHhhRMbUOvGXF/r7EI73k8Eh7hno5PWAPTY5xHw7YqfG89
zxGbUVdiGCpS75P2cR3xx7NP5mF/JehIfct8Tke0IxCGpB2kzQha+7VbXzURtqwWNtJCAezvOSmU
EPDoZuNpRHY9zvOrqYZuWhcjoW7opdrx1Z2T+SbNGTRRiSTimJbL+qauowdtYLzE31VDOqSswTfY
x8C2ANVh2yk15kA7hqm9MZHMeWISZXYaGV032sg3A5vrG5ejxrYH0r+ldgWGZAf5P41zgBpmpO5R
Hr0D9qnia0RQFVSkSJ5Dv8SQh8H3eajC/jYjAg9XOvZH7IdOtHFHJ0g3WalJb7L5s76ACuXo6HrD
1mzD6EyRU2cxmwfoMj3PvS+MjdOGh5zHTrN1R/MRZDY4jbhRGd2WoCVhd3rnnoTNwLErD+/owe05
81jgSZyQA+xqjupB/al4/a27/ef38Xe3+v9sQfi/FLBkcoqgbqJs/us1gQH+k5RpL5665Lul4Z8/
/OfaELrcy2i6Xhg6wXsA7a+1ITT/sP+si8JkTd+qb/9zbXD/QOp+rwzD1ILRl7/LP9YGK/iDzC1x
Lx+jFpkHQhXvay+r49Wfwh4LK1/QP3/9bQ8aOcXvBEBSLjz9XWIi5AqjZcX5IACacTbm/EfvArdO
7J22qAlUPX6p9UTXrc3NwiZh2+UWHZajiKcMha0ZqPLWtjZW0pfuWkW+fVYpi544AJRgvWM8eVSU
FTd5qoxbDybWUeh6vPLLKjklmQ3fqPOCcs8BJtoGTpNztu6T15FrmdJzGqKTjcTzgYEDpWgWFUyA
uKjCU2FVgFMT24c4yKbuk6/rEjfjfCOGd4Ax0Bhi7Csb8P4WSEV3StqqWmtEfns31QPV1LEWeOOC
YmKNqGzVXqB0UrYx0CR9E9Ng/eBoLW6gLUG6N+3suaWv+RxBhNPhZIzzMwcF74tOKBWUnJ6eFGa0
dWTlR0CRbJk7h2LgOrNwXOJkra503xeXzZxn28rg06lsfSpMyQG2TOx16nT2zjILsXaHtKHN3bee
F2EEjbUeMGnKMM0p+vHzZ+UjTK1yUUSvoqbEwPYzBwd0gF8XzcGwARzZQE2lZ7KvdnKKhOF0rLJM
2CfgiYw1iCN3LTHCn+oazBv9k1gXbY2mO/eVXhcZ/YzrWbcVVo85dzakA4LzwVfZU1q55Ztpg0rf
d+MEzI+mg37GCzj1Z2xZgeJ4tLesyE3ZfA4jJIg1pfKY4DAyEfz3lTiXoYqYhlXNI6i6Xq5L6tHN
la/Tul05ZCjXSKbJQ1mUMDuJ+SQHp+d1rGmBbgKVC7GyC0mj6OSBGF/VcRdBxIjYigH0GV6brlLJ
DqaVPoCujvbBEEwwE4QPjrRhfV0FToi1r+Cy/iyJYl3hsHbPkJr6W4ie9ZMwnSRb+fh4o1MpuBTX
HOqal5ZE8WMf0dyzAfmYYjzPuuaLBcavWc2W7+X7LKu6G4oaoyueu0a8mRsVnWVQ3a/KpG15OlSJ
Za8jHXaf4EfqO+Cn6B1UhhtvQ8P5ehNaVvfg4u9/BgJT70M98fu1HanbvqpAS+DjCPWqA+jNZNte
QPqjAa9FsiWF8GGrvUG9KU9Cpe4iXzXXnqzno0MZBvdt3h444BrArxufZm3oMeamxdDbgqO082fB
zbX8aMxZz+2Koj2YaZ91WzDj4XGkq/gKEjlIZ9sttHkvWgAqEPAcaqvamnaeuOQLDJH66r0D8HkV
Oq0pVr3ZKQveVCgOc5+gPMf+W1zY86MSemvFNfQN5bzUFDoiRlFi/gwkATeoiyL2iGWm2rRLIwXi
ibrVamjOEpCdh5y46AlEKoh5Hj2WawFtZdsiDd/PfUB3k+g5otihWqQFinxhO+JUdSZ0uWpqqh3z
AMDsOqR1fkow6k/ztm6hQY7YmRA1k24/UKWwmu0gvouAj+JSw+uw8Rk/rA1rYDOA+7Zp10qU7SaZ
lyJrSFimtS4VHMylStwFiZi06Vs2NMnnOUiSUzO3qDdpJSn0leHa6sHgRrF2re10Ax75dngs6bHq
uEXgAjGxhSbP8NZrrxqAYNOO2TGNYuVMuwWBIokS57GwDIM/XLTt0rc1VZR1Sgo/HnqTgwrnzte8
HOH1Vh3rNJkt/zSJ8gTZZzCQr+ao/WxKOzufQ3sG45vo8d6NRXcGNTp5tMZF+Ky8ct4OtoGaA0Yr
NDCXlyZ95+0cvCB6FgdRyhezTeEGUjJfn/Ao8fK14HD96hoiUCujGxhgVFKpc9qQqM6izHjyNr3F
7GBt9EOYrF1F5TBUrNYPDkNUJCRTM2FRu2lG/dvkApNcKx3AI6P7U7hjeejKrj3BN1MhGEhqGZh9
ACErVQHKH6t8nxzqUto7N/WleSjnKqKzRDhkVCw2py1+MtzdvHvTJXwB9eQrW67wxJS1vbHINyEH
zprFKQKiDda2hPidpnpTqLZ9TAOmIRjpwvCTbDr7bgqoqln5bQ7FKantz0gX7QOc4pCmi0I48AcB
BpLPEM5lI8Pq0qfv9HPLPo2PO/O5fIIeKNNugoNWbvp0PJ8CCcUOB7O4i6zBLDe6DqyvJl6Z8JS/
YeJsmH4xoErCKXyUTJBqHlB2f85965WH2LVhKHXK829Zm7ozioCyC0Ay9s4JoW7qmFYfWmiBgq4K
2CXJuoBPuTPYvJ9lUxzcT0xLIQTr8jLPABsWdtvA1KrTK5q1QMHNlgVClz4wcHXt3SDM/HMDx3Vj
TcNjYwbOrcQ3eAXRxN4MNDwcWq80sfnUxhtgex2vbGEPG8Q+55iZWUADQurGt6UpCJzU6W1dm8ZV
XE/xJp+WOfQIzeaKtmlrLdymHtZqqjyJJDLPyTY1q2oCcGflyXoKMlpt4iLUy5VQOM1TCnJop0Gm
oBQEORDEuVZYvqPgKAVbh7FQ80uRWOkG7GsGsGmok0v6sPqzsgHx1yg//ZJKFNJGzHtNuGgfp0O1
DvwyfYqHyYXPpfLrMFAkF2CbHbwxqXatoUJYcSFM5kq14WYaEmh+NkO87jzwyvILKKoZHdmydbil
4tSigq8zlwFfw+LS0zt5HJJU3razqqm36pLzKDe7reyngHtOZOkqr3Njbfaus3dZgNY144Vbj0fL
J7A1DoXuSuUUK+Shv6UdpX+aUWuBQTnUxLEiJMcR+zD0v9G+MV0gfdYQUQJORWRwZoqR0RMD7HZd
uLm1J5xm77NQhxcYKIU8rfoFuU67e3HuZ0HxxKQmfiSmnF9LjrZfu7ZwAp7KbCXWddLQZ20BSVP8
P53RrD0xVMVVql3Y1h7OSp7fpYoPXS9ThqSIbff27EXErKbmKm8qXPJuHxC/d3rLefJHjsEbmYnk
znf7pNupiPTrhfa65NQV2bzpPeYPeycBQ04fzsAIPoqDvj7IKfPvR4M7sirT8Zq+Qo5smC4vlZ3Y
DEG9XlIxZ7A8YHkQe78s5CPiW/2pm4RBGYQYcB63ZnvqJzn3KnjUjDoAZzrr/FaRlIEV+IkNrGpX
bTQmDwml3IJipVHqlZsnzq2Z6fYeblNzFfVZvtV+N1+Eg08gh8eWq8n6EaNYdV3K2Hwqg9caUY3+
lcSeLowxrk7eu2k6iPLjulOSeok+8F/mOZTWJiRl9AQdGrQjFejG1p2a8RnKThbuIgd1D7BVdFgg
up/GXFrDn++SqmtolW47onYFt07GEE7NCmOuWeOlpRa4uQpVufhry89eXlzjZks3uhD9WVQmLvds
zPEzd0dAQnQdijVuZJo+HJsvnrNtdN+AIqaXrqGBmsMsJMZVYIfOXebH7Vlk1Usvfe1fj6WPkdJ3
i7NeTMUDRetetvZpkHnJpznZzzmVjWtNhe6FDv2R037BAThMJ3M6qcH4T4c8skYYRJVNvgW69HRA
gfNe4kKQKalMJsUV6n6xEg0TZCCKYXRRtWI+WDy53gyr99+EiLthO2Y5UUVAzGG38Uu+65U3Oqm9
t+sIZn3U2zsyWtkDABeYZcBjnB3G54hnWzLeWXmUXAeTXdDSN8xXc+rIN+f94dvROLHig8dtoER8
TT0OJAng/ecBc4TbjkkkblJs2Ek5+k8JQx/mnG6YgFePyfNiNJ6GFWMM55IJNPM5OsGgodGNyvdc
eOgpJq7X/DAM2Qwyu+0XfQA716oYbO/BFFbLiL2VpAvNtFOr1jSbF9do5QHDc3peg8j9lDLovO+A
oL32rRcdiiq37kbLhOynJy2OIKhJiVoA3ZhQ48k/GhEMm2NeteYBJLAGAukgV3tTIr8kHJJJgHdy
OKMEg8qn3A8ltmarz844EiCGdso+NJSE0R8UZ9HW8hL2oRPtNxDeqqbZOE2JSZjGrRnYbQDgqcI8
eVKWWeyv8OWlwGrpaLliJj0fKMVbdjfOkO09s88OoVfhvVCwE6+JjrgHBdX5Oazn8styypa8AgG9
DRQ248YcuuGqLKzuHmPodKQZCqJ6ywN/7TnxjKmw9/id0WSLYdj1aW9Sg1BHguo0xjx1vK6LOnsq
66JLDrZMxaVdl7yFPG+weOSI+58GejM7iQmJ26WESFZkzFvSFFYzCbJ1N3veqUi0xTBoMszbzGMQ
Bw583rpkYd01kx344hnm7AEXicMkPcXQt/Fn152YHPvNoZeEjXGGpwZH0yRbHspp6R062fPVsI03
SwiEo6e6E8kT6SnFaognM417uqxQN8GwEYByN4mU8biyPSoIiLqDCc57HyB7lzGXXpm5v9X0OkEx
Q1DrAGy+lqEFO1PrkppbigGWWtikC9fQ0NNjBKDrTYucYpSO0d7KEHH0qbUC83PpLWcKGQJlp9xl
ArodWoDDBss5K4lqHWxzrA4jg91jNUxJSyKu1HfYeW1zj/2hPhrtGH8BEp6269mfi/OKaKN9dLpu
FvfBoCUbwEDB2H1XZ/6/mPUbfZswACs0ytK/lrL2Q/bUPX2niv/3T/1D30bDClAuXfxjGNNwy/+l
YfnhHzDATA7mZAGQrF1sc3/p2+4fWJyACODKo3D4Xd76S982/wAohqcSGzeeM9hZf0fD4iW+sbAh
b/MK3PIcYjFRBlyC38vbRJdHvy90sJUe4vVqnqfpHo1I/8Zp+L0DdXkZnloI6YvvHGO08+Flet+E
Ao97YOu7+fhlNI1wB0lLwBaW+bgXbCv333wL/9DqvtXm3r13//Tm/fmKPupcaMIScvDpfXhj5ZzD
aIzhUFtLR2dTmkWyHgyQqKsqcKpNyWb1JqRK6iDj8HpQRDTZqpTzl2pyLEbIUXbCAuCcWO1ob5Gb
M4xuhTovxTyfWTpvfuMw/YBq+/Pvy1fueqiaC7Bt+aK+iXyx288npXGwUkVZviq44gRELP47jyqq
g+isWymBJW+VhvVrV5vzK60P6m4SVL54RFa+CiS6z1WtQf5rgNG//jjtH68TDKIA5gGdYWHmkPr9
Xy+IWhP25ORvB6txz1Mmi3qdekvTda8SAK86YIJgNfVpQb5qaxqmOEgcBqTlKdqhEjlgFiDKy0kn
p5bV4Fk3PmGx8jiWjJxwOSCO+SPZgXBPY0p3Rblf/TwIK9+XU9tc//q9vDvjP14aGASZKAHmYor0
QbUlqKJMScfythmK5AxtLOT4rG2x0U2YnKgO5OLS1uNtjbpXrxW2fgw+ZRUhQpaMN7QfGZ8GreWj
z7CC7Tr1HyU7swdNhJnA+nnQpTb1WylZZmpToUkP45GTaUL5c/bYeEtvZ+w9RB4eOGkMaw5ql+GU
jhi8/PKYd4V/wWyiPaOjmAO9nZCJXdm4oHZJSaNbhqqNg4O2J7tQznmHP/EV66QABDE4zSnGhPlc
UgUD7Y/VCMHYxFBApRYEgXrW2cOvP8v3G/fDZ0mwzHMd0hUwpvwPt1kTgLHySFagUjnlZW3m1a7O
lLnUZuI6sr4amdKXA+Pvfl1qCukPQ1eor/QFdc8uFgRagdWIWAZs88jGtNgEdOvCoKjoozRip7kC
WkvJEalz1N+mnF6jQVk3QxNTA1Jo48FycnHWzGx14Y2k5moSpj4L8yHbycE3f3PhsLJ+XCxD7szl
kRC6RITef/+be7QJTY6/y03Q5+14IUp7gJcNE/rYsKxfkfWIdi0maMLcxfypQ807BfmLYODiFjxY
sxt+9npveuuU+J0H/ifra7gsshi5iVKEHw3WhZjKEf+Kt1XIS0s86msyTkeXqTbuzPFv5b7elypy
LjaJLIhtFkv692sBkw5fhZP0ttPUBw9mPdXLXZz9Jt/yw+AVjejbV/lwlxZhlvq9Q99W7qTpm8lY
/YyqbaNZubKadr++jBf//oermKkQz2ieqCEgrOXv8s0XyyWZNY2N6bHCW37qGOX8OqMsn7mdY17b
BFN4aNSKIncSCNVVVMW/ixb/5MoCBEpEJGT9Jyf18SM1lNe0pOfBDwQcoRRd0joGTf7rt7mARb97
n15osXHwYOwFMMXC4IPVwWbJDalnAZnrdddNby90a4ri0/GTxpIQpZcaCZyZ9uuy/x+SwriEKc0+
ea7hrDhq2kQDdc4ycWsKchq1h9gONkFf93bTksxMzG2TCsgKQwKMUOOOciJc0Jyq3jKR/sa28fH6
YCaIEsCzklHesq9azPnffGcz05YWhD7Bfh4763hIwxWV3WIz+2Cuf/25/fCxIaIsDz4Lht5CGPtw
eSRzDP9tMBi3Fb44iafcOKCWj6eiq0jE9vFw4KOOfvOibAX/i7ozWW4cabPsCzXKMDmGLQHOIjUr
pNjAFCEJM+Bwx/z0dZjdVWb1m1WtatObtMzICEkMgu7fcO+5//oSPdaXJtah28mKb+df367J7sUN
qZIwmZ6YV5YIuFJ4xWEyT+8Ova23sWb9ZKT5UaXThx82SOtRVX2yvLI2vZmdqX3YeQf+xkm8By0l
ulrbuUkZ5L66rWN0kn8ktv5oiXXPTTYBSME0Ik02aF2F7s1H2ijK0YWPqc2H26okum3zwnwBb2wI
IBVo0MydIsjlErQJ4GNl3knbqJD4T+iDEhuMhawfUQCH5G+SGcXnieFuxKF/RP78DFlkuF+9T1eu
Xw2KqvuGcX7cCJG+a5Ar90ZX2LuJnDjETIW1qbug3ijtF/uKFAeCIrqq+FhAecbzkDesP2c9ftlV
qPZu5oasAnrH/Zhzm8mPWb9IOT6oYD/wOnPm538TdF9bkYAsyo2U1lgIwnv6Sqid6Mpy2+ShPNxC
RCMbAObV7Zi2WvAsho1ddP0W+RZ3rhrsb9gzwYX8Bb3LLVj1SV5OCYvNMdmuk+fX+EKc8jeZW9M2
Z2XYkAQaycp7FlDZ475zEGQ1A1FH0dply1k5mfuYZCOT73zZzlAvQ/ZzhFGse7vClu+hPik3y+zG
cOHDn2Vy7sppeOnG4bugunzL7bbcEdRWb8Ng/MU+7aTrWe/00I+XxO4saEeFw+RLiQBZflvztSry
SsM1RIHVPdYh6Ix0CC40oe6BEb5iWJAyfSgD2mbLQPOiEArurbUSDz167a9G87YNKmDsn2QoysY+
3Ke3aELkGvJRV4H13nSy+jXlzr4BGoLkpZiDh7bFCGqU1YDUJAWdAdqkW8g8GJfXKl37RydZhldp
FyE8JLUAakrknlDg8gopji3ZjOampNC6DgXYjwLUa2x1tc939iTRT6QcltNsbgdgc59GQvwVGzci
01hIxRnv3mEl1O0RE9cfNfoobG+vcDJRHapkfDBTFyPgi2lZVnSDBnXJckkMX+8Zyk+IGcv2b5JY
2Utr8kh2zpBTgAfMHbvSOhl+tcZ93/XxGjLNbudUPPodcVQl67/YlCh2WziFP4GpZwyv7nKqYb/f
NyL4zjrx0ZjMujYadhzxT3Y+/2Ku2R7cdCIKfEE5nTkzelCdYc6YmFEMKv2lpP6FJghfSy8s9adq
rf4NkKp3qMOu3ocY+7fk2qMvrid9x2JIxAofzYGdbLVTRpBuBUOryDK95s1VjXHJ+alivKT85rJ5
4oSdDx1S6KPFDGfL70r3tj/dEW327YiUTO3ZYxsVEkjemM7MjDnjNxhphvAyDLbjPBpEYwfBzclW
bq3WCJ4BeP6BpNE+VWry7iEsSFa7DaIIJx/BNIuHVZrO45DVvCc2ets409Nwci098aHqs10WAq4Y
QjJM7Fbe+cVt3EREyuafiG18K9lrz2SKX5Pr2TQ7XmDb6Yg8o2InXL1wQXSIq62s+NRDM9yNqZiu
+ZpUjwIr1qVnebs1pOrjrGKa5uYfHXzdHQHVYOwMEkh6U8XlGI7xbNTFtS0bB3XDbP91JhS/U9AV
MfEvZpyXafdgGzVasITWzts5tfuGN15wBqbsi7OsiS2/vGfEjnUjWc4WcWGDo48oHl4QcTW8Ylk+
OuYMF37J7S9iRqsnORZU+sG0uvtCQ6NGv9EU8ay8e4VJP24kpP5udp4t8AgCsh7LT6Zavj/sm1UO
CIftP/Abz5klYjYZf5rc9TZ5M7r7SXr2Xhnmc1vKWLPovDRiTO6moS26jTClfu9XAm0l5pnkd0p7
hmk7qf3dUiw93fWqzr3Vpzg6oHPoMr0Oqw4wmk0W4bXOSmhYC4HO6NRA7lzYgE3SjbvzQpBA7ZSc
KDvafVsU5bl1jPHBsPJud9tg3WUtCCvh6fbJ9brHDOPgpq1C4xN5a/u5KrPcW4mfvxGBQ0Tg7OZ3
eaKcd37qdkvkjGAEnYNLm4N1n5Gv+BlaRnHqAjItfI+bU9lsdEjWIOeM1Wsk0QvcLdUSxOTm1Efp
iJyjX3RIKUrzUk1yQHvO4V3k6lFZP1gRnGbjGYt+CXq2B9oCRmVP1fLkpWVwlqpa0PL6xdl0Wf+T
x5v8atZweR8ITY1CiN1P823rQqIOd2FmF3sXXtxvmHZMXV3d7UDR+e8S+sUxz0LwAE7KdZstD6ZX
ZvFcOinUjbDfmrzaO3KVxLkftbhLnEFss2Q0X2yM4Y/E9TlHpafgDlUiErqwSC9jHfBvOhyvJDV9
ybojBYxFZJS7qXngEd12g/4T1CLbNRX14sZXt9MlzDJkOJWk7l99bzmyZ9s6BkSv4V4QL1trr7mf
qhxthJyDPrKkl2yNIfAvRLa1T/2aiy+Rd/U7mVkiIhTobUlcEbfktVEZkE8pplGFm37tiz0eT3KD
XK8+9aTWcoa5pN1DuI7J4CQMzlDdsyFG95Y5XYXjzpfEmXQOGRnmgkWisro2Xt2aBz/p2bDFc+O5
RxLC1mMTAEJxe/8h4M9vBvCwj01YVJc17748TVqWyQifCrjCL9Wo4Wpo5+Br96cJFBjPNX0AfePF
8zISXUoU45HEM/MFXQXQPmeZNoyjLjolcTtNIgq1ZKeSeiIn01qy7WhY4f1khQNcMZ2+0mJ6ANiq
3NqFbuNlG/bc6ooYNnnzlW891XVvXux+kifSxObLPM/6S4vcxCDZZdnL1PDDGKYrvp3ZDP8GeOnw
WeTF1s74cxY6hFiRoWmx75Xmji2SgwNhdpZPO8TlVY96MTap0zbwOf3mSTYI2rOuGL+raSbSqHAM
yVA+ILeJODa58a3cejUSapIig/0Tt4L7emT8025qHKt7d5Ik8gVDl7y4EqFPZFWAuvVUp/ulc0h2
0knnSZztxCLm2q7eWhHO78pfKxCL7LDURmZZkmwLgge9TddCpYC+Ca2sNKbYoRki3CYxxEfacQX5
Mqk+PHvw96Ew8GmUiCM201SHlxDvHT88umDCZdbC2Y430gw8PGO9n1n7UjIpLe/lkulLMRZPtbf+
cf3i11C7A/l6i31SaZKyQFrfBzzlbMXrLlqyUh0GZ0WxUpOFGNyuG9O+Qf9CtXa3EdEcgx0mDbwK
hjuEKtYuI4ll5zsFISyGj+5KwWk6jtm0I+8SZWsV7rhd0Vo4NRorvTTFmbRo+dbM63lIvlbXfwom
+0UF46fV4S1esDCW+p3UFPdQp0b92N3YaNps/Mg1a/+uGoOyj6s2r+PWRIGIDoTQKnyYKkb/sh7q
yhgsRlE2dRKLIbKQVf9s6LKMrTZw9MaV9nAtG6KdN9oT4nOeGmRG/AjDQ5eI9LEK5+dkrp2DsJY2
ljeQFG1xuXHc5Dqv5orAdiI0hkHT9D0WSf+81jerxtyy6JfSZ1e/pMGG/Lflaxiw0KCnRoXseskm
aRy553N9c92q9pEwiOkwmlb6QTIOCD1rCLZem6KywzfpNKV89HAnYI8Jc9w3oD2OvmimN1PlXEFB
MKLLwteKnxhY8ddsopJHTenlP/wZssQVuqC4W0i3jShqMhcNtjZOGFeKLd2AvverMM+QcS3lVuEt
vRvdzBCb3CPPkGRBf4/eo+cAdlsHhxMMJtwlwbMx3/K9fUaIr8i32w/ad7LgnLzdKySjfNSHcG+k
Rrpxk/URvUE0hmiOUCeuu9npzU8+0TZGC/b9JflPD8ZoDltM1RVFMQvJo9MExsXMkChszFmVF/xS
yb2iFNmKrGyi1qra/ZAERNA6rnWu0+AV98fJrnX7Zx3SfA8OK3tmKd0+r5hro0FiHMhrDlddh95j
GNrm70xU4dNA6vYFAEKy4Uumf28H4+86bbPnYao7wS+W1lndsDSyMMJXf+37F79kyxUPff6XY6a6
EmAzv07mkhdxTkjvziLb+jeClI7XkJWHLCUkEd9oerXWtHsc1dyeCCt3jjId8KJZdbtpDYK/wbUk
99ImWQydin2evCA/15Rvv+oQW+fNTV7tqYDAsHYjwvOgnsNDN/ojHkjEIffMCcc3dGXL12ws9akF
lRsSxzrpR1NnPsOVVeGKono7e1XvfU9WZ3ebtWjyR4dH9bELCgxKsHxt+yh8uuWsorc8lEB0l02T
kw3WFUFzyJqp+KV1rT66Aufu1jFZI2ywoZvI13GBvQ6WQCIRLNbWrQ2CnnyUtQoxem2iSR2zq+GZ
DQvfVh7GRIEgdSxJU5ipBy7NYqectXL4lOAYzZZgeTOspnlFjFRFQRUIgujXhFax6a+lPz/iafR5
+MdyOEhegrGRgWx++E/Xiya3otAkvAiVWUgE60SnFYgnI0uxVKuCmiSxSzeCE6VfsYUyPjVNqj3+
d/e3kgmhZuto31tjjXTDoPy5JsoYP0WWFB+NMBq1TSxk9VHbuFP+5GRZj13NofQ11mXozi26tA0U
Y/LtyCuPpELxPOEj2HPFL3v8v/WhdAzTeauTRP/gikaobDNHbE62W3vYn4dFTOdwyT2EeInlLzG8
XDXBUu4M4x4kQx+cLZLsCb0W4n0Aq3KQa+A8VasTHnIj74j5HVt27tT7BRLdVchgS9c53feYODgK
1nWYCaXNw2xXN5Dz+haDIpS4ALecVot9x7AvMSOPMLst2clAMQRe8OPcifZSOqF+zUfUGZNhepup
w3IAtnn+WXHG1QyF3em0Yuz9Iyw57rSsuDAxdXMZmNPIrtev11924+qfLBTexVyF8cVL7z6GZNKI
QhOCm7kYOQZ4b9xmu8B7UFcRpMtVt14AE2RYq90oRvOO2VjK6T6i84wJXMzjLmnlfY4u6NoC1fxN
o0nz6KO4+lMUilRFu3XBV1tBWG4DZzoXfRa00TQZwG/DyZMfugvbuJJu8s6Cic/VWOW0fXn73IxJ
cJcokZY7CKh/qpufcNKoE3uXVQrTTfh466kskf8gxPGpblYjfcoXv3qZWU3vHFOmZ5kF1n0pSoMx
iBqUvxnGRu+WZu2PS93ZWxifqt+COVW/sKyMh4LL7A1PIuThIMg8BPSTpU9qLcrPluJpOwHZOPBR
Tc8duIIHqQsDOSH4RBDatpGQuTz3RAPP85LA8QIkgHRwXC+FZdEm0Bv/sUUXHJm1pmd7nL+1NX4r
bbyaNAS31D7r6FgYUQNEQDt34ghtRQPnW6bpKQglomU3zb9Hv0Y6ubb5cmXOxc1QU2aDbbHBv3a4
F7ZS5QSizdL41ph3kEP6zo+2xaT/3r4FodyEMqN6yNxMbD175G5dx5xG32O5uSBIX1BUWiMucnIu
Nuj/aMjXN6EUxF/gH39yg2DtaAzm/n5O/Icx68Wl5wwWvCx4pD1K+k1YOsN5JGLuqCYX63q3fJh8
FeJPDeHGtCnl3usXglg5IuZYLevvYGAql+7D2v3wce3em53vvGte+gmzEengYdPjXGQmyazJeeN2
ilwDXyMxo4u4GtZMEFtTIEKpyiAGtH7Jmro7h54ao6Tv5NdSzTdSz2DsE0nna8yFJNx56hPyTFH0
EbDH58CwxFFT4MKn5bKaNv3MldyX9rxHL2bsW1NXmFXRxZAVbsurtg1Isq7yj61vp6SjZan1LAPl
/WWwUYTxhGbPjAyYWauln+pEZQ+WzZQwNEgk9b3BuSTJEPUFzyEua2AmQdAuB95xENGIUVjBBrCS
hwwV/Ri+T4bjv2Wr553KRcmoDFaLQW2Ndo279zQAKrgE4+DFAeXK+2h5xblG5hhRHMitPWOtz8eu
3QBpmy4zoADEfia25NDJ2N1hkc4e/YUe2R3RRSk/zP+mCkeJrBIVOYKlWpmnzWuNnP4lTYf1yUBM
/Mb2vqVBysGqQ7ImNzFIcSdUXoFY2G36m/cJfqcjK/u5XzBS2gsh8jREEjCP1jvpOAFyOlWgnCrh
QACJ6zehO9c5Pl5L77mmCySkvomtvhSEtYeZm1JuLeNvjtEO7Sl0l3AXthOFfrLm/ZGddECys+5k
vdO5Pzz1VmDiPkiSltM06GA2zzZaoFBMxmNeLcW1a9vkFJAXvs9aVcUTUt07tJHdYcJFQ7L3WsRi
1HREuvJiFGUS6SQqqNpxXlGxgdixf+et9xliCMNBj1WCTIKx23rZWmtk3l7UL6g0h0QckI+ZT7IV
TkSIXnCqMbpfcl2+NADdEUKP2Q+kb+sZxrX7gnQzOeaUIFsUOM+JDZg6SLzpaaonE/WVKK8zN2kz
1M3NDDc8JcaaPntrjU2nJwnMrpk5M951LlPjDnsCUfrdQFAIEQec+YEyz2ZaGfs5qY+QcoC7ujxG
cKx/enqXL0SmwECMORoWoAMz1FDsDBL5u6yPpt0i6lcNjIdMMylK/L7lCXdSqDdr9tLD8oXKunW6
hveYzdfWXPRfV9frOZ0mlHRDrwi/LF1TbgxO0oZp1N5NTPhgpYkHWvZ2sLXFfYf2fNP1gFoiJdBQ
FosvoSiwaJaoxapzAOhjlcY2LOCG5wY6fRDmhGKm+8GYLWzfPb87qLzHwVRRq707e+0PhqTba/uU
kO0uu2cS3LJJqPckfT+2hjAJ5FonjiaaY3uqIe2SY3lmHPZaYmROkVNHrCEiO88Z/Y2DRAWVgyXA
ztirufpy+iSPSkf9Xtf0Dp8ofO00bzFNkjMKUEUiIhPQjnZS0BCtIj/6hErKTRt2Nb7lhr0WpYd/
FgYRwmqlXfaqBYm9I8gchizByJJ2Qljh/LuBsXXG5A/rvfVo4Yd5h90CAA9cmjHG3vmnrRv3mdCE
ZiDI1ca/gJTO2wHO7w/VskiXyUubnYSBNu0GkRAfarSM9BO8RMnHU0mPLji0XhyyQum1RmZv5UIC
NJ9bGdFZb9cgWOCrhZLBhsqXx8Rwk+dOOkS3DiGmaQCCR6hZcRp09gneUM46c5ym5TD6K4ptP+FW
9EE2EQFttcWLka8FC0jLycLPlDBauEnC8SOzy4zkDIwTLWZaetb0EYZF+RjixiddykXPHy0D2xLW
tUS1i1sIdTlDK8e9sVlAuWyGlPvQM1kocJ6GHj4DlT8V01g+D+ic04hzo9k7BSTYzZTAC9tgbPc/
ZFMNn0triy8Q40Qpu+FQg3OgbiZzAgF5O1e7dQWgEXSL1R8QEDZRZfJW0wySDoLmFq1JYKh3xsZq
S/q0YqHZ+yffE0z0Aau7bi84raqrZ7aok2V37xREFdXyMzNvabjedC+439O2uXeMFC5Cbzy71oSP
xwVY/ygoSC48cdlH0hXdxwyfftKpiRra+lJiHuJ0seWhGmFyiGQBHVKEe2wHv8d0fBLd/E5q6EzA
SUKZUawQnWZCjNMg7fduo9priHc68hQPep0zekyh+yG5sYYn7u6GG7JkZlZUst7SBtCp9kAj0Fmv
Y/29YoOIlOvAwQfd0TSZgx+GFN3AHU00Jx47Khnq6RlHff+aDnIlGd1hZF2J7logZ0CCf9GOkWyt
2bdiCy4UzIA2Sd7pF2pzi0ati33ylNHNO/3v3CoQ3Cpvmc9rr80URWZZUPjmLIm7nku3HlKOvAy0
FDiNIg0PiwkuiiQbBxNiWYPpqBrxDI/RotBimpoDjqDaKj50alh7GGOMjxfO/bwVCuXrvL4vPl1b
HbHYYs7h8bDce6p+nybLeUxXi1wR3TvLb2nmaIKpji9u2HvvS7ciNe1Y8lESrQLD4RKalxlATLfx
ff4aUIcZxb7WaXLvMCj6S29KF7IWyTUf04ZBBX9//E0amW9tE2FVr7RwGKWV2pcLWRG1ZZ4hRbA9
0GP5WvfdQQ1y2ol6eus1xmfdpq+sk/eSfKdDxWZpO6xKR+YCKikWSjDxLox7J2XByLmSv/atTy5L
QJCCGHnQNpVnqp9mza+y80uQVYDZwCKzYTv1mdxmtjOSARKQ1ODaMt0Rq23T06OF8WJX5H9spNAS
SaOcDjX95rvZhExWPbe7eTC7r6ZkGhvPNg/ElKsk39SI958rgSUj6qy+PJCiTpcAPfOOEI761QaO
iw2MUV0YmW66xs10s6U0XvqYdeW19wkJ0aPMCbzoWDjYdXWYVVjVsTIHHIxuPa1P65w3B2RngFJs
RNMHWCREZ+HiZJmwFMV7wSn4d7WUBQ/Msp89SZYMdaDMz2J1ObKEPz70JUuzkSzkLeeEca5yW9Ii
dWTrKXvEl+OBublO1C0nIjtwWA4aVPUmA7SpCV1o+XD3JskzE6layI7s4a3Ua0a/sQbb3BvVfiKB
hDLOPnq+5NoDqrYXmoppQxNqX+jY2k2m2CmOMbYviF5fGhr9d1vORqT8wbgrbxXutNo5jC7ZXh2E
5FFbI4Qu1tU78NFxHkLGP29uZkOwDA0MjiA36O+w89irBj9WEvuAmJpzqrHLO1RON/PqSK1MGMKZ
E3aORmq33cCpvAcFyNa/Vbe9WJdYvyrGC6eEHVAskebHTe54TwP0pUtpteIvph8/2TDF47Ioi9lB
FU42Uga7L6qyYYqZGTmxmeGTkKXRv6s8E88Wz+NjJi0epRSe4OSu7ZNAqLVp2ULhX3N0XHCoMpAa
3aPZmSXTk3LJY+Id6+e8luUerkH/q0s421rTYZ0/NejaNotZ8IprY4AyVDUgkGTq92Q3t9lfFxXt
hxiD/H6xdRezTDSg/wT2pi0cOH4+oHloXB5/U+TuFI2znDMj4IpJ+XQwHm674NOYjI8mWL7T0Xcu
InQeeKCY1TM9inC3FA+ZYdVDPBTwoOLJzQiMDlcW13tJlzvsWw7LLMog7Bx4rDvKRYeB6VQH2dEq
8vSV/AciYbh4RhNOSbXMBLz7PoKBNbxrRov4Zr9Wf20Ckxwm7onv9PedUS/Hxpx9AqeMEUDiVCCe
yfo8eUwZDj3zdOW/ykZa75PtVLHn63SbGiLdJW2y3ntNW0WdP9BPJgTfxH1lme9oLvvXcrUZRAUw
90HQWQEMcBw9iMbS7zCFIyoTk6gOb12eQffIuwb1+o7bodp6vtKnZjaxlK/YoFi+WP90xUM0O013
Ngq6LTutqpNYUuto9CE52NwZTrRWwbLT7rheGaz0xzUrjU8ir7w3s6zVgesgvM8FuhPeitjqvW1l
z8OXEaJczydMDFhhJq+K8JvdJes0P/AsVhTPrvpovbH464Qg7FWWrs++b4/TZqGzkfHC2hjlQsx8
eIOukX+WzENeFqT2Q8RSI5gjc+z1szXX+uqWbSeuJgbMU79YDZolYxq2gNPzQ5fjYe7X0nxYnCyg
Z/Rq6xBaWbWVXo82xZLM78LCf0lGx75msqXksHzGM9iI+STzoZOpZnkZrNVrpmqkIwbSqVW3F6M1
Xv3GwPyiqpdaGt1TO7gJzpk5v9WvLQ7jPH8zDTXeL0OK6WguxydjGdu4KB4nhqo72y2G97L19IOw
nPmdmPV+i2NoODttHkTkXw7vHCjvXlk5F3KOqQSmurxiYrfPTaXNfZUSDZHCdo0SMZZf4whbqZtI
h1H1mNOUmJwLCKsOdIF5GnXS7rMI2Qdhyb7m3VLB+lGnncJHuKz23xpPF/sKiUOtoiI+F7lIYzDi
TGDJDIq1569RKgc76vDk7+maAw6lVB7JnWLC4/V75fjDSeK2jDLPst5FWLWcsvxUNQar2npkrJqf
x7V3dkxnC76qP+9aaZbHFH/Lg/RBFddQZmOs3MF5sBheFM3PxGQGshT6z2SAnc5NoDDCuOCbILNG
iS6aQ+cxH/aC9CPIsi/USd8Bc9UoZXsNB3E3+0jTOu0Ve9m136V3g0R52LhyVW3qpbwZ73CH1ONd
qtK7yW/f5oEDZ15xi8JK3ABoM9kXZ1s+rNFgufGY+9axGuXzoq0DSqHIN8fssBRNFYkpR3nANqjf
TDMLrGBgsFNrc5PaxmE1u1PluIehWO7cjjn3ArLo6cbgPOhgLnZun6JDlmtO24jH6Td4QLUzMD5e
Akz2zzZ7rxfR0Bu2a87Qu26t/f9ZW8KbFSv7rV/26aeRZe6FZtfcrcRw7BvSf17/Ucr9bztF/n8C
mhARjdr2v3eAHD7V8tl8/heOyf/9M//JNxLkXsGfF4SEunAQ/8P/4eMMgb4MmI5vgY/D5Pv8P/+H
Y/4b9YTn4c5AqI66Gmngf/g//H/DTWLyoNswTm7/51+QJf8TwoQj7V8koRRN2CNCwXchLQJx83+V
UZYWfs+yzBqGt7BwkSNO/g5HOFfCSvWVcgZ+iEDC3mPSDsqhQxooZlb/JhLogxrt8FgglnkOcXU2
8egX4Vs7BM67PTX+lTQs9zUXib5w6DgMeB3SvsjpuaJbmnE4qfTg1Uggo8BEUngrMd2vElrnsNEd
ayGvMu0XGlM0BblRNz+0yvZFBV71gniCGBwCHE5cXNaD7hxwRMsN45EhoU9lkG4oFIu3OoC9isgp
eTNlVlwKgkzzpQfAYFAvMI8Mt/mIbrQoepPrFU2jKAM7cgoHZl1F6p9IBQZvjHfplf1Ts881kj13
LqvY6QYYZwBHnjFCM4+Zi/46MFSPwySIgwyVD4sL887FtnphNWIQdWW6tAHZeHWpSW+26/J57M3+
wgBk3Ra+11w7GwZiWhGIx/E7PlVN1h9R09FnVihWykFcE9TzpMzO477Ddv1h0d7daHrjKfVtd2vY
XXkP+I58zJKREfSFBfNjv34yw2Xqlxdyh1tvoM6+HemrX5FS34sT7GT7NSnlT9P0EvFlT7h3NNfl
9GH2c/rW32BXS5bolzAZkm9k7JwxmPMAJ+X/QJQW1uH50TMHZFJ4As3b7AczrPsPlylY/fk3WXqT
uyuxyD40AaqinL3dOTSyeaskSvLYZV+QxxB7w3hBNcM8BP9wEBluxYAUXk5zxyC1/rFuNKlktGwW
VS3kV8UE7Q5ZlbFNZtE9sx6qYrdDyMKk8WeZi+aR1IX2ZMyecymrFK6h0fS/5sJLtzoIh1/+WORv
GK7TWHfGE2AYeS7Gyf5hGy82tVnYcGCGboCPkS7zo20XX1kW/BbCTy5Ae/EuzX5yRpQp4mFqYMf1
RYtiEGzgUNJLMlgaUcU/ZZC843zVy2nuVv8etdEeGePrnDUWrYSfjndjZzefSg/rYWFvdEjzILtT
i7yBcaqtnc7JoTU0M3BndbzHm8H7fuqnhSvVm0/EHYqPzFFesC3X0XhHi5K/AbAsj005Tb9Z85qf
UwJkNMsQH7SwHs+wyHWch2zSPPGYz1b35IxzHYVDNX4WTte9idnJ9qodnA85yvS4DqNzM5cmrHRa
ZqAXl7jDDD14J6+pBtG2cR0XqwMMftigSt6LOdcPeSDlr4TtlsbPaw4HLB60FCbF/45EZAwD5lJE
IKKtJyQNFrkInA73tiPmQz8Dy95kZg1CZLSt6Q2nln9C0rUwDDTaCyPObuP1hX2fr4G+yGawtti9
1UmPPoqXwC/QbXlSepeSVea4Tare+k5KZX0H3tJ/D57oLpRw8y33kmlAJGz4wSMW5C5utFZMrDxz
egX31nR7ixVMRQT8QDJtuKDxrvHNU1s4hTh3Tthl8dBAF7Mbf9i2FRfrkHScg63fmyKWbhMEZAnS
mPeOT8W1+kZw7QOLLQm6G+cDthSproCaliYuBQIFMiRTeDjIvemDVA5+ilXXlN31zLjfHTdL64jZ
yfA4G2PzxRDXm9mWpPZvl0ETSbFSZx8zmg4M606JNManq0IsTOqL/8EuAeRAhtjiFXqWQI9qTe+d
CdfklIcg4phJtsvRQATb7Ps6cCwklrkBswmVJcpS6b8PiMRgsFcBsyGJQthpl9uhDUuKg3FGyhQZ
fTPvBntcyCW1TWgTjR1Ccc5meBx0sAZtqaXn+eKhijYPOW06uwzGzNepQsW7xVKFdwztOoZrbUyF
2i9NwMgPXGX7TCNO3T4xPkIKmyj9x8T9j0ed0UZ2ZhNr988yM42zr9Z6N9SS2CMcuYToFoBXnwn2
kUXk2uXwkasUAF+d03JupmFy8y0AfOrewfDYdmqRlKAyCClIHQeNmA2I4rQU1T/5qLQCGjrUjzK8
5hfjak3Zr5cqQncNBxn/dPWUl37ya5hCfalC9we5iULjEf47e+fR3Ex2Zum/MtH7rEhzb5pFb+Ad
QRAkQbPJoPvS3vT+18+Tn0rT6hpNz2jdE6FFKUqkQAB5zXvOec5VDAMgkkkGwlkMaW5vIJd4h1a2
w/uIY5oRT9vZ76LVcU0GimIS3Q64lkcEDraB0TlXHx3FvQSJj3A60u3J8BRb3saLsVCuKwftPUm9
RiAtjnYPpULFz6gAw3EGj990EaHutik4l8LQCST1dtX/oMSAqPX6oUHjJrpB65q805Kuhs+F27Za
NKqVe01Lee4rHoTXQqY2YFPy2JAQcPYrI+MLmJMGGbeT73dbH/v7c1u34V2ipBGsEk2HIZ7ZWfzK
mIbX7KSuOtgCSRtuLZeORR0CwCb3Vb64dqzEPnLikZm2o3pSTBBB62Wl1zjcMz44jQpgztt6zQuU
XZB+00VJZHWgSvmcaR1PTEPw6oWDdntkDTU+dKMZX3rddfdpJsjH+84Us/ZmFtQ1fjWCQD60bx4/
/1B3FiMkzG2MK6XU3kp0vKM5uiS2s4ZNrxskjJPMuwUT5Gy98NIHYQ1BveoHCVStsdSdlRILmhlb
/Q+LbnMf+4JJo4eKc+s6MWIIj6z8HQZtsae5AhpSSf3no4yw2VHNm2ifuCBHvL0M+DA24pEV2CFc
jgpe26QfEWJIsdW6DkdH3ECpWsQR9RPbmFvca6Oq9jHP9OzHAcGuXoiMMCCqxt65xvCSgjkVwjvZ
xVOLeponFy+k3J23yzZpbsX/fPQbZeFti8MH+pKRB2q391cVLXxGPKWffFZDjIDtFre+btgFOqb5
QhjTNanCWYmycvhbQTnflUGU5A+aAyCdVJ+m34oY5Xk5tcI5dYilSC+MogiHRpXXnuh6rcZ1AveD
9oxQNojMQEPYFU1KAMwk9F99e0j3CumH0GTKu4qXqri19WA/NH3k4VOI+NzjKqsvRqqmuwksb7TQ
XVFfWyMtrj1cb/5mHYadXRkuTzxsTfy0o33Cz2WVS8EOxzdDjs5Oi1tjY+RGixDdJdE6nvSGE60R
zlTOKr6ngIZZReBm5sdkcA/UMEqohWHX+tmuBt4RL03Kk64PvEMFzG+oGoH7Af3a+oIzwMsKvJhq
DJRx3t9wDFcODOMvl/Pszqah+xYhWmzDqdRY/BrznExWfEfLK6kakjbTlo5iYPeWYHqmbAOAiIr1
0cE1XXsnH4vzcRAN8zR4XA0erCis35He8cGnWW39SgtP/fhtbB0oZAg+kUtmGHXNbMocrDO4MH0/
Mor//+CA/zcwLjExnTza//nSeGmz+OPzH++Mf/7In3dG+485jchM07JJWP6+GfY/dfPv/+ZYgG/h
AvC1wFFDYyu3yb/fGc0/JKqLM4cIZ2LAP1wZvT+k4LbID8LDJCD6ryFx/7c7o+5IG6Fpbh2T/Ef8
JZoZBMh/UWZm27bt6l1lJO1HFmHwDcDOXSziRIykdfxamsiPWUe8W6os2FeDGx89PeNkQULx5maj
/PYqPWNe5Ggbx9BBdPfxcNSSLFwz27cXlZT+QSj8AUTaP+xWXCgjWFnUuS3sQR3ZmhjaA3deABlr
OVJFZ2uEwNlN0Q2X07cvWp5kqQ5JXZRb1AeDjho9GTbYhJ3laLoRzk/HeE5lpLmLMgnTgzWJ7I6J
z3QPFUR9IftjAHMh8ZLACHf8//X3hTdqTOa0AHXchkJm6h0dK1pXLMXYUltKZc47vpZ0hU2xhJtn
ITezCBTfnW51e1HmwYtQdb/Xsjk9bxuIBpl6KEj3fZCgbA6xMap9X7nEpjXXRQ3nOL6o65woH2eo
9hJS87rT6Ao/5kHfXkdVyxkcacKN4Uz8PDI2D6pheIwwAZzrUPQLXHX5VlPOxRRZ98yFMvgp06h6
jexePKj5PMCYyOPEXpKpqXCnYOqOHrtYoRrT9MwZsryEMjIerYSG4Jb3+tjQQMB67ma33h90soO6
tRhqfIV8NZZVWcYfTIJpsQndENROZBgelTdO90goT52xDvz4uGmWUzSzx1q7fLWj0ee+NxZf9uT/
IlTiTivHG0BRFLsklIe2NZN1VBjGA2ZnfR25ZPFip/dehT0UJwMNncr5ysJvMqXfItERh5NqdlfH
oTxTQ6Cdyb+4QPZpj/oqZFtumREovEUhBvKw6g9Kx83cp/hMgMEouopcY08XhnkHi+7Hr46G+UpN
Awhlw/Mea5obKdWu69XkZ44kD9gW6ykYSaErvFgc4w3F4NXOk7MXTjUlNtP4bEKSu+dsQgO5yMsX
o57GcwoobAVyTD+NZtmtglJxIHao+GXzojbJsE3vTvWcNBdhXpCoC330mYxpZqrZvzi7cptonWZd
mqW3sZtyoGbIHPYNmeAzse3nQGCU9hJJ5C5y3E09Vs6Th9SwKVKVftghBg+7jqxoKW0NN3YSGOu4
4sJW4iPaTNRAwj2C0aONermy21xfA3BssVGM5Z3C9cOdjiFmGutqr7jZQo3eKny0C4fhwJ3v+mIl
Y3cpG3vhjEOxnYB74WoFqeMvxw7pvgfyAFRta4gU54YcXO76evJQDHa0KTSUxYQboDASBrxGZW9N
DmBH7hXuWxIRwaCeKeseSAr1VxtAKmmRT0IRaznVpzpzvmJkyMvEsXlXaJWYjSU+i8/8G2k3sJa9
0dOYOF37WlxdI8IrmhL5KhFkyaRGcDB7qGZ+RACAYpdvS1JzH00DQ15yAUZra9fcLtqXEKfTQjeo
H6oSW7+Ha0hx15gZR53O4kNeW2LdNoXz07gJnfY5c4iqRWMP0TvXfuR4j+S0eVcHYbJ4eANiKRmL
XObThu/xbDQZgXfG8CxfAuW7e5SycJ0mOLVMmh0Og6NFS4cD+7ZDxt4nuUT7B9Bo72s8FFumNdPF
DSa5CRxs/r4VoLD54xzS5dMeExkuJehHOgzm24NXpmvNh+JR0AG6NVuJFsL08rOIDerDIL+Np6aa
6Z0MhQ46dqiXMaOkuCMvdmq8vjsAjcoOWdqD+8Bh/tlLqu77cK6ih9NHjrBEOY1oMlvAibQZMJm9
9Yyt1DFnR1axTqhyIrAjQveM4u+6dBW71oaYBpZE3w6+gbg8EwUp18UYbbWUIBhvxC4VOS0BlMu9
0sbx0Nb9eYz4y/14GXYRRUbdyFxm4m7xWgVwOhVUgSWJtWaTg6Bc+VWKQSQ2JQapCuxq7bU8/w0Q
3Doyom2TSf1SMyZL9BZdLvAok/G7Rew5pzaWJNkoGMNiJI4UPRGjIA6QTd1wlNDYxYL0XfMYajbY
zbb/TlwrATQ2p4P9Ditk9BBb5FGSmD61yUX7i8Bmbpq8n7YWit6WOcjwSI8M5DHfKtetmjrEOxKr
nfMMFrNB7uYXLI2kGF8Lbricvn3F+bCzfUFuRfh0FiFLYBYExA50eNL98T3CE3cFAtcd+e1L+rIY
pgVvTcKqn0ZPYF/OpgrWzJpo/UkDta5ndKhMMdGGQ81IitvcYaCcYe8wA1n6/OUvUnnWW21RexOV
dB2xS2Ah84tH3Gzc3ktsdkujg/a2UGFWvCKa4NNlCHPv0NN3zDWn+VFz5yvf3HkbHCM+VJVtaml7
zHpq71rbEanvoV0zXnxlsnD2Y3Vse258hgru8iqk6pwnZeljYsHkXka5voKm5q8GQz9oZUnXhVWf
LCo/1GBymw85m4vY2kKv21a4whYE+gg4aYkiDYMHuZpN8txzTqZghsz/6seoR09u7AxLwCKtzerR
CvryVLg/zmD1vyJn9M8l4SIcS9I8StBc2bbro8Ze5XnffExsQz9cJFBdBz29QONkbDraTAJXBFen
J5W5zRMYV0tjvJQoDCQk6B7GjpvHWMjqDssLthDudyRRzFG/sfSQL8Wbv61LGup6cwTXb1J+NJEN
YAyJdXM0QvtRS8Jhr9xxUls7GHFqWmH9hBGKTbp0711NYnRRrgbPGtGuyDmiBHrxQ4vV8FQoJ4U7
6zCjECm7t2Up78EV6F44LfKsU2u8RGfubxu7xYnOtPPVaKpnxi71gpCO9UD4Id9kHpAOtj26QWiy
i9ajnjqvscRnC3V8H8jkKw7F1sqJctfRkUIxGoj7FrunyEA4CMWka75VroOOBQM2bx5LQiV6uctl
ewEUd0308IsN7dZXHcE4wUC8l2d82TDTDIFlKi747o6Twb7LKcwP1zKznVWM7H1X1GJWBhWGvVGU
Z5+gYyr9IOQy79Szp7UFA0q43ylogFpodVxQ6qRbTyy/7mmcanCITacJrLpetjcMTp0iPOt5EpHj
qrVV1PWQXadaR8R1x8c8TqfZxSsvBvACqeJvEXCAVYNojy0f9LJMW7ChNYPqkNlWLcnLydrEP1hY
3sE3o2YFemfYEYzVl3mlfcQgmndjmaYnZuds0bMDsHHyaoGIOQD5CeWp7n0DDrUoD67TgRnM++BQ
+hiQtQG/KbCmW+ez/pl0C1p4CbV+4TSNewVZU9x7vgHhNM4/3DTj9XpVsQbhjGfOsfelxsSP1oXX
0q4+yi6Xq8hk6IRzH/d4EqMmG9qLjJT7mqleW0c4Bp8zmmjAWuL9k2PULlPeuh96nSjBjQzG2eMY
LBnV63KuLqwPkILTXVOWpPA6e0eZmc2bqoKTH2jFxXHZpIIc9aXJ2pcibCDlRy42gQjWeCJLTP/g
R7U5dIgxtE9qgnZlxXcHl3M4Kh8WNfZ8m+jScpJCbouu9Z8zOHsPemDiUidddbWqwjrbEbo1Z7D+
mptp9lIFWLQs1QuYF3K8kurWF13UpN+5MpxtCYril1cU/nYgB4kNkRN0AXL3xJQHBAD6jPoAYZrE
W6ML9CvDcHej93pFDKiMbrWeslmkBfan1iceRWPXNrCUfibxwhPdwUi2w7re+8Sv8UnRZ5iJyVj4
wNZWvdarb1G23llzC3kbDUNb4K3EC2e19ZtXl8E1KeP0MQfZfehdDJKL2AD2AiPEXhbcAdY8K1i0
6nlbzcKHOhabqZKARoO6vrWhL3b0pPVnx8JqZPdldqYopz4qXTprBn4/fdYzcJ+w8ZIUHjm0DZa/
SSbbfTOGysKMq6xrP9n1mpFIeQzq2Obkacsd7CD5zmW1XE8q8H6KxjdXHle/Pbp8fm8HUXTujDDa
SdFwFMf8fchRRNkvhLcZ6Eo3cP1eyIZm6zaYq6sizzhEZAWwZoBzNqfqXukhJQCDrOEhNurgTgnz
mQKxsnFALcq+Sn7xh5ZrH8/sMWFqRp1eg7xOevsXCIGvhhnswtXpa0agClZGNRCl9QymXh2+E8Wo
7wjs4twRoixLw7sz6epbMa7vluCwopdIi0d6W9K3HCPXMgpi564gQq3kFG8yXY3L3Kz743y9ZwqX
/ZQ9DDdXEStovBFRLvRWBdXetzA0NUpZB0apIU/bKu0YUduzwNC2lXESHL6WpWlmzwRkyFTmencL
CEYttFJ/jHHCbLCbMMjbGkmZHHzVPcS9vXICOgWYCnekvTZaYIzn0Z+orITWtrDG4T4W9WdgpGhf
A3wD3IXTSo5VvSqb0uG2bYttNRkE3xM9A15s8UVNMXA0VWxTNxdS46efA1bONeItFITSjTZ5qWlz
Ftdcc8Pzdy4R2FUiouqhK8gr6WFd7jqqutaEBxT+3To+GB1NGCU59ft2GsW2npwSEYbkumMRF+cc
GhyioTVAcZss6iF9gZDJ8xnpOXnmi2lybBLuklYpyl7TnJaIvNCSJUfeXZifEtcldhB0/UmxCGLk
14busZZx9gb3hofHCg3/q/JJLwE0cYjEkKIkNqJ38YOqDO06CKkaReVf5y40t4FML7IMEoRKsnPc
xMY7e191LrSUC25Y8cLjpCSFFjEOBKBCRac1+TfTaMW67LixLJpo5GZKBA0zGFUhsJa9ZusUgX2t
siE5MHBv96Ap5NUahNi2nVl92XjUUKzDNnrLc6/5GiiRwJlT8DB2LJu8Nd7RLw1Y97zIHckZ2tgg
Ly6jvGakaVbilVt0f+toFH4kDSeIEprMHo2Mujjmz/cWn+mDqUxeDEjlW2D2P0Uam2vuQNEh1Dvj
fjT4p3bwvaWwrI6JgaTCq6ap45591lgrMUNq/BB486idtJhIU5IKBtEcKRaeUWIhSg3kGxO5kgN6
zGPLUN15dIC6rT1lzr2NubrTMRqb1eQu9UCyYnUB3FzC9wevsjBmN/nTYCcfaMh30xhpuJ+i7wTm
7N4pqzvVVRa22gH93hpeaq49Ls8wSLrxrvXG97zMtEMUk7L5Pcb772yAoVL9v2z42kXq4yv8SP/H
pfr4/qnDf5xqYmqZf/jPqab3x1wKz52WwSE8oLlG/c+ppvxDelhjEJ8IKjve/G/+PtW05qIfw9Id
QKWmiSfmfzlhMMlYlD+6nsXo3fn9r/4FKwyj1b9YYXTHBKeqSzHXjRmm9RcImwm6h9W+cbd0vNCH
5tS49WtP40qsjeUX03WkFz30bn0p3a3N3rtQwm9WDh3Ge9MuzW8kyWzHfZxOXLO5b6mY3gri8u9p
lTibHDKRSfIgKb/KhrgN2zMFoD29wLSUD1fXC7VN3mYwrQ0sJd9A5kjJhrVzLTQZ9etQLwQg71yJ
BZ67cNNpajN67R2VLOkRNKDB6d9u9uUU7G0bgyE2R30TFd49JdPlrgD+8WoHpfedaOTccAOMPrgX
v91YGcg4amzS4TugbeC9lX57oLWIeIw9NFuMjCH7sDduR1PPtvVQEmgw0zvCMe69lfr9eqS6AD6V
TgErrOZFXwqk3baeLj2cEgJBQ8gNzrLHLS1EZGgnPyqeuynPfyIOTndk3iyILO0T52UP0n3tXiyH
0OTClF3Eu5r76FIsWzR8NRWwNz+sEclGFXdbd8Rk2+Rm8lq3o37AjNMcssRk6VbdHbleYDAhzkMm
X/VjWhThnuGwA1Vy4qwZJE70yeKuvZh+4B7LqBanwK39z2JAEOKWJLVfHZ7FO4U8+5qjst3xgfN3
yoYhRZkRxKD0u8falK0Yx+fLERFz7evur0Ek1B/NS/Mi7Tp1KJMipVXQ+iIqBukLq+zcUEydL194
wRulZXSomTHl4L63Ct1Wf+0CCsJLm2YZT7LpF21izBaieleYjPN63ONbNzAdXCnkVjpMrwzeeysm
quTfXOwCKw7W6knoabPoahS5hmbdN7otiUGYRH074aj7KKULe1nN01nMkdhrSVitHL9e9+wEjOHt
ag3/5cfkLUGFzgp5Nowu3rdsZHzoMN4aXZ36fPK+ZSGC56EzON/3lrqNg5ke3BBMWZ/BRecy7ZW4
d8Cc9oVuPuDUYuCveZqYy+yquZG1xS4v6ntPVFTHAoPaUPFjnidrVBuOK8MZ90BLFMjkWxvpXvqc
Op5Zrga7mTaa4j3zYoPIeZW17xMe9COjo+KK/k8pa1S4G5pbKzaA+LsU9cJG1d4Wo+PcEop5F4jU
AL6J9MhqjFc9zaUk8KLsGeaNdw756xp6v7sJ/HyPVacM4+Dc5HpwsSZsntQAWSFP2YQxh2Owvq2t
vltIX8f9O8YkspXMvjh31h6GeK3caXKeQg6auyYqe6G+7qs2hgNzwXip6f3KBC6xqeBPqc4qdm7J
yRMoIUWh2oriLhPCaGwn1OXY/ze2ofXXDjNWPVMXrNOGZHYt3Nkg+A8cRd9hjp7XLAcYIxAR8GhP
+qIouOTzdcyKE3aFOddirq06e02HlCLAvKxg1UwU/TJ2ylADpq7/xTWfHp0wS48etl+1hJGRnPLA
yl6pDao2tQMAbm1boVDrhhOcP5uKk6v3+3lOfj/bzCgssc94LphgzutCL8d2XBKYJwLfCi15/wfJ
7Z8wop3ZevmfeJgGGpZg50EWmw/b3l9W/FFrMEUmgb41ZPBIMAVSQ2I9kuN/1wV1snOd+FLSjXFy
qtah1IHPeON2A5PMsgKas9ACWRmMnEM6FcaJqQyzRAp247T7QfUOnkLFoc4p+51AxS6tiQm92Vbv
LjUCOUdDTNL1wUxNlwBA9FWWA0VPk6EuA5HQPebPEuRB2h48ow4PZqkUo72ELCs4Kmufcb6xl3qi
N2veR3Pp90m86uwO57U3qEuLOPKeu0n2zjCp2+Cvzz5NZbVnyoXKM30QcNT6OWzZ9M5rrlX+3laI
d+NcBsJ/dTbV1EavMRnAA1HlaeV5jcttzZbbnqjYNrfhDppuP+7BBIFFIVPuk3o0g0c8+XFHd0ZQ
L3nZPWbKJNwkwjO2VS/tTcImu06tpKWEgDVyXdV+dWtMSQ2b5RU37AreqsSu8YuPKyC7niTzuI+c
QSHjIwYUIh4t0fmb1kjz3ptc7dGqe3OH65/U4OTq+Q+wh+Fma7l9k06eXUImABeCJwyo5xu0ZYjw
5Jd6tcOFuUcKWDXIWCvGJwxi3DmJ57QGZr++7x+G2U3f9VkLEyNlHhwKHKYUEhDUG8vqsQU0ucRA
xcE5N8xPQQfIU047skff3jNaXG8tm0n2ICUBCb1jtueYapnNaaqaEDJLPRyzwLVPyk2sDSaA6ORI
1MtF5TD3rgzqhhYB6ZKlXnVQ7rDN3+OJKh5sDLrllivhuJPKTlegmaE4QehaU9ObXNo+zO/sYZoD
aBnGksAqDhSGeA8c7s09gTOOK85eI25RkWcczfAxxSBR0vENp2a8G2qs7zHAkGXMNrEcWarqec0K
bFYvf17HrMAIHxTNH78ghGVf3bzWpRU5nr5CrGEqssho49hOvxdGKn5YJFkpxAr5KLhU8xpKVph1
hpDWxEIQMgCDlOJxCWXlHeY1mO7v4ZD1OWtuYZbjKzN3d8MVhhXdyMtr55T5cSI8+C57m6xN6jgY
jagDVL83hnjeI5x5tzBSaIGLZN5DyiCJYLZidouWEDfZgnSvwO7raWODD9IonadRz+U9oA7B7Hje
1/D/WTAnQN/Iba3D/0LhLTb1vE+2FcU68e8dNCsC97Onk46tgu80sxozKo7Iax1raKMYV/pJv/VD
YMYAueYtfdK5pQajxlw3k1G3MVTpVAsa2bwH5/epYZwPEPTV/5rmIwVmAA4Xid3HpMsduQrnc4fO
8dH3wnJpq7BBpkqRS3ytHY5I3MUKPt6w9yXDuyYjgF5w9FkB6oz3MSoq4TeXvhqj84ir0wA1zK6V
5E6adby3gHPexYEy0bVscW5q6V4zCrln5GqI5hRW3k9JX/ZlwJ/4RSNHd4nqMXrW2rh59DHG1WiZ
rUOHVKitNGAxwwpZlVim4fXuAksKgzXNaneVVibkOPlR1g3Trsj/mPKCIhAeCmAQaJodtW1F71Sf
Q9W96jZtKJ6rzSY9i25rlDBj6+IIenIC/vCYW8MezBvJqhBiyFPgufW4KGpqlkjCaBc5Uafl2IN4
VHFuX6BSyiW1hHw/VJQ/0ZtF/C/Xq3RvaVHcrBQotWwRdm7Mxlswr/SGuL6ziyxY213v7ThY6p+D
N7Vf4FzmSqIJEAMH0sDa9P0kaWfEuUfuzOBtHHHjbpOYd3yZImoeHLvAO1e52sErOyKY8TAcYgcz
IUHOiplPSXAyCjSd8Zl7mQiRP0GiU8sh19ItxZNcveFWDLxprv0AriyhPdumPVHXpbWwKtV8Bvji
3ouWzJzOTRtybEL3k+1/0nhDjleZct3AkD+ahceXH/UlZSvXowethGuZWemc4MPdjK4w2uIS8Wf4
SZyhDsdLNy/I6scThZYaPs6GkSugvQjdotDjfONGTQlI1NRf8zoRxCzr9k5aWLkCA2dsT7KQH3Ym
QvYh4UQAY+Xa5cC+xmpuLyioP9A190v13ifYMAtgo0q5ICHq7B04tTztPYfyLGaeiYt53LLycLD2
E/0WDxGNg7m6GaIwX0VptLuuTYuXXsr4xa/16ifheV95ZNd2XUO5g6ffLDulCIkwpb2XIr8DZn6P
pDf7FwY0vWGw14nLXsFjFdb5Wu8GUKPE6G1g+ti69q7dsO/6iTzgT7R2U1PEa6OS4xsYloJAM+Gr
odcIW4a2/2VWkdgGtgv5y8nnY/2EzDmHf5hQhQIeWuhvqXBhKG0AHIoqFR2L0QzGI6Tz/GprnfkU
cn+ha4Fih58uIdSwtJLaPWUAoCza/qz4MSt6NPupR1uJVaI2jJ4L7NvY0r24gFOq+RIV0gH6ym/t
oo806kD1OkV1MCMwwbFb87d3qb/vWww6mdE3S5c/dASSrKUA0YLyPrGpDMwA9q17Ctq3hT8NXJws
a1FCddsPsFm20aztoHE5r+q34OPP2g9C8LiRFNptLKN13kOcIFtEB+gJrpa0zFFHntpq1KGjZmHc
LIq83scpo2u/vZsc/ddcUr4mPGl8oBo496RP2B6Lp5qQGvbCsKmvZlCNtApF0fQd449neOfeVJNx
qAZJvILiZ6z6ruq3rl7WixF87lafJbSIOMaNxlXgZv4ssZVVV7Ekdc0qIDj9UDg+WhxbCd9vunOb
J8YT0xOKP8CFRHfbpeHIk/5bzMtnXS/NcvMu5sq+0PzAvsMObz60v1VA8VsRpL5KewT8bl0oGe1/
QV716zktjdWBzr8ptO81exS7Kko4FmnZncKpKPQSwAkSrgMmMt7aUUv73CxiyllkUvJ7pJQtBrYy
K5/aiAjaU6S+KshXECSdzhwIjw2KqUQ5dZP3fLoC7caqjAJaZmb8K5bBOZnVVgAT+oMj/fKN7xeb
16zP9rNSm86arf5bvsW/pEHtZJ/dejzRb5Os+2cGldYbYVL5Ys+CMEKz2NezSMxOEJ7sWTh2QxDJ
rZ8iGs6yMrW6eybFWCWdCJDO0IYPpFLs6zjL0xRgTQxUseVUs4A9xUDAnCyR6c51KzmxnzrDKxZG
BoFZblgkh7FkBQxj9ymOlLWY1fJJA1aIkMI8XaNudUwdQcAvj3cil1xkQ06yY0rovmMau+MMyVxS
/JbrIRr6F5lCSUFPAeCRMp5NTCN8BokRbTuzweM1uwNcUXk7MrAhObuIsq/Ih5XCazDpiMVg0MGQ
fS1/uw7IzgT0TKlrkLGIEvzXpk03b7iuHRIsMJLnlJK4QyIIFyd+wYEsCfF9IAsTMbLFk4epdT21
BeTX39YIjOYFmtlvw0Sq9faS5g2ewCTTWbAnsCBLu+XJ4qXky8ZTmCm6hnKqEcjibcwAUGkEd76K
ILN2YcIKQV8H7Z6NPfKoRGqXmTh2myzDdeQmMb0WOatZ35c9rA9JWWNC1MXw/bsMDzZ0ok/JYAZD
1D5AeDRC/wjkMlmYyWCtKYvEkeyKZej0+jqV03hgwgfGufKu3MvRaGC2JaYCCIztSN2FiUmzcd85
pN61aR0NMuSaRLx9UblJSg21dHgLfANTXG58T20HBMyss1+h3w8LmiiivWuhg5Zgvpn1+iR+GMcn
YODz5A3AMTFO2kf9q9A6xGgO2hfuKs1RRLLd66PNZImMinWLNdEtmyAq3pRtQaIr0vwYa2HM/a+I
dwU28h3N0OlWdFV5yqys3tVRvywGjpIDnY/0/XoTAY/Y2PKEWc8N17VLo8UhpBWnWkeK2UdIlMvQ
EfSaGXRsysNQ70aX97PNvLe6bJeEINyrmXUeZl8nvtlIg3v00PTkRLVLAF+Te7+PL4Fl9+3iv74L
m//sKiwF3e10QMF99P7i6YQmbvq+sNytRqvHWooYaFbQgdUuJSAKYKfcf610CJ4CO6OpssIqn6/C
sNAeyAWOn4R/i2qdChmuYUAiUOInEF/MdCy0Fk8HQGqEeDoX2e8Jp263pPLdgQHhCM/uAEpW0EbA
DVH7W0vEf+N5PH0Xlm5y/WWAzT+Y+HL+4aNefTQff3qUzx/q59//7fTx/ZH8p5n8P/0Ff5vQu0zU
TZdMqgF6m3zL7C7+c0KPudgCAs+0XfAPs7n47wN65w+yrdTA/21y7zr/4Tu2zD94dfNYH0oNRZPC
+Veyqq6cv4P/UdOioZczpuFL+peqD9DZOcXQTbhLe4dwDy+e6HeBmM9BRZUdIZZsOjpa5m5bCw+B
3rBi5JRRUhdJTuzcFxOtqaAfJDPOIa1uTErbM/jWkXQC/iNWaQZdGyg0SbqI+nJepuL6wUl0MSyd
WOGEsxzwfhh+g0Cr0KEMf12zYeT4S0sz+OxYuAo4ODn4Z9o8DjSm9x8duajPIqQdaV2JuNgCgWLe
OZEGIqve0Yi245Rtv1djEtArk3sDI3ZMWzqRI2BBe/YL9s9yDEUMg8OAOBG7dvQwFI4MlvFUlU/S
adUjgO2BE3CLQD+Mlf1m4iK6DIMxG0M6MwHXRYADksBYwtqyZKjDLB0Ti64HShiXXtI41yGLOmhs
sdV9xeCuDlh0xYFJbHCVGrQrFFzz0ZRx+6IDf7woKtSujMnsLcMzbydSpkGdPmRcQG3HP3WSokfE
ypKqEtwoHK6peuvaSuEbNdvwa44bhRipWQzBQNgdh8Ckn46FZlu/5pziI8D+6SfqlWLOHhTl2wSi
9N6bR6rrsI6B3ykRB8/cbsg0tq1qLmHh6WdIMQP+r6GYJNLu2JGGigIkbFTeZ8ewtVvpRSGVqL2j
PxOpx/ULfwrSL1RV/cKGbH7GRl+ibLvl0jCbBAlAD+oLlyXkn7zIlLNWhe8dYytpTnHG7I74TpXt
nBjpYC9IElcL+HTNuxKckRjKtPUPppnhiQn+HPdgyyGZ2BBqBdrg3uUFNtslRCkarxpaibbYNGrv
nhLTtFw3sAKg93udYL6swXW+4zQGx44qtFys8bVq1kaxl/9kMd2eMGr/J3lnshs5smbpF2omaEbS
SAK98llyDa552BDKiBDn0Wicnr4+qm73rVuLahTQm0bvMoAMheQibfjPOd9pPVBOWdUse0SoAoJN
yE2XzF7XfC7ore+2pOyVEOVU3ZfexMybtwbyjWLoM0I39AF288Fy+Unx2vP5DRjPmdsN1bRLvTl5
pCsBF02iVfxeUpf8zZHNn1cARvSHgr0eQb814lcDerjcJB2O9qNTRmCe+Lf6+uB3JEMvQyHFjQkT
jshRUQRXyQj90hAN3FtdY6qdnZb8GduTdSOstM73gzHhpwv9M7v0yQCU3J0i7yob5/KlBRn3e6bR
/IOOTaCMWO79Bq5NWVBjUXuHzLaA8bmctK+axCcCw1zAh1toKSyXsmoR5nFr9WI7oIoholFpuoHe
HPwJh07JHSN7CuD9wsM8ACjswTaRvmKyqqkoLc30ZAE3/zsEg/dGXsq+c6dlOXhG9/WuTCaFibkL
hwcA9/pt7Dzget7IvGoRAP0L36ZHNODEu0mHCNVchthSLBJ0ewnmjM+iXGFESzY0b/j6cy5juHT3
nK65opEnq69onZ2AE0awkD2eSgwQtPbg/PcGpKDMB1Sr6+EXzSNTuxGZgdTGlL2/Lagcf1QU2waH
GjxsxKlsno4tMJmjaAr7ym9yjMbYucVHBxbrd2/pWO1lb89I8L11a8jG34aa6dyKj/Ufx7IhIICq
UyJyKXFlj2o5uYxyH9NgHO51LDGqyLFCvEDSfK9r4MsDQdYDclIElJAlBz9VvByyHMcNJrMm3Vu9
TYf4ypH7BLVc32cF3V9YmKCahNN0ZaKOykMYugFIdgauxzyvHR/1ChIhZeoNRjZ3jJuPpm7yD19g
WeB+Lpx6603M11jD+xd+OxOuF+A195i59HYo+na+trxpZOLBLZhgdpDV9PdY8IptZv1M2Yqs/rvw
HPXcu4aHsLUNcEgcoNmn4Mjy7rXjGG7atkMAkMbtvYOrFkDrdZ7hH+/9bkmPsrGbV52JLH9Ef+NI
3s8Oiw4Ww3bnWJUtz0k2IwENfPzL3k975iuqmYfpJGn4c686kI3OfdM23W38E5ocK7yi+HhkeNe1
fvH3lMTJd2J1aIXaTp/J1HEVD+EAoGdAXz1mWP+YQMU18uksuMLGlBOe3Mo28c6q2+naHdopwfwT
FddmHNSy9YaiRJyue7BsmRz0TsRUMA1BNF3GBh1jZ81WDsUusa9EHxlScoRLt1MpPMI1jpPdOBhl
PNh8vXPCxpgch+m+MxNmFyhRNZxBPSw3cwbG25QlGDsb0Rgrkyqzv/02r6h/d87jlHLKzQrD36r5
Dh+a2tdvThGM173FiWMbYyMjmkfYg+HSaJM9wQV5vfYR1m/Yt5i2uL0+4R849roAFjOL4oPwcnju
Vcn5IW9Dd5NUYXGdOCN0SJF1bb5LdcQMj2WnYh1a+4DEI3OqBynqED8Yvb8FuwEbddo/F1URnOMF
MhfWQtxGle4fq8gMXO+L9OjEvXNNv+sXMV21WwCXn5bRiSlJ1vrFmTwH0hlgPpQFcGdkwt0/bRpG
0LSLIbwYIZxDXoxmIlEfNNeCfOZeYZ88RaEAMAhisSO+TpHSzeK0/U0V43sOhwhCvMdCvs/GCt8L
hqN63tKAZBGBVCLKMcXD0tMg7zL8SG1+taQ0q0gcBOApEHSCoM/OS5i6Z5OYAOpGY/R7yHO201wC
fqk5khSeVG577+Kkf4Rz7J+yvifR5TboxHKy5O+QB2YXaVE9tBkp1bZYUndf5rF7sr2+ebErG5is
4dcPaTN5L5Pch+Yo80WD2o+5HyFH3lW0bPzCBeHZ+45rxlZ1ffPZd6G3Xfq2f26l1r+osmsujOKm
2wqUOQ2eOdKC9rS/d2o/OY50kmio5Q1D/IVqtc+SOCW+O1NML8rlVrjxkOP/RADy78vIcm6I8CB4
MLiHmjU2vWADrY35ILnr7/2hDZ4sl7IPFoAo/vAZ/TDiTYfp0yJF8wltvUs3eL+m1ybM1DEJGoZV
9FBch9OYf/P9dhc/1vPfjI2Zmy7NrDmeARiirrljuhTOkAg2mR69bOcQXZYb5c0zfQhdcPBnb3xd
XKUOPjmxL6AxHDUaneOp73U09puo66tuK1sHVjOr3o2I457VgSKchxSJsOX4ohi/9kvBSgUtk6Fv
Y5KOaXRmGeoDkF6jq6brIf8F4aSKQyEScYeZzH2T/jgwZ9MA3A7pUA5iM3UB99dUdsE5jf2l3Nbu
tFrK4HGuaEd7YVQqW4UENo/dx4hLPNt1aQKEOF2K6DZV0qnxs6vkiickXPBBpv1XjBFDbkYvEI85
6g70F8BIjI7LDGwEo+BX103aR/yqmnsn96HHbHbD3YCbFlif7Z9ThIp7MRn7TyraABsa5UJ41bwR
CQQlqBgpL+s8lElDwQPMWN66EUWj2sfp0hBxtrjCXAKvHKLDOHguCTBZ1zucZE3A9lYFcDPYKoZb
mWpqufgtMNiZwto/KoFpuigk5IgFiWPZAH5zv7PSCsGohJZ4Qfmfv9LAsn8HQWHMiXwHO3neUQvP
YTVDaGhNOzXYb7JmX2jwW4lbxN8yrtPHfoFYMIeNSA+cMZlHu+QVF4TKBxNUetf5HUtUpQN1QLTl
wXEnIfdhEgCptqEuo0Po6CuEDfhoM0tO9px6Q3iEwFmK/dQopi8RKY3vgmwJZzTTXYUQYUDtA6U+
WFHFbB5kULdx2Zd3PNlANtrMrr+AXqAAZeTv99Ggpg1/mi61XTTztsJnThyq6SJcrV2HJl22ySUq
SIzQkBff53ZJUIWRi49kOMiVguGMAS25fMn4JUsB61Co5zSvSD8BhtMwKr6BvMvHzoHtwlEnV7si
woBkZRb5CTPxS8ZRccKY1e8VbbHxFgM6nIU57uxdDMMXuKbNs0i4Ehi0HUN0JZdyXhFDHPDFsjAC
FHTouT5eq4iE5HQLy896HqyBrwLx1LuKfZySbO1E8Y5EHaLrmmf614xo2nNWETGjy1WbcGQanoNV
sMAZkzfYXpAxbEub7UDH0sFftY64k3CofwQQuBzLlZtBnrNs9JGwtmgjWjUTvmn32l11FM4B7Z6K
jeqQ/8gsXl+sfYwQ3Tfh0BbbDGzZbspy81i7hgK/8ke+iX6UnFXToaCy2IsfoccLQu9sr+oPJ7ho
LxGEOKeGR5t3cl+vapEbhvGnXBWk+UdMsqgbXrm1+SdsO3/FqSI7cTvIrsdVi1osOObzqk9NE56B
pBcfgnrtB29VsQY5+WiSysPdsqpcblPEZ7UqX/mqgQVJESbbaVXG6tyWb223oDMhJwEGhvLkHBLb
RlDDy7GKa3HGaXZV3KCfrq0OEBDzH0FuJEnJQ+RwOe4GKljkj3gXU51xVf9Ievaq7tW4E2hvQfaD
leM+walcpUBtXepVHhwBx8+beBUN2x/9kJUXxucqKvqrvMirF30kSi4sbZFpWB5j6On6R50ssHHf
Vatk6USJugw/OmYLhzndQPxCUF2FzmSVPNG5STZGsPDvu6KN551nl9YuWYXSqIxnvSOW3z/Nskhf
zCqphphKfvHuiov4EVxX6bULM1RYJWcSPNboije5SrWFyLMrwNzZLfixftrYq6hb9qxXtJn9KL2I
vkVlVkgNQnAEVX2Tr+KwbFSziwqXrPUqHec+X4SWOjQlPvFa7b3CMW8dW93ahdIWBwhma/dWX0A+
L4LnPjEW7l7TSE1x06gObQ68P3HkdFvXFgik9eTibV0/qZ5FKbKDcofsUrvy2+cyyK7cEmHcTcbq
b2aXLMq6fe6x0gfVYzG54yvz8QQhZmnr4GCGuv+duwS4/geXc1pJkClPzuxxoim6adrZKoNcusyJ
d7+wpRjU78zW/98PEYUSjHqxhf5Xo8Pr5AvN4av6/S+O3n/+zX/MDP2/Qo8ZHxpWuJp6A6Z2/z4z
DBzGf1jLfiaJPwi7f4wMpfeXDKidxW7mBC6g7X96eqX4K0TuDwHSkTD1uJH/d0aG/M1/GRkyLgyd
gJFmYPPlXGZPq+f3P7jbMJBncWTNy7EkjNNtC2ODT8QFjItNG89g4PEi9aZj8mlAnBVyI2cr9qR4
7ghrak1kHoJ4OzyN9hiSxfC44vWFVd4Gk+kPYkz6x5qao00lauQtr6RGtZmL9JRQXHnmGyp3pVuP
pzE0arydvWCcbhRug3PD8Cel/NJwvw1xxaW71U+SnDvf13KfYSh7pLDBmzdLOYPqoJbGkfupBdh8
5HiL0EmoiSu7iT2MpoBbUCdCGhtxH0fZ42C89gR7yCfUOFXvXlVP4dZEwvzmh+P1xNXJLCx2zLNP
49e4pSiFlmfY1RHnZqJLW+QlCgs4PzmHIcb5RbMMVQo72rOde5MK6xP6n/7SuCXv0l4AEOA87Ja7
2G8W6qfyyOFwwaAPdFM+IpJlDXg5diwG2yeXuiWGhZ2b+itaHYAQhgvrszZRCCOAFNENE4rsixkL
EZDeb+QTnJX8trHspNzyS9bJnh4a6gaCYu6rben4naKgkVJgsDRR8B6PtfkoZE5YS5m+/iMXy/lO
XJ8wu9U3DYTZFJvTSFMUEzI82Js29L0nzHbit7DkeLEWi5wMd+dfTplALMvh5xSsiAn4otAbQTqT
twP46pK2u1jSi1hJ6W245aJikz3lpPhcO8VAbQtwv27r4vqut2sL7neQkWxxIxVwZx6Lq9jiPrr4
PZEpw4+IEL3iiVq8pBDTZk63u8g3DoFAGDdbJWRxL5pq2JG4zT+HGeb4XJNQSYauO9kx5rlN1SWY
WlNSr/d1+/Owex6LuwfI3tb9dMc9GRLP3IIprxs/v7a6Xu5JhVBGORE/02mAk3iZq/nYQ6k41NS9
HZI4p4OW1PitHVfhifODfi1t/D28CZ7NpakA/1NG/fLEgb86RoOmfk3o5uD207DNMf7cZ+iJhNZh
soHWz29J1YUHwxc7piTe0ZXMdK3I//KsLB29K5QP3FqGkbimOIISNikp3kvCQ+Wo6ujxELx2eD3o
hyE97rjlxlbklnRIu+BwHsDsMNouifN344i5dKCZIE34CUdDBDcNUn1uI86GEZmbF6RQvlnDv0+c
EEu8vwzb1lYcCdSMoU0wY6VoAX/4Befs8uDIIdhRaTPdO63vHBuZMXhK6AP6DnA/PqA5y11mPPG0
xOPyalFLcyr8tZdhzFq0TGdqqlcUdfnm1lnzmgNl/+Yalr36dNygYpqTC377PrMjZEWd9+oyy7L9
aGWpHyoweV9jGGEFa6UfPsnUgPBPitTeZjC6kNNZc/LNhHtyT6nRgpdSya9xARSFaKjdFynb+N4d
ihym01D+PRFIuw+4HH5miaX3SUn6Fe+oHph1+NFpbug9Ssu6+O3riIA8HiFJ0Nfy5vvMr4g0csdv
vjGji1dnCcZnZ/GXb8TekSPSaBcvS2v7D3M5XXxgn8NmSsgv8+qKkZ+T+hRA8IH4cByeoqNxpwqf
SlFEdyhJ5npm6XiMpjT+w2SAp1kN0/zGIRgvu2bpPjlqBUsx93a+4XssGb95p12HQFI9m7AScmtM
ig2g8OLHroyrL3yLrAG0ilHtAcb0YqdqkBQfoHN3IphuPBkzCGauRiEfsfodKJ4Vq0/5mQxwji+K
Z6DrZlLFLhZtavzc7poAAQDqrmDUvasE2EYqYxE8CJKaSyAc7ptAETgaIWXRo9hL/Uhigtb1GrAh
uVGjnzJkg71StD3YVCefcSRFj3Hhuh8RTS7XFKFHn9aon+ymnG7g/Y3UwYFLfMDCk5dcImmIGPQi
sSg5sbnKJ3psoTjMkjDy7NyoPOBsCM6GikkVJrRtTeFdKD1bbrLFIvhdF+7ygGcoHk9cv7Hu2Wnx
nNCD/Ckza9wPQ+yf6XuwqVfIxuvUDdVNIYkyQGspuXIbeIZ5PoX3ZTVTIVJP3nWedehijHW4cTOR
Tq19j7PAwhbWph48xbC95VWQLyRZ6wfiDWDF+0FdQz8pv0ikh18WJ85jG9JYS4rA6X6LvvcPU53K
50GkGI/dCjA+6jgQ5q75RUvn+BU22ZJD6fN67NNWztgAF3pHPgzb0oZwLrcKUX1Huu7wJXAaOXHe
ZDtrHWveSY+rXR9N9U024r6toY5thhmqJTcscuY9/JOrJBlyQGZwiLadHZTNIZ1y9uOgCVuoLiwv
m1Z4pQCVP4xfsOmiCdAlPoOkn833ih0y94CRkpznzs1xRJd+dRulLgFQQ0VLB0hyVdV191DVfhlu
dR1qLImZ725zEuYw4w0dLGpQ+Z3WE8m5BOZMgskKViD9JL9B5OH7oKxgJMvuOOk59OYxPEg52C/K
L9JX9vQ83XZpA13QD+vhk84+74z20hxD5YUvIVINPqaOoXtQw0/f5tKs3QnkY67SQVfPMN85rLe9
ZibYWrZ7TqrZeQPIzUlg8rqrVHOr2zBrqa8HPbbnHmvK42QH8toNk/yA+45ARwDRfqGP87JUmg8k
ZNFdjYf9mxe29Tfsu+XNHoG7MIqvwJYEBSUo3APCqHUx3TuSe4bS6q2XHWpuzwA13ABR9KKrrGvU
bZok6R0jgfytDoW65UDXukfiOTi2Wx0WN+Fsgo8Qeh2cevVuI1YeZ5VzkLFcHufYxdeOp+8ZUiLs
CuxU7EcOdAA6QPTK2ehNtW+oBT0m1Ap8VLE9vkqWTsoaZdecgeiF+6THfrnJF8m0ng6Ya4gm5orM
Y4B6QnVxFFmHFE5Iu7GyLN3W6Th8zoixGWULNDQWjp9/BPTBY/syTnDqSBDBsDJgLVphD38iT4d7
A3uv46S0t5vVtepoYFtNcMJtmm9Mn3tnplDPBGvpqaCtQ/iIR51bdMfB7Uj2+APeZRQlzz5Olq5Z
m4q4eEp5TN5ItXKrj4bllI4WXAcwA+mjXMJhujaWF2ZMS5s+3leOdN9D3c9/NyT0UqolUuT0sQhZ
1bMy0gaEQxMl2zjhvEOPla+3/Jqpk6E5CKaKaYqPtFUjH2I4AL+QbJ/HKJOCdKyB4jRXvKkhrXa7
erasi6rT58KO/cuaRntObfyx29rh3s5I0IAjrCn5auza+tN4pf0MdMA5ZcXM1lvH3SG2E3eLv9F5
Ht2riI/8gJMM6JD2bjWgq5vSHt39CChqM4WIlX6VgC4S2MEBFMUXHfTNzlLizi9Tcac4ShPzsMeH
qK3Tmxx80yGnhjMBDsUeC/BDUupIuMPfDVEtD8T9sjsxTd0NGKcx3+Pw9soTk+/+tls4Mm46rjuv
CHXrkK2vE2cnIeioM2HA/tXEnQp2BHzjV2D6MDko7Xps/FEyEDacEQ+irQoUcYt2kI0nYTtl4E/v
oCckFzoyYKWR65gxhM7Tch10Q/uu8Xi80Lg1Y8Tz6YgA/aVeNSetBxY74W7K1k4+eIHtg8PJjYO0
RWsy70z15C9TDAPNI9jM90kyH3IWVlEr+Q7VUBIsGDE47/LUs64qZujk3KAIwZH0KXo4UQ8sD452
8Ivi4XUqVs1ZWDsDVxXMfSHbdrvYJb+lnjPr1jXaT/cEHjxJyZZrfa2y6VMVR8yRe07uu4Zyinvm
kuaj9tVMaecwV7d4HmDG4cPd0vbIEWd2B/s+0Kr40PnEDQ7LRFbe6yoBSmZaun52XuICxAytCJii
GCaqj+wqodt7aoSLvs+jDApHhm+cuLkIDX4UMinxeVS3pWlXMkdB+mjXVDPGe7WIN60tNz72yg4o
KB3HaZvJOH2praCcH8q6m7EEZrX7rTs3ro8NeJ75ENm9T/unT7PTroh5OO57Z4WSFkUNCzQAyMmm
V4TQ2oL5kXeGNnEMegQcE3rGALyWZ2TwU0fD3HmC8PvGsuQ9KiIC2HQxJlTD3D9Nc65zTlPLG/kb
36KyHScmy2/Wb7vELkiitAoh7Gcm8H/bYXWb/urQ9r77/7l+5V91wxWFFeEnsPvPP/2/VAygsMr9
V+OT81dX4cbK/7Ua4N//1j8C0cFfnidBSBN4lk7Asfd/jU589y/Qjh7GfSLRXvBjxPrH8EQEf7me
CG37x6vnM4T/34FoIf4iB02KDxefy3+o4L8zPFmDf/90WzE68YLAl+vMhL0TN/5/CgYqMrCN34f9
nsPSiWvhvYrybxHQS4S+ZEX9A/iJ7xaD8//Bihj4/9mLiMtMSC5Vga24okqxDnX+w9AGpLnDwbuA
+kSbB6hAzBuGMRO9eR5B0yuJyZ4NlJ+AgUxqLY+TbsjX0di4UCWtm28if0SDc5JaiuKhIHivgxk3
p3RBWbfpvE4qYva3ja3n4AJknpfEUNJxcLxIbpPOqY+LGvxrK+7VIeZuuWyqmSUUtzqBVtXdjzHd
k8pxfmXcijEfBIcMr8G2t5Jhg0r3OJflOru29wp9ivcWErY7ddmjMwnFfWganDvBoPRSxCK/8zVx
uw2bPHUyQbbGV/j3wLTpI1Tu8mH26n3eZDfc7fRt3vBRED4Ryxbs4szunaf85XGm4qWs2+GXoyz3
pff1pOEqivg+xfZ/QxQIDBeExY3ERU6rkqRgVfb4W5wii1/TUYSPyhumfbQkzS6mU1yM0jzMTBEY
aPS4eTGtQjrrXOtA1hBPhbN2RYyW7r+jSXKLr+qQwGqc9eHvvhkZYM2jssBQhvYLQF7Nf0qesV2E
FeBR1y3TJ4DMFJgXHKcwZ+RQrAI7SM7Ssamzolsa/hbVe47lqTv4e+49UgXancxn70LkwN/CkLZv
0p/ABhbcyxSPMZBh1hvKgFraeQCMQ7aDyVMdkUemmyEL+gP1hdV2rXc6ZGm/nKtpaF5gBvlm2zaa
FgAfzN8rIjYoHpxajDjyseGKGgxhfYkRLrNN4uYItUQAeyDtVVtuXd2ExKxr454UugVzicReXstC
2nnHQCfuSbfNgtl8Q0XSPf/f2K6+GPHHs3zU7Zgb0x5ydXhJ1Eh9pz0w/N+ajsCNJyzqU/XgUmdc
1cTdYzSpfKNt6RxdBNOG5qPGe/XmgVTGAhMq2kFIx1019UiAqtN079Z+MyMyaJ9+3Nprbomb9J+Y
/3mQ8tZ+pxsWECcztl98Mumjzqvw3s893L3tXMzVPnVN8u5WJKLokUzjg6RXiyuJLYYLcWz+FZwu
JCqjPMRmjtP+c2xcfa0w7oOlZ9qA4X7IgNUkQDf2Mp3kgQap+UnWi/NYMRUizI7XjigdZxGckZw7
f7Wlr7jfx2PzMEQi/NRBnbxxhymCvRt09S2TglysQox6HXoYgL4hrbk3ZM++yrrXL3hCOV7JqlNf
bZqhZzQ+G7cAH+ltFW3oNiUjrfhjwfd7SvqmfKXCO3pQk+O/V4ZL7oYerMgiAO/YzzEgOWxnglTE
3lQ0l9WqdfcayAHadBsjT0VkshmcOYY5aUoONuNzLyyxU5OPSShRagHbIIOjSHBAbmmwEnjy6b+d
GTUNxwTw6CPzmJZbR2wX54VLtVjrnVlFcEWQjKG10LqfcQuUkP6C/DWbLYJxtk0LL8RXv/5l210F
B4aTwokrGjMHYWX+zEoo/StTcchnBlqCQW2yILtYZZFcZO9DLsRK4efbhazPQ8ok7ZVfqbf6BPDF
qKBR+8hV3VPMvWXnNu64BytcPpD2yvZLw6WPycbUvjua3YTFzJ4/RmSBTxZzfqO0z1vMY3xRIQAF
KOHbdogz7ulMV+DsBeW0MnjHnvPdxHdqUXRuYsUAne8QeVoMFcvCEDHqItS5DHdjr8bXwsbFitxa
EASm/g8mrA1i5CPtNejd2HgeJbTCqoABzzYtL6E0F4vSmpdgnugj1dHgk4+kefd9pLT1NwZTioVJ
q7Okp3ZokVyRXQwGr0hwj8ZBN8dXIqK9e+M7Tn7HCdROULjjMdmvcsN1Pag4OerC6cPr2TIMkmcj
eLvgzabULLaZ9TVipwRyGtNTsIeTHB10RRXmZtTEUVwHJNcOTzIzzshZMe88OB34Q/oCY9IoVplv
sTMRg47q2WMW6Wn+F+HhdcJ9YW463ZT8lWDBqAt0uJFBRNFF1336mHvg93f+q8m68hq/Rn5eMpuF
2OZsfFLJzA6aV2Z+KwPBohcH6Xjn9shu+HNYqZcqJ4s5M8rHYOS5/u+6UuppyiWGD8Zi2HTo4oLu
avzuezZD8tApp0m2aZWR0bLD8S4oR3HgBx22TlyXbxU3sus4D+qU0T/bTqyKmMgHVu1SVjSC+kaf
fV69vcN3/rVg1Ca8HG2Mb6+yB4L733HkFXduBNZzb6gNW/OfJDfJZni+fYrQbBAeTBB92fHMHdKA
oJtvajUXWG3VkLzZDtmsXRkUKflFqI5m2wh+tilK5ve1S+WZ5be5MD2jY8Ge5o+a/flGUbjC1K6Q
xQdmTyQfQL2+Is6gFkpNM5+ZK26ANtzoOadkR1l294na2V9c3wJPOUXyYvva+8OtivhTlC4vHi/S
r5CoC5ceG7TtVBdHSXNnw9yFkmLgIOBeFtpFwWm12ve2IQ2QXBW0kg+p20L2r4W5MrbMi5t2GPwP
zyTJ95ITsyNU0ULGF7j8+OCyZMGG1E+TdK+WCcvcto5RRLD8qS92l/RBCZFMLFtNCUwaEMFS7Oq+
weDBtCT37wlh1SsRf3EnGuAqDx3I6VxkMePtJgoTeAmwYZA+y75aGUZ39VC/DSW9pVXHvYqkFy6f
ki6NAweDdqGY1fKHMwZ2RZmfAwqgnSmQ2JYRM7Ammaxmx4j5CJd37vamsRz4aDL41creOVcJLDWI
gyLuQHuG+gRBTN0YV3y0KmpfSBm5fwc5QaKTb/OY7UP6Ahj30aZC2pz78negrIwZkPEHsyfpEzza
joKHZgaHKxfEh0jvkslkvJ2OYaA8jhgWqaIrcbnYsKVRl8xk1WczuO7b2Lc8UaWoKg5CKxzapQ7z
1BW2rjaUcrBdssGL7y6n1Jx1uojf064C+2Yx3L5XaQoOyJ7LAaDtDGfTT1YCXT6V8zXDUevvKO1M
sEkZFYPI6gJ723h5/+m0AzoEhiXrM7ZUrbaOnrOvacTBvwllyRhHLJZ4qghquqd4aDibUMcwvqC3
EagnXe7oK2bpqEI8Alx38wwe3C2+Uwc3ULFgikDh4+q4FG0Hx7Zqr3ol/d8A0CgYJ3wHs7fYdW0T
bp1eqIOHF/1tnGRAceLCiQ2Hj9jkpWacbc+Yz6IJyZT4IwP5Xli/ZoER1/a2CJikEl2LwTOohk3c
B+XBTSmm0RGTLLNQ/zI1sbw3GbDVWHnJrlw9dggNxLCn6hSH3pRt5ixwH7IGhtwILvWAma7Y+2Hk
suUOuE8ijyiRT30qQcYS67MUbzyJpAlSsKHdAN5609V+ePFN191kCdlcvmLhPy5iTon39mHyZM2i
vGWSyufHS/GKB4HlqnCcpToGuCXfIjfQzxpsA0C7xZvmHYUVWmzE3Jhvqj7NLzeBNs2gV6NR1k6E
AYH+k+DbCTRo34XavWe3IRSxqdGT6Yt1yNbKNVsGcGWi2QslN9kJM8OTtYhzNEtbPo0Li8qmqaIG
v1NJkhwLSUx1eNT3kzwZ2kdQo/JpvqYcjDt+i3ORewA7Ld5EZAbPpc6SbQy3+13Jab7c5QwB7SsP
2QLqo0qfmryFYk3hEKYyBzBR6a+ctRbG0gjYY1uHGeKj1zJfpkJCWdd5EQ3s93OK69xPVAjrYkBt
c6KZkyAbZdEClh4g8teiLZj10NvOHB7JT+/A/vHR+m79IvqyPDQpTq49nm37PC1TMiAWrAOkmOH2
GwNbGmHWCtg/uQ+lZNP6EaeiCuTm2rVh094bww1/tY1TPI+AGX7DLK6J0swTxM6Ud7TiZlyjC3TZ
V0aruH3gGuvdj3OOEI3dusAEGdviHMYDx8MQKzV2SnqaHEyMkcvi4AoERbeu24cuGDMygSAqcfGn
CwdsY3HN0W5nX6g8a8UZO3E/HObOtZ/9iqniaBV/EMgmnzKggIh9J/xIbYbSyuKTp2JxrTootTXa
B7CCnuqCa1ip9jWqDw9cxJt/1Wded9HUZqJC5ZggPRen/gbkTHZM8XNcQaP0mq1VZ7+VT7ydYFIq
ztySvQeVVag2sHvGtr4qYSDeTUn+kixYEHouX/vaGWl8dCEJ1NRTSxzy+G7VveYFuE+tKNiDu2q2
0O+xPxMR3HX1oAmg+H2+N7BtaEhPs12CRYmw+GgfcqdLj1WLzxf1s4TegP28F5waGSPOXcQ/M7vF
TV0JnP2kczZMWDlcTFAindDTB8prT1R6CTgj4z7GznqpVGe/2lW5VtKgiu2gwb6B/jDbPpXqccB3
skfyIU5eTfd+Yk0wkzyjThhQwysq7Jnzjo2MiUdboBHRD9IzGVvG3V0agHDqioqakzq8XkiDu9s6
CkkYs3j/CTQE18DW382c5Jd4GKgRGshjYskLrn0Ktd/xs8a/AzbQrc8HZDps8ZueqibiYCmlNXu+
Ym5dFuX4PkW5DVXZQ6Kb5xJL7Um2EYzkkeqw59VOcC7AJW2G0GrwpSfDS4Pb/TMy9oIHw55Bjhm/
0p9OzjWIA0A6yEMVwSI4duQksDi7ctr1qRsj0DAh/G2JvrsB98zJckhCNrAM6jWnAVik44F8VLzJ
syB8oHkyyA4iaM3BeCMjeFByFMXg46hpOBScFHb5umc2AWU6G6cJWKiCEQD+jjOSvoZ8wbLT8619
9ApJHOMWoefdNFk8FAP8G+/klVwTDjQxk1uStQY02WBdoFyqEuqz90fxp/FSGe1cGebzLtBBeBUO
4RSeynbUxEqZxa6g7kL9wV1c7FImOWc9rjD3DGT41rYTDqZGrJHU0u3rf2PvTHYjR9Ys/SqJWhcD
pHFeVAPts8tdctes0IbQECJpnEkzTk/fn+tm3c5MdNWtC9SqUZsEIhVSuCS6Dec/5zsLJ27SW2SB
aqe0bd85ymR6EQcmS2IUeMMK/TielnXdAbRICxzU25SyKRwoednjre6FedRtXe8w9XJ6UkGCPlsZ
o/ogLBOo7f/ooxfuwvQw1eRL3z6LFBhip9r0Q/3RKOajspkXIU84litsF0XvP1NLV2+f7dtvmM1+
u3mL39rfdm/9rzz97X/zP1ZvxVv5/SGMi//wn/hdWrV/UKok4Eo5GFF8XsbfpVWqVfFUmK5v+7jT
vv1q/+5LM3/4DuFWaB8mL5uM7d+lVWH+wMnm8fX4di5f8p+SVi2bUOyfxFW0VRvHACM1zxGu/9e4
NYkcyr692eFe+qgnhI0HaxNvEpuBLSO5JTUFqbsxuzv7sUQeQNuSj12TbtLiGYFnlV7QCr0D/qt4
JTSyyhJKFxAxqdEJGPzhWwdvvk8CcCoEBOuYnrz0WQ+vjPtZjVuPvvd7uwbbJaaTnbQb27iqgy+q
D/Md5L5e3MSfgNwWpXucMHGVA6R9vYy8L/KQyIACRsUitcCnSFVgBrFucOCuLvednDaP4pI2oJGZ
c6Rk793i0Gw30lJAeHXOngSDBchsObxjWHvslHlLCWOyIk3A4dKe6nWH/8wpP1R+8mjGI40IE8Pi
4g93f5EzSKW7dPDF2ZKSloF5j1tgY05id5noZpQbwESC929Bta7rU6cZ/jdxu9KcHj1pnnOLI0zN
dmTY1S9XO+WybJyfpjS2/JrWPVeJCp6fjIaN02WbyZmWrQL35bUr2iau7VSdlYd4G9kfme+dx4rX
ytHDXdSWeBrxFF0gD6II17GDQs25FXsAUiRLDl81TtJzXNSEyMKOuoggvWkuSIzx+g9vm/PfBPrf
OA+cq7RU3b/9C1Ggvz5bvO9MLL8+bVC4K5kC/Ek+z3qzG9nkw/U4F4+tMqql43TnsYd+zBTZFbS5
5L53pbJym9cntxi3NBcfQDbo1WTaQMM6eq2jKNx7ab6jw48J9rBhC+KKGdlnu6824+je247bQtHB
p4/5oCkPJrUhbc0ZZNpYjL/xRrM/zrc453aBP6xbK7xR/Aqp7/hyWvfOzX4a/JiZES/B3mzQiAD3
J0uiEatmIHEhuyN1xSsxVpe+kh3GwnPrthtYgOfJDI80L11TTkOKotgCwXrAYrjkkdzO4ZVjvaJm
43XRV4y7APPjkzSquFn4Pim3kKcym8pN3afHoLz2m3wLqgpsRvBeqGmX5+YuZlPivdSZlELOx3lU
6wCRgT6GTcXuXfAFGRdc0kXWdMVy8Qw540aWD6Jtr1uQ6Z01PJTj6yzd8YDUXi1lafk/m4gN0Ujy
F8wG66SGrCx5RAbP2WDS2REm/jRHXmNfTKd40tGCMAHGKCIHhwbNuPbmfwA/FH8dslxWZ9sPbfoP
hcmw6S/sw/9bDe5V2a/Y0M8RP76otV4bojycaa7whtwBWbqZdX+Ku5bs7XiTps7Cyjpw4Y1/zJih
rGRXw2sJT4koWLvUHZs7iq9isJ/0X7Vb/oOnG+/wX55uj5Wb55sFnA3GMgPwwn8cDnXkgAjgy2jd
+Iw+pLCvoowXjDcOqtIFtYqTMk8I/bEuAtHeGcC6seroN4GjiOxek5A49Q2kvrYZUP18n2c2Fmui
SDtfS9RjL7+Z0v6ehXUL8eKcSn1fG9bjbNMg3IrP2B3vC2iikR2oFRhHIlgp4IDWUxXhXuYGnNu+
TBJ0XHiVQUExIS06fChtqoe7pO/PmP0OtRfFJN7Ka+6wGOS98LXxkYftrH/wrPzEPWpeaJdOZhAi
6K/1w6CMrxB1ehmk3pdn5PcdpTYF8dK27/KNa33BUt8mIMZpjlykcbNv8bHMAQHgxH3C2ru1gyFc
gFQbEmMPvJcejmHNJRZTC2MHZDwwPiWA4iFNdg72t8JV16aRnjsyGBguMFgE4c6wUDsSrZ9lqx5x
BV7CgC9z1jzG6XjSopxX/SUXY6idTfF9E5s7Shnu3WTAosoQTcmPyKzvc1rOtLBXZGHAE7grTwbn
uDT3VT2cB4daijy4LyzEa114K22G69AKgejTY5SYG371R9PK17iu2GXSZ5LOO+Kna8YYSxebanVU
0YxKj007zJc592are5H4Uz17maUBN5hDSLUyQJnnlh/hdiJHQ/zd2pDr2gYZiv0lNtba6ot79HJU
3llTTNe08mdTzApqsyx3QuTmcrYdMnuer55l4d8COm0JNlAh3JL3D2vQeK78aHKnx6P1lQYFdpTw
2SGYGxnVZxAbm0uv9aKqomOZtXxGX51Vk+04Tm9A79wXg3eXxfLg0PBCy5gHOcyF1IMQFXF7Cyu9
6SjdiWL4w3n2IsWws6mFK3QSIvGmXCYVdUlJ+RJ37nFs7adcBYgC3os7Nw9joRXNd3rfRP7XLOxD
pBNvPXQaFJsVH6bRYx6ppmnVxgHWZ2c+ZjG7llediobjhd+ab05HdEgM7V1lT28ZjQQIseqF2C7X
D+rSl2k4nVtHPfZzcNXT94bmzz0w22egOz2GA3houCok8sHqPHp99MEcx3dmA+GCG/rKgqtmDLjM
TPNcePTIutFToYZF0FIu5zCs1MZ1nP2cSZBVqLphlNx0fXprA2AiCPLk4E6dU7GY+ImNY4gtwn4W
TQrrdN63VnMXGe99FnyFs/k6AomIxbixdPghHbHitoD333XvovBXgabsh2vHuGmDm9q6ce1Tqe9k
n55bAwikjRXEvusneiZk8Fgwcc04dVygwSVz6b7GZSZ/Zem0LQdc2N2LHz4MqHfp6DB2/QJHsbLE
Tx3f+zEdPUGL8HCLaXgRd5SOaMHjYlxL824U6QVOcDSZmfqTs1DsUalHKNzfuJB0M1RDEqfsDydr
+AiRBgrfflEoit7E+zoTL0F4Lkboc/mtGRMVYK18biKRcf1zV3H6PlAmVuivUVZLmsnfR9vON2Hf
vRu1twMIvMMr9NkPGEhgN+CJqWhob6BjuNSHY2NbqLAK9pIQ7wK6UrcK4uIpnYx4PYrJ+QTKiahq
BCuC+sEGnvLBbcuHJKZHYpbWpYnuZzVNz1U2P8yjpKxN+cu+BktiM2fck2LN10Ssy7XvkeuBw/pR
6XkbzP4OPMGFZ4HbLOA4FScj4VyqnlqTqhp8PoUc3hSGK221OI4j+iYvY2HPfy/6/iockl/BpB/C
kiB8I8XuooyuKsywC9yo2TryAf8SiFjJnog3nIXaIno9O8eqxnNMGbi0trHyrhynonKivWZGzOrr
XCcNRYOT2gZ2I1YOxtxN60yo0UyzVwP0kZVyAVx3Dn6K/NLN/a/JTJjK1xzTajc8Z0KaUAo0jrfi
pZ1xSRYV3tG4o5Emsa742aSUldB6J+oIR7bvK9hoWi9Mg3pNp/Du/7surX9y73T/69vNE/+qLtyh
P/1h/X1HvNW/2unuV6fzvzl9fv+b/9UP/tfaVrlCXUBF/3Hb6uFX+5b/xYbz/Sm/3xX9H3ZoBeHl
NEGvqm9x7ftbggkbDvc00kMUDAjbsS9so3+34YgfvsmcjIMTpngvdDmndIQlk3/7l+CHcFwTG44l
+Fq+oLLgn+kl8C4nmj8acchJeS43Vo5pDq4SIlF/OvGEGld2BgBpDdwMSwzFYgtdAQxe4qbWxxJQ
BrlXLQ6ePVc7s7DVnjrmjJNCEdbQ1Qz17AzMLCAgJfLFq5EgkVTKap9z4qsWYZDRoErirtyADw1O
ZqKIqPSeN6RHKnKqD2d29YFKxbC90qbHIFtXqe4xxEeUNDvAC7O1QnMDcZfWkssSs8JVQoHcJ9h4
iEtBD3BqFdiSXU6xQVAm2I9jeRjwcTziapfZumQsdXTpqDvMXdNqMqKm99zMg8CQJ4KHLjGGEwsr
20h/MZN4Jf0vvRXA40izpCPwTH3ylaCG8aYrB+7LuQGfYdE7pdNfCWYV5npoo9a48qZE3Jsl47pN
loVpTmMBzswF5TmYgQZkhHLlUJwWnRK/0/PaTWbM0TQugAvtQCQPJ/yPfncUnqM6hh6g5ehOyxwf
wIw1clxBsDaXqSzqr2bAW46fOoXEmk7tsZqk6dKSAOB86UHKuiwMckLkF4XNmizSZIOun7N3pArt
cwhhwgPoqbOPDI5hvZ8snVerqcv4Bxx4oi/cP+QpMyIyOaXvPDC06ndTFE03DI3Dsxh6LMVpKNtx
3XVm9Shsm8V/lsUYbb24za7qFsARs752fDLrzL/FD+J9IKDZ6Vp72qXaQo/8aII4mBn8Si9fa0rJ
nhud6mckaAekOHXywTIgYafxfvrNgShKee8kRcNxN6ACFmCjZQx7B+DTRBQ8ZkT4LdG533Kdvih3
8qLhuRc1jzY2hD0Od4AfvuW+Jrm4lLJQDDfg1BP0epTBmBz2L+dbLoxmFy0eNwAyYhfN4d7pL6VL
zbfQCP3c4u+hPjbfQmThmXa2HOawoCr3W6wcvoXL6VvEnL4FTf0tbuqLztl8S56MDLurLpjHDBfE
RRSlHQ2BlHy7/vK+ZVMOayXXzm85lQr3gdX5orJG34KraZfRbXFRYcW3IIu5g/fg8C3U4qZDtI0F
+m2Te9mn/hZ1sUsQ64lc3a7wqjB9XwxOEmQL3tHFfRhyeO2Yc6GuQGcRDNUYRMinGhsw28i4LnU7
+Io8VFgfTMGAWvskkCbaSXZmZ8qnUgzm1imnC2KGI10cdjnDWSTmZhRRw/l/8EkohqWybq02rZ5a
buGcBOyd5fYDhywb0C3O/qK8jxO5VnkHZYtzczfvi5YnhQywe021WYpWHJTmwD8A639hRkZav9td
MR8FmbZwiZet0FeGiLLpyXUC2s6baeppdaJ7yss2vTbzlgFjL3G6FDJL3yOjSe4GXXrvxIrJ3TAC
apL9APB0PnHvsqalxVtGbzj8gANnPjKyu4Krt4M9xCM9n8jITGTKDEM+qUn5CEK2ctHCR6ZS8DIT
oX04ABPLPKpZwv2NchCIxhzm36qxPoBYkGsmVquR6fgC+5XNiFaDJnVdvtvFv7oUQpu61nD5i7E+
d6JXW6uus81/1478Jzvt/38229AL/lOb7fXbZzK9/fb/Kh/626f+HlMWPwIiwOzu7KPfivAfNnl0
WPNiqL1YcP+ANhTej+/jAMxDotLs9byQ3/d4csqm75FT9jxsgQGF7P/MHn+RmP+yyXsXuCKmFgy3
PmUcl0j0H2UNQrXhOIPB2VzqTpyV2eIxsro2OfHcmk+Jq6znoOE+hk/ez48p9hLrCmqh2gdggO5L
R6SnFqsVpoeBo7ebZuHDXKoQzmsFjevI3EknT3FccXo0jCq4FEAiddQUp42GbeIrzO8ahsqPvlu5
aAZoPnVpPjHsH41FXQ4PqVsXD/Fclp8aZf3UmoXcCdZF/H5zsqddV5+LbMzRaX2XHosuVwXn64SK
YCU4FifuhJ5WKtw/gWmRWcL1MN2GOiIpK1Mvr9iom7ty9Ir5jpsEeQ8vmYv72gyYOMm07VEEqoLx
nTNg+wvxYbA5OSLp9yIGl7igobD+NIxAEwdoSi5LNjFVdYQ0FoZXPW2JPp5UR7S305TVnw6pwHQb
h2PWPxlWHH4CfBrfZ2uorJ1ow4aKEp8NI5aD4W3SMMQvZpA8LE5u4JfD1Wy4/ZeKfPBYI/vday60
9VB5BPLsNgpuhcPEaZCSSJF9UdaNpDZpnA1okQcH3u9tD3P8giAqd5Y88cx5kYw1hTh9S8WppLR7
yQ6CB4V15cHpqvQncK34UzdG+zGanX9T+ClQoi5oFHVIQ+wsifgOBx8v5ZboBKh9shvFlp+KgycZ
/ZUC1aaHUpbW887tM4i+qPFHmxR79jrzcNwRlzBYtmEzEQpmw4HxQSvzjJdywW2DK70JlWhZa66n
FHCAk7DZm1wnE2IrywGjdC3jo1NmH7rgaaGhMaO6o6iYWlB9eB8gIeGWIq1k5nzfGLa8JQAXxN7Y
Gas385Lo6QhJfcV5ETw7LYatpWUCN35NapxXmD9BxOjx3bYqE6dkb+zk6MYr0p7p1pSzSlaqCNOD
p4q72pZkvQhCH113cm993w1/tm2eXse4Qbx1Ps3JtlF+wBxR4LHNTCN/4QjEPcoQLt0f9H6ioPmO
KFIk3jLJvouxsEUkuayvOnrkt34wY9ic8rg7wqtMV6TZ78C700lfWU6zdaQSC8arD6Q5+5+t48MH
rpmXL+EDUbjd99AFNkEVBfbOjIr5zcWHmDwTbU3SZTomgITxPnEVHDk6DXvTJ/SxGPRMRVdVmCl1
syKAjgLWPXnphnRs8CXFQBa5YffjsZligxKpbIDaTA7PTjZO5olmyfnZOnWQrH2Egtb7SWCXcgYO
d74RbaNCO88OYpZx4zodwyAq+RK9GS8O/ZVDmdm0pH7CdjfDNE7mSo78ohd0gREFX9giLscbp/Fj
fU1LByUVFpCg4j4N+Vt3STAQfJz8yBqeFU9XQPwlz8YNXa70UKUDc+hlOQErXNQz3VoqSdWDKXN3
Tx4ibu6zrpoCCJ0qlL+GfqqPVDmin9ns8yVtO1b+BFlK05xeyexXPqiw5YIUtYwdcLbA/3H9nA4a
c0az7wKDs3qpLTThYs6/4Kk0y8Kzh3gdyTrr9jyZGHHqVPgLK2ydW3xD5U1Zuu6nZ4yl2DnQL+g7
ZOTxbod5a9BnjdmV6T/Hfjz2DObCUTyWnmM9AkLAhGFmlrOBfITvw6ybeHlBgnFkwPK1nK3QBZFG
EzA+32ROICVyLOmWWuqmWvItFisrrSODD9p4d/MxI6ws0RV/9sCornsc2s8MnibO5e4wYZoURIZb
Gxs+M+1xzToUG6uxC4cdfKrhug+b8ExwjPtiIAnSS8Mbb91RQ4YjjX5X9CVprIE0AA5/OHL7CG8f
4WUYtnurmdKDUuSbXAPgrFUK+7nAkLuB0oRFsww9LDcDlpyCLbJYj4ZJNUbc5xj3xSjBaxnxzFx+
1ltz0uGxrpSxhAMPHYLKBo2bvqxPBpi1N5ya4ys5BOepS6xs78H43phtH92xW6bBtrH87qGy5Pje
YH/4JEswPAxtMWx6t7wPWZaolGj8kCR7X91LbHfkwokyXDWUr5lbLvHxjpoVe8Vgy9320MHTpeuo
3l66nDKTTZD3cwtnwfsZw5tvCKuV3SHzJiRCHPuLMq2YtEaheWHdFa++X5AVqLiuo2oLba/znupt
/KLVrij6CiQVSQ63a2yyJpWCfjNZfMNEKHBBkJw86khe2onL2KqPU2GT7urauXps8iH3ce8Xl3BE
Xzv72tH9IcsS8mIVgDJ3MZkqfXVJyN32cDCvZZOFJwpDicgS3/lga26PlJF1P8l64sEZxrG+qscs
PhSkinktEwuVa4/tXZHS2IeDpQ9PvBaQtQOlGBlCLLICIt2d8Dlfp+5Uq1Xk+Rvmsb+8QOSkimfw
AlGRKrpOdfnTBPdGEFhRGNQqaE4CUnFa1Z8EEuZzguHvhpML9alhWeBBRaRoQiNN9mUF15bYfAvJ
qep5v/mjvbLI5d+a9eWGVOhwurW0Mdf3NAkZV8Kp2ldhlTxgsaNnJMyqKYIVMHgmAIHXqXev6R2S
AnV/O1IlYu/dpMxeqLyO49PkKLxopnTK92ro1EcEmgOhYqxQA7oumnAX4jWSUE56/z50Jiydtpv7
TMMJ8yxwofNfJGV4uHw1FjPT8P0ea1RKK4po+GAWKffWkTD33aFjZeaXaz0RISnVmkbtme4eUqCU
MsQYj2t3TLfTPKgvtwq5S2Q9fzbtRH+5g+r3lOrUx8Fr/SuXO9NtVlG9i5MecvPKzXv5mMNn2iZN
0R3SJDKZq0fUprTUiiy4r+WYHmklAKnSsdlgxuq7pZ/1vMI+4YOXlohw18qiw3s72fNbE5aSAtoR
+R7BNvpQ3egTbmDyG/OOdWAqiPFiiLLorTvwi+c6L/j0ctkUVNEtkEHKU5MF8x0H02QFsEGQS0+D
mFiKzpmt8TXjrQhl9RpCDeD9ZpfDhtt2ygAjgzOi3Kb+WVbKi5foI+UbyR734ECHfbO17kC8tPoi
iRvRIa7I2aPCYo7zeUnrmDVzWkqqvp5VEDcfs1k108KufPcmTdye1CPi2F1STePFKl8+VCFFXYu2
rTDeBWmfLoc67fYlRZn2WpDPPLPqM+po/XDecdiBTmrCeHyMrPyy7gwsk50IKVcoQou5EJS4bDVV
siyW9jg1r0Eq2WoCI5xPbdG4zqqm1eJNqcpd+wml7suiybKTDTHRgS1QWDA4J4fEuJUDm1OtxUWy
w+H1GM8qfICDlwVLbgLk2KbE3MHtgfgy+qPzYoZun9xnow7PjcMYEDKuHRC2Mtg+LhkMIgbszOcy
ntyrJK8I26aQwHYEpw21pOCaO3HMz2xnpmG/dZVifularX+bztLwSRgN4t5j11nVXqyfklml9/Yk
gjP1pJzbEnzptzmJsX5jhlR/cCQxzImTfe9BWulj7773wvQk+xl4BoV604lu7+wDyce+a2oW6p1n
g2KDTePiP+hd45MVDype3nkbMQXyF+bAesVRyH1EzqmsDegA787Ug0dtCZb7JYNPGDiNwM0xTMQu
Eq/yf2Z+P58LszXeK9qt7s0JqOVBdKq4hGH9L2BVaX2kh45a77lzi08bJeppHkaG/HPeH3zslukK
SJkp6eLsZbnx8IFNq7RkFdo1TeHtyOkbj1485f067+puaypXHQqobOTFU5MskVvba2vSmGNKqO1X
2HGGZAmafHqeA7TaKpFgEX3CCZRU42gG5VfVR2D2gJmMOG3XQxmnhzHuwOgW+mU0mVRHsB9XMIo0
L0Q0r1EFO5OtiRa3BEUjxWHB3hU7tyliz9qlK4gx8gSsyWTxwt+aPInMChZOi4mVpxBFqgu/Kh9X
gme3+xFyBkB3lW8cIxm3AWVx24hg4K+I8NCJeCTr30RZ0qIduR0CeN/CKwamyhEBcvbYezdxWFVn
mC3JvpF1t4EzX+6sjqqZJvb1x5Cp+tY3JnC4sNzhZdO98oA9L954GCh3MAPiV44zHe7i5C4tWZo7
zQudZh/3JgrSwu+riJo/WgzrsAUhEOvuiEGfnZoiToC3wwe3B7W3aDZkHgaGft2XA4C4BsUJ6i1g
8Vwmwats8LeuysZTVwMPyNLA9HRoiRZwWMzkVUiN4huo98+5Njhb0fl22U65jdXwyffQf1qCPWLe
cgWKN32ScKtN8c5fE7ku14nv2kvao+HCxKhnoGK8W1WYIGgbwv8Hr4EQb9YJmq1RN3IVuK15cmeg
/RQjeke7ih547G/xrxz6UQPQGRyiIxkitpvPxAdI2GAgCRf8OrHUMwLm4jbL5DoxVJkt5aTzJ3Iq
hFtiKKvcPhHBw7J59Ew1vqV1Np69WQBpMCk+uJ4Yeu08AQuhitzQ3ppj57C8Yar86QnzlNVde8qQ
Q7dRp3baolObeBBQUua4+pVTZ7Skfsd96aaqf6/n7rqANX/ocllc6BTEydPCjt9JgpjvMceNJZmJ
akNjZ3DNQW8+9AQ3Ltqtvi8S/m07aJg4clXeNBAoGh5Rw90XcyFuKjoNH5TP2RyBm1YroFIKv0zg
XilcAOuSqfZCTXb3HpSkEPPQHw9uGA33Uezm3HOUucE1wO4GTA4nm+U9ByXIsAXdfHG/6tt+Ntec
Rs45T2OzBvALdrfSTPUao8EnRMdnSUpTMFFzB6tJoA07EMOVYcMcLjg8rRIDqLOfM56kcW4MxqUl
ypKbicK/oNhNPlthUPaY5cW4k3NaMlVukSe0LYhA+oas43Mha/MpSrFOSYOCBqyy4lUkhncSMrc+
wRhU5CmcvEA05/ew19xuNlBcuEj485g+Zc04uKTnaAC+x9Zalju8QsEae4uq10HezC99UruUpTX9
foSiz31htMszYRTh7S4CyVvsGhaMxRn50+lHj4iWQzvgUpXKuLe6yYStgp+Q/aW+T3JfvYGjZAHo
rGIn3PS1lVVysLtOletcx9nKHNBZuNflZB3xKT00/qQYRMy2uI7hPXRMcFvZrkUnZn9LVbBtbOzR
kPQpXiIcT9CPhLmt2TVtoiD55cgYHwcGqenQSn4QKtREoDuSwwvZh+ZXbY76JgDl8WyOhc+4ZbIj
YhPKly9pmeJUisMSxVbiREPSGvMrw5d28TBcuGTo2b13LIBQdYcqGYG/zMlUrNPBGJYTqsRW2f7P
sGgw7TVc37Y24pzPipTii6Eyd77m0tm+wouaq80woP9nTOiXXM2MhzqIgqPhzd2SIyQAMQ1kh7dc
2t6w5HvOodGFPOEVdD5yqYNnlBmyLexHnKRrd1tmeX0D+Z5m8TbGHUMviH0cG21trDDJP6VRG9Gu
oTgSRmHSEie2ZjIfADyL1uXEh2CAV1tQW+rVA/WphGSHa5mhtHMt1DF6RE6oi46dWhHJ6Eo9LGo6
El2SRNj76fa6DHlS8Fsch2WChTEyC2jtHTcxSZXmFOTb3u/NVZu5jOUdShpe7Ki5HJUhKrHnACJ6
yJADXZLouT6VXF/4vwWlVcuk4MFcsE9n3lWDN/wN3IWzaHUSE8oniMEJhy1q8glmLJgXjVdDWF/U
fat+9goreJlpGMKW0SbGuQpye2JqTgBnOZCB2gQTPKJNmsMr5iSeb/q5ZtIZTbrjekfhdEMThqqx
kiZB/Oo0U70tPe3BCCoDh0tXERgbRYKRjuwAyir6h7GSIs8OnpMD7E8587zIzqAm2vI0I63Gs8+F
a9q7vGA8xRNs53elQY/nENkkp5KWuweFVjGMJTLGAJnlJVfRNQVvkoL6yXrdwwNptpEoDFDag4qK
ei/DNtKQ7y25hXftjPjVovEnE1e4L6Rpuic9EVYCTTeSihn8S/BQZOCgcaNMCGg9QbM3DZDwAaoV
6RlHBR7nhCy2DyDcCJIwxpVvggkmukU6GtaGxgNYTEUPq+Eq9PX8LEvNpYvHE+hMFo++ay0c7Icv
KZHabVEK7wpBxE83sK9LYABm/knYXVwTlmFQmmcXb3/R+a13SnWsnoAXyudmMHt4RFNEfnuYAyJr
meGTYSNEjt1n4FG5UlOE5YlCPCp7NFzJBywc3ObxiphQniz5DkOQwaqGVieOrBPAdknqgIEE6V9Y
+2Bs2nIbB2FvH4ai1/MqlaP/0TIve8zxknEZSymGBNmHpAcBzJ9AEnloj9wFjGyd6ZaUHJETO34D
P+wfRtGilTIkDW6okSQ87bN+smDLuMkXtF5Qc5CVhC1WbqlIIeSlhWBDRWtjrvq0r28kvChMI4Sw
fnqRpIfTb/RP3kmtOLamqbdxHXf6iHWObPVg+Ha4Muwu/ozIUSebUWjJYS8qiR+zLbGujOWYF4/S
7p2rOaxmQNpaNd5yYJt0FoYXDlvHI4luiI68W1+b0xF8EENdbpFGvGSe25DkyqtcrkWC75bkSVZj
aGtK8l4Z3pwGQrOm+M6JrqFYRgPOZjmvG1MyaR4YXbGgmqHCYcTaSUVMMW4MYsj6OA1u2SwvFaHz
Mp9qdLS0NRGTOt9jHZiTMLjpZipfmbpnBVcwwtyrSEpMCoENIo9OjRiXgTnEiEVTxQuOjbGLrjsi
9dEmL6yvPjOCuzbwLZRHSbrcMSo812YisZ67SV7nF4x/W647ls144anGuI25agRPIp0nmol7qgQD
qRo2F6s3NlzrHSzGTDpfcw5k7lqmIr3LxwCSKwfXBn6Rn95l8Bh24KySfgNo0H+qSdQc5qmPn2SR
cJImWSnPeZO/1IYdravU9/EMsomsIw1ZOW5UH630GJVvDHSMzyqtpwcJFBywc0XoeOGz7E6HnK2w
XYxBXtxwhxyDHSYCtOysDz84zLXvpgyKx9kcsTzhfeyIaBnJlWExbFoqoD3YqyJtL2zPIxOV5M4v
y2iGDaqFvRkRFA5IOs5S2q4+dzjgLzHByrYWsz/MO5sH9041Q31HVSfvAAlEfJWIWNy3Tcearci5
PGSgV8ZD0uh6M6OvxJt58HGCFkaHEmXVnTdvIge2wi7g8QV+UfU2umWaDPIGsYFOAFptKHKoQcd4
u45KC8YziQocXBnC2qspuYcKC+SMNqo3sJZr28AzRV0ssdmGNoIPBjJElMNGvHAmG132Npl493T2
IlpUWUA6v/XiB0xkwQNnURL6ZphAAzMZRRkc25rmmVqf6gu0IWdRu0UHWAadWfwSnQyyJY6TfFV6
I2I/rgWwU2KkIqZgoedE2XrF9n/ms/+VmI9jBYJZ5X9svrp+AyP91gF/+5MD6/fP+304a/4ITRGa
mBOgPl/iOn8fzoofeJ+AIFluAIcI79DfHVhC/DCJPBLgsYUdQvvhk36fzlruDxxbLtNZWwjPtoJ/
iiJtme6FOPRHC5bnBI7jW7ZtB/BNCFX8eToruNSMShjjelK16HceM5LV2Hce5SKJ8xVfTqwERXHb
r0Zq2FGuvtOl1nfQ1PCNlD4pyfNdsna/FBO4/RuMDuRPKXAQH3bDcJhksY3A5RBzbb8jr/l3/BWI
XV7fum2aPhuOm8bIHM5Q3TaizDv2v1QBi3BKnCdt6UUYD/OBYhiZ1GFA44eXwVvoCVvDxBXEdv+W
HOfwDEEHcG18pk7K+oKpR63YyLB72WQ63DeXYLD4P+ydyXbkxtV1nwi1gEAEmmn2meySPVkTLLJY
RBvo+6f/N1LyJ1sD//bcHnlJqyiJZEbEPfecfdLIELddOvdsI6JBKj6NVpXeDXU5XJuXtLFagscW
e4kTyx3lbWoFgPk2uGSVubzN9MHDf8pJPVl79CIumMoVoBiGANVojCOcIvNINd617G1GhvySnqZB
lLgO6qVM8I8nBKc9Qzs7YiGErydBBfF66JM4uaN/D34OUJlnp2rsa8O0Jw6wxuuzAx2yQ3qqx5K5
kaA2t8+yci9XE3i7ZjUucXLRWikJQVOy+cONRcGFx7NlyaIjShXXVu1F9+OSYm+Is6u6JdjejGnR
bXh+qy2XcdMyQzoecZIsfuWrAYrqw/ocIBUXR4XTH+zlJWhPZFk+pBOPuJtlORuAoemkv0IitlEh
p9kYccY6vEwCMg/zjaQzyjiFLsyGtTnM0jjUpCxea28eun1XhkF/A1tk8tfqAhbwBqHOOX1/wzr2
gia/9kzkpVXvZ1hei760DsCFQBbQtZ76R5OtckkNg8Y1jCmv67cKv9xBjF7bbiy7EMU2nAX/n90I
nIQGLHmwm9K0z2hKpSsBUrAv6OFzS0cQwixHrHmRkbGPhcdAoqF61lEBEyOs66+CBoPxxG8dKRfz
wnjoayxuG7U0KUW12R1DCk9CxA0XLjs21l4z4CJpJ4lpf5a+1Y2HyOpQ/Qk1NOBRfMFPbKrD4mQP
bcnarazTa1KJcEhi98zixnluGvb96zaojCNOsejkDQO8LIbYEkkgsR6MLmp+zv7kAEtNIdcKrlh2
wJ54DOoeTx5lI614wvbM2tkyU+6Tziynxzi35y8d6fmmV2Y9AJEvIuuu7kIM4mORimFL8qHsD7MZ
6huf1317GNGZqo2Z9PodKaS68xOX1FUNpxlcuOmnxdpQtnyi3rHEIyU0NT0Ype0WsC6hO0bzSBFe
mXjZwPwJravO5kxYNaGWN3WJaLxBuZvYhSY6/okHW4xbzOH8tlshhgurZIzZFJgvSJmZwYtB9c5+
dnsYYWORf1Hl3K2yOop3YSDHV1bJel1xZbp7q6r1O6ttPjclwM87oFEQzKUurnIz65/ohKPPNqOH
eBVn/ggZWNpnUEIjLTG+nRzoaqDnObYyvUrMXugD45h8tnTaXDXTEP5UqaD1cW7bLLgH1OjCEbCJ
v+z9iWcNKl/0OZYGWj4KHuGP2aSDkv6o6inGvXckCCzjlaRpG+g5+2hQzK6TfZUqqk82ASSbOdSb
X4Ce5b+qvuh96vbsMdxH3DiQRlLqa91sYFrqw+E2qgrjGEgBc6QPi2x4LAf6ktaYVJa8JCnhZl2j
CZDXF0F56p0y6/akCCxGu9ksk01q8xZfzzxzzbUyq+a1Tyb3jnBxsfYh0v20wsDNnwG+s4ceRj4o
Kx/Czoboh1Ibknvs67Qx2auMQ3+v6oFfz+h1jg3zs+0yygdFkYAtSeud30U8WCn5Ya2hNbE4hofF
ARpXB0c2is+ob/sc+1BGT/jofNYdY4fHFEQ6ZdSyCh70ZJhP4cRQtEIJdJHTlBUP2wxG5j3Nhq7E
6CBIQdPrKo0rOYvkw4Fn2h/CmBqhG2kH89oLOXIwvtt6iwJlOqsZyftM6il8gjhAYKMPRwtCtx37
mOIVCwpQ+TkyMjiu4dnHZEulHD3a+Dz4ztNiVErnnuCOIZgoco35ED53uXGmJY4t6AF/iCsBe5+z
AegP+XZn8TDwgjjS0CLZKAJa2uacZlDa3Xi8StuY1F4gZwPqFYDAcSxg5ve8D5oDxTB1sGsr5R+o
UY+/nNGvXvFKFvdG3xKUGat4/sWbM6tXrJAEcxhaTbHhH9Hqdd8l89HKZZoeGsXzfhXTND7hHJiF
XNFKzjchF5jwmZ+Sc5POEw+E2rY/eN8uzKE8L58mqCA3hVkOGHzSEc+ETDla/Q5LGaDRUN+OEG/h
rkf9yzDBJ0gnjJM70wBrmGjTAzXmdU1/k/rz9ISS6VH7loDywKRYV+VhdDrvtzvI6YAUa9H5HjEc
FsYAmauY8YGQ3aWhDg826VoLf0lwJ6eEDYjsktI/T54DDsAY3OjGsGv/ndYxdZ8I46q6+GhcHDVQ
bQEpXFw2wWK4sTnkiB0tJpwY+R7J9zNZDDrxYtURF9cO5iMcPKGYvdd2sfUAhArY9WP1geiF6wdO
YXo0KUYjTMUFQNtP8jjJhDqfoUvCzVTrZN2Te3kwqtw9WZVrin2/OI704j2iJgNgByVn8bpavEnU
A2JTYmEp1m6lwBO5wXwyqplMp7l4m+TF5hQtjidn8T45RTQfRm124AFZ/q+icgDdSG2e3idhgSCA
Q7Ddt1E4XBkXc5XpDO2WwkQsV5RDubf94sMinxd+ycGJ3qNmejIudi1xsW65i4srXvxc+mLtctxl
aq05i8Bf2LPoj/R6OJ/sjrEmWHkmjFOPVcxaPGN41b17KWa9YjVlPWUOErSycPnfEqfrvzFKYj4L
3cWI5rQRprToYlBTYk7BDHql3mKtw8JWyHT8DAW+tkFS7vtSAD+L905hFV+Vss36HnYxhjiRYHk8
yYtRLiZjh9wS+gi7cvHS2ajGcJkvFrvgYrczeM7BJLrY8PLc7h+rizkvTg1oNRfLXnGx79kY+eiB
SIuTQo9mNesP0z32Wphf9hzdAEuKD9gLsANGY93ukfnYJF7sgq6MsA4uygWrLM9pz/FcR0eNCf2U
J0ZM+eFg3xHTj0DjtUOxBXVFLL0osy2GwJC7nDfIV724GGm1pfHMHcTGxf5IZg7Ho2HkmB+HiY3B
0cszJ/+YLgZJDlr/CWq8/Or6ilRXKOv8rqMa5KUb4VUlF6ulnU7ZdSMKl0xhFVLAZErrxeGtdtu0
iua9rA+RWS9zpbrMmOYybo5TWVZrO6UKnQsyo9HDYTKFLWm/tkHzIdCbyBj2GfNrKNLyG+dS9Wpd
5ltEYGZdFeDqXhvxlL9UYRc+DZe52HMI/SwZ2cfhj8EZJr14Y5NUrf3LZN1KKrHkMm5bzN3Uk0wf
1jg7646ZPFmGc0PYnPztZWZnkcz8bl5m+fQy12tKo5Lb+DLv+5fZ37joAOKiCaAIaJczb9EKzItu
EC8SQuNW9njVLcJCc9EY4kVuiC/Kg5Bc5RHOy4d6asIHfvfnw9yDaqKZj2t+k89dd6aeQ679xi6v
zKyxd2IRO2JUD3nRP8qFrxPVXqKOTQJk7FVXZcSGjDwUnpGy5kU426Z1U9pVd5aEBw12LiusfTG6
fjSeTO0XW9ukdrlvehobh7jadQ0UNZQVt/ZXdqTUbTX67cNgBPM+ZIn2ViJKHNGiiR3SPpIWFJD5
Bm0zWsbx1nQiLKKkDox3EjOdcUKxhzna2dp9HuweLzoOCwuCdN0Dasw8F52Xi/Y2lMtwRpdpSseJ
74+P8TQG2a5AiORHqOZ3agiGn4J/C2eT4JGzSPxqqkYkZPq9tOvxJ5XjINtii2JsCsbMJx64nLDJ
TH8hu+joFNjF+FsH1bRzJjcj8gi659D7tJMzNHjBic0tfdfk2TaZxTiz4ZGBvhnNPqLznOLEQpGF
jShyKcUabstWZxX0FJ+fWAsU1U6TLR9mq0LnTftPPr7OdZNm4B0jyvdinh15eAjYmpabPsp2g0ld
ygpMl74TJo+hbUA9nXVq/ChwdkzEpk0O0UiYqhhvnDVD7rz38Zb+VC0X2HpuO+ZXZFi5cBYJSzAo
+c70XNMxKvHt26wkYljfX31Vq2Mfdda7HnOiEpGqD2nJMU/CFaiGAm+0r1My2tD2EeeVR65ZsA3M
11j/METhCG1+SqMK7kIXm5hj1REGQw9vV0jNG30GSebcz3VbNKeqEBBwGj9wwCKFubNFLUUY74YQ
skSP/U6s8SCNd17p0XUXtrH/FdNT9Yj8+xwtbmLa1h3QbDn2Pl3O7g6KEz611PROE8tffC+UIZRo
0me3R20u2WzW7PpVlm2nuGse6mCwELw6d3ErxM2vpEXn3vm0SdcHt80XA2HUfpXt3N+BHWa1qIXJ
4k8VIXsZgYvzQ7aDucn4OXxDmcJxjeODl33sXIN8de7ZWJKijAK4H/18Fbo+JLJMgfTG/UPFlHR+
NewOzqkTuoDMcpC9EVOSqEy6ZTNevL1jv+IK/+LXDc7gpVPcib+yPtbHJrD1JosJI+uEFzJA5Fup
jfKkVcO/UF+UZ49reBe3dfiTN4Vm6RJPzqNMP0yhFO2dwbJwyqmjm9jFQ29XxzQ3y8egbM197YFb
4+DcFEVj7604d7/YJVuHwKypoCzTw5x70P6cLk02JSyAXUIVwGNtWRMWJ8/8xPmZX4EHGj7AA4Er
ClJoZX47meMhSwsn3HJIDr9mAlIDXGmrAi2qPDgaFY8uSl6TbN1TcPOhUsebtrNTgU/p7PpQjLzp
U2AMe2o+hwOWasb9vkwBAdjTraMWkIaiB/t6gAztI2O38+8pabBDpLwgsXto72lSjnM9CSpBnSaX
zMSUmBMPMwnLy+R3Zoz1viYXs1wmb/BFOnTgQnU3jcMh2tKRl6xLYmfBXsM3OUDO3dOCnu7zNhpp
lCgRP1KnbJ957lYIFBMtTuNl5hjLcFPR+vTt2ZEPPA57IJC5+d3CB/6QFxC2Vwj1zbrC845obnYW
3BqOS5SbvSqy4yDCch9llnPXpdLiP2j0jLVQRc5jx9Cs6zsYVKHbKsy9zKedK6u3oTYxs0+4jE3l
qofMl+0BhP54n+FxWY1UQFH4gsOvymzzja1luWEbWN9CrLK2qP5ih8/OwvM+AOzHAc+LRp1J5+I8
cuP4xD6GANDUkZd3b2G0DWvsy/JqUsLaKeHPUMVsunwwOzEjwwipm9DY9lzGO8c34zV4Yn3NQZVs
+ch4r6xvliBXXVVrajLYPlvhEyhkPFax2Y9PjjM2u6Ep2B1WfqfucFx7sEQTZ7oZMqp2OHEJ89p5
tpvasDrNc1iKK+A1ZbtFTYPgGDXvBratJ+VULc76am6e597ntRemNv0dibnHA2PyU52pXnD4+dd5
2G5dPBrhCc9AtjWHaNj0SqlyL+fU/Rzz7ANmabweCwu9oJ31b8xSwZ7zoXggcsmWCbjQbWZjL5AB
vu2EixWzRI51IyqLvRpVv06yEYNd5t6WKtAWpPOeQhCfPcpS+6biK+DX+dE1a++32dpnI+DZ3eD9
40EWTGdHTg5W4ZbcFvbO1SKcJLA2YVck7dEZZ7Qpms2cF0do9a5S9P4m4iYhvH7lVi0FLswbQIx4
2EJbVdPnHGf2M+hk83uoO4N5wFdnbKL7xFFze1sawNCAbJAd5WtRSjFnvypliWbLMm488PSeaKFJ
9DltlDiAV622NYvw6d4EdyM7QDG911rBapqaiJcUPh6i+abL1i5NYrBtHkPLvWlr/NCKGGuU/QHD
/1+7wv+HHmaZgMMgdP37zQJFN139z0Swv/7YH4sFXy5ELxNzkeQDvIj4/1gs+OIH6wGuLs5XsQTF
/op2U0/JZ9nFRi4twGWUj/zfYkHYPzx7gc+YNhEtnzD2fxP7kst/zz/tFTxsSdRpkvsSmEo813X/
hmrCV5nTbJj6hwIowKGlOZFacWayFrJm2TLCrVU4sqhL8j1AdWDX0Tw+6wbTDsP4a6gcd13Gvvfl
MEWfhK3le9PLewtNZcUq446qQgQVHRDVGgtImLphSorq4EUKT9+0qXEkcF0uwIeQG655MLjVglXB
18CmmeRr0WfnxEsAfGL64j5qnImNB9woFsjOxnBjzstSOT0N5vjfxqDFajlMoLATOUYb8p4jomgA
upKI8cHIabw4+A1PXkqno7e4LH+ns5G7m7BdzBRjnPzEmv6Z0sS3baLsBn0RrhLy/VRkH/FY6N3g
0T9DhrrZ0B/wjecMnEoYXgVepRcIvzqManBoDgz0Q4LH7MZP1YHkQba6OG/rWI3ruR6oq3dqC0R9
3Gwwi7Dtnx164wfKAksUkVXQkWJipHI3ibuYfs0OMhvHIm/TmgfeQLLtIR1lfaRPJljb0UTOxEfp
HbS4YwH5E7oyRq4myPv9JIpwTbwwfITJHb8QLs7u+8wx9pi9g3xTysC8V4PLrlPCF88WJHsPdsrx
KROny5A5y8vkPq1TWsOzyMwPi2EgWbeJMbmrjJ69I1ePcawHJ/yFVFmsRBvuysgBEz5Eu5hPxa6f
ggEnO1sb5uYrZeZXAsDxlY14uU0EgWg4yoB3oZzij/GhlXb2w6yR8zC/NNcOeeR9xbqJLHBLi0TB
92wJkdt5Lk5LNdFvyyvyZ0zAxbayo8wEdVLpfE/PaDfuEzyA3drBzrono03JqWMm3Hg+SUygZKWV
pEw/vHivcNpqslaY3IjUUHTqO+wEKjArFFPnL1Hlz2fs7pKYIhaDok6usLTIcyfzmRgTT/D3yZIN
k7k771QxFEz9CwobWT2568vO+wpJ/G4hld9D7xQnPi059Qk6sW4Y40G8+zG8zbZusQIjRMzxtWbp
eRWNBqIuqew9o67Eedobe8vIWtI0gk+JG4a/wIzqZZlVdT8nZYp17/XijgS3eR/3DnRty/qUYBYO
OC/1tikUHlOh63PGrxPMZ7HPdDEhu1snc8ApAA2kv8LT7m2csa62Q9TUa+jRMU2F9LBN12Wr3mgR
GLd8516zsICEmcb0ZoX+tIUDgtm3tJ603xaAy8YDGUceXFSe+aP9xSZy2DmV8QtpLyd/gdOtBMNk
uzBdISplwrpqdPAahKAaiH+QrfgEp0ZthH9r9nB/pw5owjh37EFG6zat7N+FDP2btEPosrjqd95o
eIfCaj+oaG1OkWf168ZJo6/J9wcUdK+hGElMx6ZR8yop4U9pnXr7vm9+cRSDilb2Vy+pBl2KM9lD
ht5GW3F8JRPjfY50uNeTad3i67yh+GpCUunENs+p8rNdq9iRTQ/WFbmdVa/qGUdch6ZADonNyAmK
LnF1dgB87nZF2bQ3c2nVm4mOv70rS1DNI66IMBjp07biowBOfw3ZzcFLwHCCOcq6J3HVnNmXbm2/
j49Gu8ibcLY5fNAFT+y0BbVNdET9xszYb0Vnld9pH7LvTZ1iR2alIHmkBJFU3KwiJrtI3xxVr8NI
5irrxPQ+KrcHaTNO4tWdOibpvtbmG0tmzFWtpIs+j5Pku0Hg2De25gBgbxI9D1a9lPcquqKYHZ0V
A2pLpjIKt71HpBdkOynTqq4gtiIwZZmrVuCwA/jy176CJFVRYojx3HvoB/+tytPmUMK7IKMDk6rL
P8PZfyyNuxFo4EH4e/be4bqenIjaLVO2950OjtUYktqsNoUHSrk3z6KNjU0+evemybVSDCO0PAUr
WAGuHczy057vddtvGiyrlHKUb9oQyX1jmsfS4XAY6hpXN3y955L8P1JWUH76uCBXjtGcPYfaxtDr
jz2T+yFTpAbpp3jCGh+uUWTxQaV4VIbMDg/EEdl7O3ww/YklhKWLZj3NuICj2jBgwbn7MS+i7Wzj
UQK0e6LRQ+6rwt64Ehc4Zk672ARWXtx4iORvcW8RUlPzRrlOv/eHMn9kLbDDreuxM8U1bOY+d2nb
qzPBlwd3GqKTEMkIGds7lqEeN8C6b8eCb7NyH5tq7taNAZTBcNDEWrbJ0MizncBGeiDTsVm8uR5W
8Z10zC88AFS3pNajEvInCP1i3c/S2QHeeKIcw/o9tO4bd4r3iAr+/T8/y3/iZ/nzBQkC6N9YWn6H
EUCh6V8MLX/9wT+fngCCOPLtxb4iFtDs/1GFPP+HZzGvO5bvuX/+nX8QaJ0fJkAB3/cZBO0FK/TX
01NhdzGVhZ3JAXy4wAj+G6rQ356eLkwjgAe2onvMk3wx+benZxdg1VLU7RxqZI/wIKrU4S61sWQQ
gY2jrzEl0dI6I1x1ZTvdo7QmL9w6A8ugXegH9nNFbPzILsOhGY+yRD7rsYG/QQ3tWO21EdnPfuPa
N8EwmHfaMFR7thVotLU7+h69OhBSIbcUJDlIh3pVeW0axXik64aAiwo5xEjQhE+Ncsky9dy6NPta
xhO+gOrK69zurZS8/nKohFuyCCmJDEoeuPQ3vW0C4iL54qclDpsUBD8cvqoEtYo5ugIgF4bXZtLQ
21TTmXCtoqakj0XiHwVj5TEmZxoQZK3vKhGLAwrPSJZ4tg9TPMUHISufDOtETFxnk3M/RGS94Yp7
+wHa+E3pZT4hDVj8NuTNrV1rasMoJoZ15/CalqJ86Qtv6B4C0CJQl5riwYIGvmg5Ma70QnBwXwsR
8JofcPXcV1xa2FjJTIbXFWigYR94fc9iAbc1+7OcA3jTWMFIbZdhE7BGWQJIH1o421cZnHHrfraU
P91B8nPye+xVBpZNE/TAIU2MOjhGpWfNdIsgEZ0CroEFvBpY/bbrmJ53NvrtW09po7r3wJmLnTUD
0IJZIEB8iw5DxsqesRzvAozHe7c1oy+zKEMXlJz293ndWS8qGPx6E9JQDh+8+UbvvuqMoToLlLhr
mhLh3NumcTAokHjDUEqHrhmch5FtH8oV28F21P6NXQ8bPUEJsuLU3DkmBoMiCzhiK2UO+0bmzZet
e/dQUKoQ7+OelOEmKzBcIGp5T8pNCFNPLs0w1Eq03mNmGWhtVLOs5QgFL27a7JHqGIK/ZLupIs2j
PWbq4gQPSm+Mxkf3i70TUo2/JXY+PwV4HHZ9VaiT4yy+f+jBS2jsjk3tOi2aZtlmAueynOYO70aw
o5SD4g9QrnIls3qCr1BEQIErzV/fs6zNrhWYKzCYNs8SnenrGnIDqd5Exk/8tnZXhWmDFjRFMQ3E
s+LkOIVg51ZF0G1oLIHaWIbYafohvfN5pL5TisqlCeoDVxVwwwnhnFHJXM0gBQg6AmvU2n0Z41jf
V1OxL4Yk29K9TG8ZcMMvRZhlix23fNRd2OzdqEv4vifT3sEY/e5iET5mxtzdYHD9XXQdNVjYTfTW
Y/oDFkzlKglWI30rjcF5HIqJxKMFH/BnObUWMCx2Y8chw6Y7srvbxIIAHSV5HeMm4CSTx8p+9l28
ySPRHk1wepchchE/CLND5htscVqHE0aPN44yO9S/BidIE2ZnlubVqSmT/ISnxr8L7Sr4kEMftOv/
XYv/4bW4KCL/3ukZz0X9of+mx/z5x/68FO0fiCAo9SAcAMH8kxiD2GN5/J5TXvnHXfmPG1HyJ6jI
5H82t5+ruKf+YvD4iCeAjD3PshfS9X9zI6IH/U2McZSDVKTAIgOeskz/b2Rh2w+JYdFqcuiaKroR
VuSDd2ushyw9R2F9O0MU3g6Oe1VabPTnOi9XAf52K2hIYCvyZHOSUpkr3UfPam+EDZqyrvuf/TzS
KpLcYAzEYpJjESf1/92wVLxDORlLfBl+eaa/Brond89Pt4k/GmJsu8mUjHsOPoncDVnPUN+2ZtO1
gUj2WflsgDrMFwz9JEDZQDgPVQI+IqIna1PptyZszyRfmpVwo3Dt+GI9dSlt1SXXO1a5b5Tu4GjO
Onut/c7ctu2gbz12pSSsj2VFrhHQzmPT2Dc2Sbosn7YWEzXLHgzmVT5+O7mVrafSxMo3lG+wSvtb
mcLZhu1WL0bY+DooZxIW6RW2zmA7tN2HZobZFONMdVGr7K2rALcIhK4VjABOC3c4Fw2RCDOuNBa5
YHnBm1hcG469dWb2xWfaWbiw+vQaJ9uVm/sbAYBwT0lmRZsRzjOOy5nGpmJTxBTgVEkMFdpxHyKp
+3WZamPZSgAmBu+/6itVv3jR2RHp09jh81NOCQjRP8tiuK/yiQaJkXQ5z6LUsOobnP3xiRDWN72e
QD8Be3BY0gl/6JdkeYsdoektgps2PZAQydtg23cGM6UafmXSQx+o7Oauzj7CKvrl9PJsBQkPIMym
ST+656Sa7/lZ0/0mkLhKTFrXWcUAULj0WViSM3sOuFzYEW5jiKaeto9EaChAraV3NBJ+3ja46g2V
0jgtZww9fUTVWKyoaGpE4zBHEwmKcN5lLHI2A7F04BCBhBLNvd6l4c+y9jlxBVnazjxB6nivpvQ1
nVy9b0v+wXjPdIIm5MbiYZLGg+/hsNJWhaeZ0zYgVzXKOFlVshDgy1t1yvLWXHPj7IKBtr/JEpS6
9+6ONWZwiBJ3QbMDa6ZKezi5+RjdYusgAyzc4DpzIurVEuNZFGThmqnZ8trhrxDLX5dh/SnhTqwx
qj73CXuHqB3e3bQefk+lC+A1lL/NOriuGsGiwOseZ5ISlKXS5gYzw1uzzam3/UjTlUWteyeNc0yR
7XU1prfSpKcqDuOvXNHW2GD245XZrQrT/MardG/QeXpV1UDw3AEAQsHvZtKMLdVYdbVS5AwOWdPR
0V6QblhEr9LdZYVDKLl61Sp6GHuqGTAI0IXOLyBtQZF1UwNZWcHH1SePXtOer7NYGjU9b5Z7Pc6s
Nz1arprB11TSuFsSe3fjhBmsqUEtrFXtv3mgNonTQM+LzjNv5oa+0IPMplfeFH6sjc+oEAK3mV9b
Z51P6d6d+cFHxg2Zrk1RdsUdwjiogG+FeinbDl9mZN4ZJuU2Hj/JnZaDv1UcaG4ugo8hObf+dOws
81CnPOrDHO+GKt0HPIset3X9qecguo6dftq11BfTAGHp+FSZEUelN8fxb4SUtSpoeuO3UUtbrMty
eJksMAk9G8Hwxo6MascjDodlvS5AP+Ym4WRsQzz+Qe2r+WUeZ++hwlEBmJuPAzxps3uQatRHxJiH
wSvttRPEj7osyEsBEhkrHlFdE21bMBPM3MAFTbde1w0wYqLt3yVITv5b2w9b+8aV9gjRa03osxmO
XfEwd+kxzEmFjXiSi7p7Cwuc9zBzEF7aiwaDRg/WaxFmqgbRgg2w1byApTHfvIuGM8WZeJ0uyo5e
RJ44I6NHhSHSj72IQLP2FjnIFyu1SETZIhah9FKmtQhIJR+1A/WSQbyXWnXFoQATAX2yaMEjwLer
NyTcEI20XRd67WqvcflXNeBNocdCLmeyys5mLVqq3UkbJ3sz9ENrS64tR6wiacwK2s78gECOUFhh
rFjTCUS5rr3uNcb21qNcLVFqPjSYFbfKN4rPCd1+1Y1kEJOkerLz4kpVkXcIeBSfBxPkiZPmbPYN
z1Q3dufDzrYmi1ujCrMHb3AMGGFteA7MNH4iOu9+2EaTxtxumHKgWPl7hE7d7bPJk89Dh+7cd2Vw
G3YTyzy3fyP3pwu8KHArI7NSO67rDPt2/ZH7gzrPoLbb6+V52hMWp0dEYo1882DRsJaOncMoKsyd
PEfjN2pyjSdmAJJlsqPioptlCu2u9o70UNk/VTV5GxsnS7VN2M0fQ4gwzooMinw23Zh8rShhAZXp
FN9kfvEl06R8SgXrTRw97q1MIFAzRBtk7rv5A9cAmL3M0cV6yFhnylevtyjstQpBfVv+PfZgqzKv
o6Iig47L984V24iC+C++4dnjUFk8YTHdN9vE6A+TLPyt0wGeHytClOStw21jVOmzP5DYCiK4Kjk9
1nRLQ7aAWWZsHDvIPytIgMN+xKE1k8wuJyoM2WPeuSx3P8j+2sc5a5on9q0BRVmK3/lUB87ZIjh+
5xmnUcigpClkto4WLqlXuwvxGYyJ/llRJ7Z1Mz5dNfFuuHBW1z06AfyZLAaW0/kmzRFm8ED3FHEJ
mxQfv6j2TG9KalnAdKmYaew8XpV1kW4vT6NomqxNkfWYV5rPaoxhVMRhf0zqsXopvYa8omsQQMWZ
OAiugLWfhG//e+D/hw/8ZeH6bx/4SzNTRkXT3174f/65P1/46ocQis2q5OEveFKzPP0Dpu3bP2wb
NrKPGuYrl5n1ryiX8wNZS/LCckh08UliTfuPR776Qdk9Cy9nkdL4kv+V7CWtf4VpLxtXXzCC8PU8
JgciXf+a5EqhBhR2M4dHLwyz21LWBb9eTd/cVqy0Nl1g0r9oUeEwCXyJFrll7EyEUBQhW5LW3bPT
N8aOUHq16d2koW61sYqNwiwPPoa4Noud8J3YJmmNuAjVGVZ1cgUB4ZYiQIKRyyKrdCzMmYGX3Uwh
mfm6ip5VMBaoUb4iRtljO7caFmGTemJYx+HcDfh9u9BLNgPNME/lMAhj76uJT3PjzhV1KzlfeCVg
C5drQrJUDsxRgMwcA2HZmzqE19sHsng3rKiKN1BCi60i8flsu5H33ojw1GTtvDOE99C5xh4ENZ44
28E+M6k1uETqv8zM2ceaxYgdysO0bAe7zn4ox/Y6KmvSM67HqGTC3B7Vychi1qw5xlNCp8g7Rjfz
cErwe0T6qpllfxXUxbUbk4rATs+Csgl3+JPFOkFioXcEz1e17DOjXg2nvB/kzggTY7kmIDgtDZeV
v9AxqG5+J7ZDSP+yGB29YqKepta3kZyCawgBlNbSUEBvJOj+1NnwljH2FcPGxyiVe5Ow3lmNjbdP
FDhBTkj0BhJwKBiPodT+JqvhjFCbBX2ISmQC7LK/72vi5QN2ws1QdtmjVwU9XqL0tUuj02jx9/CA
lQdhF5hNpP4kI3zfwVl0cm1vkzb41jae4BCMKY+6kvKQyC3e6W+EtJD6bAeFQ2aPPiiHIuktdwaJ
KPDTPhHZzLrj6uXdRvawBNq2mvQYb4e53kFRP8gZh2TmD0dMmRvWysdad8W6U0xT8FTOVJ3QfKI+
h+G5begdN6IgmfFu4gvEC0z3L54lCvPmuwJmJyRJ7pRZ4+xr+vbsReSK/ba0r5OJUExMHzZ3+D4K
IE4ANDC3JcyF9ZjUwBPFNN/iLGARSRlCd7KNVBLeGLT5ZXn5N/fyvPEdighta4O5bJVPyVO6+JS6
7v+xd2a7kSNZtv2VQj83E5yNvEDfB3f67K5ZCkkvhKRQcJ6MM7/+LkZGVUqKaEXnRb800CigCpVD
0N1Jmh07Z++1XXKPSsA0JtAe8mW3ytheKrrVEQxZD7dtNFk7nQNEgbNlNZZtjMi/CrYZSKlrrLxX
odE9+xYD8YD9iMYSUoSm5/Ui6gEWd/f4fViEorUkkVuJN05DwG1Kh2LHIXi8oai4InERzwo9hpYw
erSMasq0egHvpNw0ZHeeDzZt7PGuAiO5Id4+v+iZJIG/wpfREdZGPnWZOw8JWd5BOp7BCh2XTTuY
m7iXR2VSr8YhvOmDXh64a7GKmLTwi7skv8ZIyVwS2+jWEiUH6mxkVIn/J4rFgsdfno2dSswS9s6p
G09wznZDrd5ykkdADHTCI+bzKpDxrlIVLAaleqtHeMmdEeLAgPCDmM0QHgelrbapaKNj/XkyAXLP
AutpGYpjFp6DzwCqC8R70rYEp7OgQR146KTKPx+h5jVb17l2bcIBUqpD3lg81/QSRg5iqi8dTGkI
rnjVEdPU6zk2WMPBI+J+LSAjxV5V4gmgujMkFhVgH91ZjhN2qVqVhexCuDWCO3fAnAPzyI/3+VQH
5RfoyZKXyUrKhvAsI2m2RIl3wZHYnWBAnhKZYGQpUNuVQWuiZwmNXKhFAT6MhROG5Hm444xDyCYL
p8xAEQtv2LQht8GuKzZUI8a5oXT6CVi4dcmUX4MqZNQrZCvaFecPC7335GfqBvkMmluF+Xu/9GOM
i0VS+s+Iu6vec9wU1x6G1FCB5UFUM+ngU5suBSfW+ylNI2M5hbnGPkHGAagmkme0ozQa/SppKn6X
vLpEDkesfRz3K7UmDrzRc2xGjrqORXPbdEd7QokY+OpJOAQ5mFGoIu9QyJWPiNlJJIIUVVCQa/44
e1ng62dQBBY0yvqF2sWPZeL26zHuX7TcwBkvDYQoo075XfVE0LLe2rV8jsQzzQaC7Jk5sHeMutc1
bg+mqjIXeBZp/xaXhCJexYVwPUSn9C56TvHMjZZBJtVVW5niwJQI1HzhZ8soIo7LIVc4aZOlHZF0
jf0KrfxUvuCrJYk+YAARj6WxkGF/wUN2O2ll9M0y+3AHsASwXEpMTJwQ9jP0RXOnOeroxXBIv4GF
Qx3eBsjWl/WfSo3vqo3/rf7+K9WfbtKP/Wzkef41qsN3884f/8qfVZ8j/mAejfUGe7wDn+IvnZ2j
/WGq/MfSVOq7961d/Q8EvLNLX7C04/Cn+PyngV8wItU1RpT4jky0du7fae2KGQXwRmcHG8CxHG1W
7hkOACf0du+rPsQ4FV0NipwyLYgcKDIrzYHcKeopFDJcSVG767bU/BV+iDBj8838o2ajy/WxKR5I
T9dW/oCNmeki3VqimgnE0nVIQqiPeiE3em7J06BFoWB+1AyroGkcjTCPXu6B5lT3U2SlXqujiI4M
AhHR0sltm3XNqqvbGTYY5OeRKcxmUQVN53oWO5FcZgl+kQVtB+TmuinR1OqowQ7REPn4TEqzBkZi
KKc+lkkFcFiCH83cQXn1ib3MkJFr7nPkShZbtQfJZsXRvuBIRiM5mYqjw1D3Sw0lemB+GqKcSUpg
GuRckyfn6ZzxPASA8V3cpA/9pEYnXuMbX04YOYOsI/nTlk+2PYUHUyeewZeNfW1PZnpSo1inSasw
6hG46zAuhbtuVHAiEz7eQGFeB0U+rVx+upWGShywjPQXoLb7K4nomsAP5+QgmD/gcYmWQZ18RUFu
LdrZJAkRLt7lGvJfmirj4zAV9jFkbZ8YaRIbtoyYQqdkjxjGPqEvQ3WsGvBi67ZE5V6w4x+UJiBO
ix8N+VWK3Acm69BTJmWhcG61YFIv7LEerlwcWS4esYgGmsrU6zyB9QnUIdPrp0KEfbXrURse7CCA
tEYcpH8OgXK2WVS0KxeZjEV56EtSzJYJ1hG6UcJs2e3KwL2ou0CnT9Uwj1/niJj39VDHS78k0YOs
DIfyPACXGq1tE6CV3icxxMVaP4sIN3lUulZf+3Wfb3DDFfNX6oD2B65zy2nZWlmNMxyTOuvOG02k
3EpknZj5Bgf3ht7LjrHE3CLOIkP/0qKTvCvQQfXLspfapcuJ7pyzGbQHS/rFtgWevc1csy+XfQvO
slH14JlsFdQ6WI5WcGoCuiPROMJt4yt1a2zLHCrGdGYG2nZ0FZJUsm1Eom5tAFNrqvoMTFfSFduq
FMUJXHIDMeFal1HLPK9bC8iVRV8NyyIZu7O24TfWIA8/UOm1F/QNO2wQRAc5WPMaBGjgCTRSq4eJ
4Jp0hjcq/GSKLJZ0kJB9phCQN6kF+2DdUnttUBZFHOlypQGwJ3WJFJ1snGmp4PDyTEXtX5kRPwD3
kkcgcvmJwK5hF5Q9TTJ61RUDoYwAsHEo5gLFqReAc/zzuK6h5uednx/aiGH6Wu+1SCylGonLPErr
Oy2RiKUG/GWn2tXkPY0UBsqaLAEbCQhZB6tEakqku163AGkDm42yM5zxEQhIZFwD+O+92sqLr9T2
9JFgq9t2eXR49l00GkBttC9KEA7Djqa6RTEfdE4FQ8hM1BfDJr/1mBcwNT1rBOHDqTdxIckLJ9tH
Cn881r1uvCWRhyND22RfNH0gQTek64V1IUlijFcWMqeoZZlGsGmoCSObNv2CpafftC5UqiWL/V3L
JOqoGU19ptABvE0loz+GzjZ2Iycd1K9CxGJTY3A7Sb2gAxsq/rprYgINYV8Y54U2jM85qIiHVA7U
TrJBw8tbxApbBhD9mvKmj+h+MQGaMOcvU7MqvgZdU1yig/JfY6UetwlEs6+yH7C26yp/MJZHLVgR
3WYOm4HmXX0TURg6S1PUTkC0ReEMV2NdYYUXHC/sNb7Fibi5mHNJA2eoJxoRd+jW14fEZ77eZ+kp
x4Cn7zK4Z3QC9KhvCUENphtQ4zqZD6EJtHIOjw692jEZCepoBVFx1W5yGkBIs70ExrrUQtDTU0uN
imex2IxAvpaqy1AQM815WmfpUTpEGikmo/GFYoIEpFXM+9rX5b61Y2CIrWv3m3EYMtIPZX8LTT6A
Juui8Z5Qljy2kq+zlAmvxKLuhxLUQFsZh4BYjGld0Xlz0ayUIt4mQd5nSx/p6otqVvEIUm50n8NK
oTdfxhFzvFKEKNDHCm3bBiydoTO5H0dYyJGFByfB/HFVC1HrtGNjER4I15zFvW0bQCtlgY/ORaFK
KG1I1nZknzLzL3WzP6XM17YI63kLaiU7gLCIIOnRFgKtB0A0hh29wLHSXImhbdZ1StJk1UxXJvb1
OSbLb6/VIYHjFSgzWaGJJWmNWd4JxpxTYj/JYFRTL+HI8UW2Vuui8yaZYgs7r8MNTBgw2vBwBpeq
yGSW6tiPr0R/qbeW1vTXDQeqBPLM2FwzJnYPFe8wmBbdvNLqyvyCDiQ7sGCb+9pSiNKMZeD1/Xia
3NQclq3NENCxEgjs015veGEXtZZCDUkL+CecW/H861NNByMiqBsWH7cSuAW2pnFdy15B3p+axjdm
4mO7LhUnGy+NQKUxxNl2/tNV55BoRGFuIojOt/GAG3otYLzCuC9w/a1gTzfnimgBjnKucb+UqZtt
NQyoBVhRteJ8qWicVH0U64Nnh9RrzDpAO3p1gqoUSB9arnN6TwDOHPJkoa8m6rmMcekwYGiRJMpu
zKkhXJRGhDgwIszy7LzVJwX1sT8Z4NGt+prmjvIErsnC/9jWzCvbAHSvqmahictWR1uJWw1dVSar
vR8qar21S5V0gSRs69eaNg4Mx6BHOOsjmUfOMzZImmRLm2pJHFNEd00NWbDtSVNgbjZZfxKDWk5L
4OY2oARLK2k1cGwkGrEr9rAmjHJp9tUL6oJ0W0KTeGnpQnBAHjijcNxSLA7HFqmhZVHFVA6xGjxY
fiCPFuSWL0qUgitUxzo+dVpx6/QVGt4UyLu2EkJYh0zWKOizLm69MMu/qqY+i998eT/lRYEuf+Y8
dK3dng0JpAGETRlJwQUA0gy7KRhFrODjOk/a6gInETp2xW8UfGtGHDJfqar2IWoT+ioByURkw6Mx
vh/DjIEzUYBxgN4bgjBzzeC2HezwlQBGg1e64/y0Ktpiwoc35Tx6Q5BV3tRIbOiBDhkWyZlpL2mL
2q7n00IHcdH6d3hn6YGRBL+R9pxfQltiqWREhU1juKEg3SZqYtcL3A/5GvtWSezbBPsqGRpoPPPg
DKyrySEWAz/BL0n9pY/cZGUGzbBk32c9SXgq94Fj+NsmSMtjAYTlhtExLB2ImJ6hmcODW9lpytFO
rZ4DCBLkZISh8TLMgxN0F35STA84hl87QC3gENWA1De9I190RitBS3as7+B3eNa43VVQkOG0Gcn7
QxnfSPVeM9mNvszcl4zpjGFdcIh3dlNUg6k1ZArRM2hKehc9tPiKhTZPnsvAGvAfs0CgDiw4aNtO
qACCL9xyK9kulg17wG6I0vKqcKP+zkf3OPs4dSRpWM9bJcwPTLlCBe0+U5atUme0SyTohGyR625/
A8Ma+rRFsO7GEEn2LDSKBD1KTMvLgCK+ShMxPLWGzZ89OPKSFQiLQasa9A4ThGYXatm7R1MF+uPR
2idElJSQa1WzrWTj2yj/F/2YV482PcxkMWujNI8CbXxwnKF8gV7E24FbuHIZpxkUhlEeFk8umpEb
S+uMI6plnehYrb51DAfwJHoW7MpGYI/ss2Dmlx1u+A2ahWHL00OrLQvV9qvZIFDbFlPkHtC3ZuA9
CgHBk/BHB47taMCzj7EvgQrRQ8LWM2QPSi2Ce13oNmOjPq/QS6bcwKYwmmZJyaY9uU7d7jW7D069
nkE2GZ25BOsacLJpNumS4sDAOEVNWC+gO9VHIKTAw2FPlPgLsWq7mzA3s1cWifgphgl1Sh01Njx6
RPmK3wzCeufQs+6IMiDmLcp9H25CcUc8dHfgZUVMAS6YaFpD22sGlmYHsitGlbZfsarSfheKrnmR
cH3C0VHxYfmexuAWB5L7NXBLXm1JSObzQEf2KEuLga+InAHHUi21Z3IZS4KOEelESoJ3deTcCLWj
RAs6HKSPWrCaMNwTppeeG/GUXxTCjjGaKHRDiPBjYSmLeNdLrCIWi+STm6piTkW2HsnGnJ6HtMrI
13HGYM72i59Lvci9aUgxJBFGcK/T5bqO+oDzHy236ow2rN9vdLB0cIWFDl2OF0vV1wDeAGtFUh50
XovVQKY5aT7KtncoCvL8GrJJqi/wpoyXzFwIKzJLo/NadMc4dTCkL9uhSQl3McLtMFFceNJOp9mt
WodfoZxQLBKJtKosNCdwHqYAq1oeHpgJtxc2c81dyg24IQIBoaafVcfA4GtQGTHg75JwXDQ9Gy6O
ju4GbgL2noITlZY+iJjVdpjdV1Ux3b5pf1z8yf77R97C4o7ypv6Pf3vv3KOj4GL/Y4yFU1B1kZ6h
7n6b1wbbtMoMLPabRGrxZdnjNTVDW/NwcIl9NKXQtNC2eJ9fdNZkv8MQuozNDKyCjK+Erhkfhld6
hArLF8mw6cMgPVJlNBcw5RAAqZDyykm2a45k9q7u++r18yvTivnpyrRNNBUuCHm05gdtXGlZvUiz
etpU6CwodQRj9qGwlYMcjQRzievPY0Mk9f/rfP2d81WgyH9zc+Zk5R85yGdP2et//NvxKaEV97V/
fS3fDWL//Pf+7McRXDybDmyeTGSVtM8YqP6INIaaqZI1iPgfadKfnbofUktNI9KYdhzKTHNmvsyW
gB/9OCKNbWwM/B2XlZhW39/qx82T3jdP0/zisAoIwVZk65ww59bj25cHi54fSiMHidVnezersdU4
6ZGG8mNTc1A3hYp0m7KBuRKC94AWgSADEULiEW/qvdHHD20pz1jkx80Qdu22qRhzBblY8i0iryB3
lwZ7bS6lld43DqFhIPfuewusVzfuDYbQi7yliulLpEd9fP7mbvxiZXj/qnz/crSYNKjgDuYzx/zw
5WI4y800FqaHC9TTSBpN/G+5LC8wfiz/3pVM7qRlOxoFIOMV83um5MsTwRkBC5b27wGDCdFlmYkF
oFhEQc6wRDmODdQfsA2fX8qY17N3Sw/RmUgjbRN1LP+jo919e8tGO+ozhPvYu+zuRfgVaWZZ/qUZ
qWCkq+38DqMrI0uyASq79ETX1kvVZpEQiB43vtY326mFQRCJB/6pmzzPTgrcKs+y5H2g9AcyIJ70
0DMJd/Msu3iWQwaf0winOU7wOJoBnRYr6te+oe45kdQ7ow7rZdMlw8pUo94L/fHJ7qaHqooeDc66
iERU6zc/93dtwIffwHEt1dIRHdsWq+H738C3RNiNBhF7heNsQjjGWkaFiI9yXRZgDIv7MrOfIFni
9uDoGM3cmi77mirhbxbjD0plNh9YtBqKI1CBOLUd7cMHGWn6BFlghau0YWKnVTDpOkXcO0EtvUFL
X9I2wTkJfD1ND7KdbgprvCTwU2yMEs0UEM9Lo5XXUM/J7yKzMBBPUxw8ZqO2nlLr6vMnR3+vuGC7
sG2HRcjUbZVjEUvI+18Ni46jJM0QrlR1ipcWRwah9jf0g68rxcZGEN3ULV0CGFTTgMqgUu/IpmHA
Z2KtYAeVU4yTHDt0g/RvQgMd2vZNX0pz8fnn/Onuzpu4RQKsbfIqWax07z8nMdTCjiKhQHdPr0vS
JNY9ekC0CMN5PyegAxxCCNurC9MGk57I6bGrpusxQ9NYB7/5MB+riw+fxfmw3ao25UtK5IjnY9Yd
Ss4zrkZ/mDaTo2/q317u+5r09smer8f8hgEOd0ro6ocHSoAEdqhZXM+ACLJoA5zkTiNJCOh5Ksxr
jdwWoheywutIRFtWCLwv7HDcmWr4KEbD4Ojs16uAVtkid/N7v4VUwEQli+sb8BzJAfdTumx9F0mw
FV1yjGlp3tD0Maaj09TmNrbRy5QanHnZ6UhvCm3V43tByxMvldzKVqZZzaLoYO1zgmHYWdfbhtHg
Ckf1tEAxMqeTkefVIC77/Kl4v5h/f3jZDojmZa/S0DR9eChI/WFuCbDUmyZzNZnBOi7PIAjDADt9
fqFfvCY0bAw2RcfkQmAnPjx+k43L3uedNmJxiLrklWk9YS0ODmXopqgw6vBLPPTXZjXtmna8Ip/r
wXeymmOE/wg4EAt1/TUQs9wx2cpUv2kaRlJFuvn8c5o/P5rvPyeVxduNgCBEEehllax8uF8jrvIa
4+1SjbN7nw16IdSu88Kyo+GhhPUiHfKTHNBDOGV1H8xC5aKflDPGG8pqQBe/hTTZnTi9ZORw9MnW
yh1/E1Q2IQi2TO5aTt7LsmrOugIRhFliaCgbrIaKDjc3d7mwrXajRyIcZuzKJLKmh1BBr2j20jXt
JjeLL0MTPyGN1HmP+hGbfnsHmtLmEBR237ISl/hAy2ftt1VwADYxrZMwvfv8N/v5IaLasczZ1qnx
39aHtxk6OOWGgWMhsPwz+MwsghAz4UH5pb7+/FLar65FzSFosmFlsLQP+zRuKXzwRuF6nT4ZaGsm
uLKlcSjlGNyFJGxCjUBsno+nGuu2iPolajhYby4bbN8U0oPWbXNTLHmhueNvPtx87ferjGCUy1vL
2Ym36WPZl8adllkOXXWiM/bguoWlHKbq9je/wMdKRdiYW10WMcbAhB7PLqO3DyhGhqAFvhCsYghH
ziCG7UgcNoGrzWbCGULIVHvVB2X5lFbWbQyb0qqRZ6mEfAozb1fVhGezklHOeGC4cKQVHsmjSoj+
E+ZvCopffdLZfYudl2aK5n5YXJrYYLxsQXBwbJKk4yhb42sg8wJYUUDLkrARsSaM8ODozW/2l48H
SSEcqhjHtoXFrmx9XGxQNDZTgUPQy0pxxwSbJYZ5M/Reg0jYbmyXEQSZ39yXX12TI+SsAGWHhTb2
/r64tOVMkViuh7F/k+n0OnU0gPvSFEw6I0r7rH0Jk+62Cs0nIsGf9Il8LV95hvFNfq5SFGfOkH+L
hUH8m1hG8c3nn+/7Efbd00lr2KaxPC/C8IC0+fO/qaYHpSJgGoENQxycibHc+ASU+HRiYdqE9kIm
U3oweYj6Qf8WW+G+nezHupADfDX/QVZTuYht80rvu29xSDdsUBlwFtVCSaKL3k7AbfRsVQUs/rJ4
sdlvVwKuTEdi867gbzMk6ffkN6FYHGpaU20FNqF+HTP1ph3NB63G6DvTqGSyNjnzrzqDMMTPfwHx
/ljGZkcvkWML7QX6GhjNP1QBOfE/nDZC4dWdmOXgl+T4bOmlQ8Mpmc6l86ShtsJTOQREdPv8FVIE
FhL+zaoJ6qtG9lcmPWJo7rqzpI+5JGKHDR4Gu4MrQlR24GVujQHMkMegbmCGjSzeVR+sAdhoC1Bm
RxGYvRcRcOQAiYPe71yDxHvQ9OiEhswjz2wnY3aDmJCZXrVJEGD2F8ZdibiiOpNt5HV8UE3Nzkl7
Ow5xfEzSBDFcZT11cO0Vw0B+lPebprFPhZJsaOlPq8FNUM/nxJ2YQNxWA6qrQlE1JlHaTGjAZ6OR
Wh0CmDEGzFD8rb1ulS+9DM6L9F5MLlFwr7+5FTxr759FlNIc0uEL0XIhD+L9s9iC3cmZS1KP6VCw
UQdCq99WxkIrflSa/91tls1rMXcf6u/9mxdQj7x0YfNnO+df/7f+V3tnblq8+z+r7yqky/ZVjlev
+Oj5V1+G/xO8FvM/+V/9mz/aIL9poBiqY1G0/Of4husoIQnqbe/kx7/yQ8vkIEZ3UImzNFooh/6y
qTrOH3PrhPKYjeX7X/+nSdWh3cJfAOLJnmvRbP9X50QXf3AXdVRRVI9syYbzd5RM2vstgwMKZlgO
oJAjbJNK0frwivoGEKg+1/WtySh9D8wKV2MRnUxfL/diwAUSshDh/aiLFXEWw23UJ8E+1wDTViqG
Sw2+LjTQznmJw1rz/KYUV+QrDrtCKZtTJlCNvvllf9EMeb/o//x5P1a1CtjVyBnRlkZpj39lnjDr
qkEF4ntqqVJ5VC7Bmpnq/6ZO5SV59w79fOkPhWppm1kpS2PcRgE6/Yky8IzRuLOeqqFYxa1SeMxu
AQZqiKUS3TofOvADduUCnRJusIxLALLjlFsLLPoAB+CB0SMPz3VUsjtIyEQfGsN5avjByaceX0YC
HhPgQ3VbT9FV2cUrmUa3CSYzvP+VUnJsSYEcJJEyTh6JB9VFEWZgD5usZY1TA6Q7AmRQikQ4LTEG
Zq5anBhiRyeZT/1D2PZkdChlcUQwrq/GbKrWKElWav4ydqG6S/Ngg7wFnbwbdl7Qa+otQTHDThCQ
ukmNlKHqEERIS9uXWAJeR6emA9GILJXhCG7TqcgJmwiqaCVhyG8KPb61bP+8HTHExqWkp+yBrLw3
69w9NNDg9mPsfqknnAhkGNIFNolnCW39GBN0kmUZYwkGTJ4zQmu3WrjxPW6rzhFPTYYOvCNTjJoz
3hsdaAa9G8+ZgFjrmuzUVcsxdwk9pNmX3ewhbYm18dPorGDMvB4kBsSguGHmvven0fcCiYCa87FO
BloRV3umBdYiMNRqHScmVo4gq9cR1PVNETvmSu8ZneXDCP93VAGWxVRadVQ2kE1t9bEPJICToMdr
jSJgROUaXfata+x5a8gubg8IbcktJZwCxNpwg8qtuxyyoaHRZ6qL0m7XbF7lVg1xl+UDOhKJHEK6
3JMQ4sO523JC7QwjPbohfL0ETSHBDj46M1vdNFCXdqYJCYTwh3BVFbQnKYIs8KXlvKkZ040yVHvA
WCul6LoloR27yZAgnIn3Zv/haQbmraxpaRaL1mEcAiJrPPQBhtohasgZ77JnU+Q3TdKQbaHPUDfS
a0LnhvGGV88sIj3lt7SI+lmgo9vaRkPMZWVgxBQo1lKdAIG0LT1k2ou2w6licTdxcvob27rL8zrB
AzY6TMWAqRhpG3tEK5ICnMYeDTw4VMKBeJX2V1quqgclIPXQ7oceSTFimqJsmBPh0rhGhIM/XkBo
6s3rpLAGLwEstsxIw14kMMltZ6A/EAodu3PbwMHDrkNU70bp5QZwhbIy7eCKSGECIDP3EFjJjqz4
qwhn+6IahxvQ84iuomXThHD8tXJbwHXqUQIN9d2UVueiQmoksJWGgFFuQeJEa44xRE20Twkg7DnZ
5iQTnHtZfoP4a6UP7roKsxcw6KsGcqmXCrhnlV7jvzTMM5Jmwo2GqjmKKwKb3T0N2/MB4lRMbMQJ
Op0Cmn4cBUEsdk5ug1HUz3QdLX73XL0eiLus9VS/UmoClP2IzlPudsMLgGmouzkRZrCcDfcpxG8D
KreMyEipySYGmDui2mtRzFQlRhnQskui/zjnIm3byjJCR4pfccFhOvBklgB38eHZwd+dTvPpcZui
KttjQpUe2pFb1Ig6FpQKSJ/atzfSdVgsGuzjRqCoDKK0mjku8QiLPhfqUUORsXOrVl5VftZe9K1R
bqNCF4BhY/5BcmRBWDEhbdD2HG1g2+U47qVujCvLTm7GPG72id+wPyTmXTtOSHNLkZASEmgLqedQ
W3Ua/zr27qXq+OQ2EdtJ66dHp5fg9KQvFO0CARgoVqS6IWM7WtGQ8Fnsaus+y5U96RCsd4x0s8mJ
t3mPqUonYXMrezonilZ8E0G+VZuo2QCL0JdKN0d/uNGDoUhzBQPyUkQGFvTQh2BSDz3piyRw9kqs
7TIG7GeT/F371NB/3sYcW2Pfp+GM7ugjIhQ3bx/nNe4M3mBs8zSElSUNcLSQqRCeImlYRjidrwkI
BcACHvLMn9+usHPVgxr71YEpIeCJuri3OdRcJrjEvCSU8xlTy/MzS0z+NtHUCI9+Gmwjv5kDoQbM
ENPIwpCre1mpzpYQi2+5Lah+mznUXmaXfA4FnXP69HnBMJ8C/6p8v+/a777uh8o3NtMUoaClbRHn
+Fe1HIwlbFGgkw4xEZ9f6n2r5MelxCw9579Qrs9//82BTwOxnzXJoG2jVnxrBJnUowVmzelzDxfs
/ecX+2nmxR1kaPvX1ea+2purKZGfdUMR61sr6i6m1jK+GFnY7uI++KpFslpWNl6tNkyJrWr0adso
JLSSCYFF3Q4aYqXabcyd9GoeTYwnwzqu22aPSxrt1dBmXhRxC7EKqV7YxJanj0V+wVQYKV8i0UkM
Gn9aEaOGNpTjMG/U1bxlm+zdn3/PX90/eguQWgwNVZ740OvSFDPUlKQmhMQtLnGU2dsMt1kbhdZv
LvTByfnn7Xt7pQ+lMCOFPESWbGxhQ1tb03dftakmc34GhoA4ebZhTGH+MZGvzpVCKRiUf/5d37dC
v38CKn70NOCZHG7t/Oq+uaVJ1tuqwj6ytSvy3ZPZ+ZwZekLpZs90CQWxVlvBJvv8qr/64u8u+6Gm
1puCxa3ojS2JgLMk2voqEo2dWQKmiKSq7PNxOPMJMb5ASFOsRI+u8f/jI3CTmVRraBEwdrz/5qmq
DXWZRdrWiFIYpWyJkVWfmCmjMWwsLNqlfY6TiXrTsB9Z9avfdBJ/8epC1fzr+h9WibYnb0bL8aI2
afto1NFw1uS+sc8qLFkEph0//7rzSeHDmsQ3VS3usaYz//vwbcMeeXcDf2FrGXV8xBTck3/tN6vP
r/KLN+fdVT58JwINDRDPhbnNGvj1UOPht6CqazLmqZ9f6VffZ/4qqu5YnFZ/WvhKt82nyVa3E3A+
DifYCXlpf/N1fvmYvr3KhwWPw0fb+Kk0eTVL8Rr1zXmsC3MDTcLHF9Ia14SW2cDz59qYYHHOAWVT
/maq8ovzMkNyXOOOo4KW4uD+/kH1w6GvcCIa21ZgzZ2wQdygRNZ2yNiNbWkMt0XpJh7ZjSRZdCO1
WxBWS1ERbSUy5QnCdYI4lMDvubTID0mQfbGlkV5okX4XS9DUn98Y4+c7g1wPswWYv/kTWx+eAeRk
iZ9Nko/G+Av7dbHQQjXaFFNKrKIynQAjQ/9tVRwJeFqCHjcLJ1CFwKmE2t3KU/LG2Tdkl++oUf1V
XGi0eDnQ1CBtF5wgvpVlH+zUKqN+M8wD+oGK1HbB2Wx07GWpRM2qnAoKq9LHlJu+0pjVwMdVGdP8
zjzWdX31/Sv/d/efTtGLpEb51nxsQNFF+lf/6f/+D+pS4XdT4duzdv/njSrv6at8+gfAhX/M5AX5
j+1T95pGbxtXf/0pP3Q/xh9gEpDUkFE7q3ToNv2l+/lTIwJ2Dby27vAm/LN7pQJmQPeD5Yt50Xdp
xz/hC+of6tyIxMAHeZK+jPZ3mlfvF22BxRCJC4I5F8UyYhX1Q2kQxw3nFbLu6UxRr8fDBsfEWgNw
nWCVfvM7/aLtpL3fmufvDp5f06i40DLT0/9wrYBMmaKkgiThtFh3orsas2rLpHKdF9Z6cqsHwMS4
xL+QtaeI6TzIsAiHxn0601pIFBzScm3n+vY3n+r9Ev/jUxn6zF3l46GL+LAalRFujazyV2U4rsiN
2aV23yx7Xay1QJIYgyBXyZa2tNdOAlE56LzRN4mJD8qN1SxNvbz8/APp33/zv7a275/I0alhcPtx
Tyz1wyfC+FYSrBj4q3pqw40eY4TJLfMKW6YP+ZlTd2kp6TkJfy1B5va0j4o8Iz3cajlwdeYOh/Oj
InPr0m+09GCwtB9MM9rB41qXQysZJ/WPYngh5RFfcbOwi/wEYD9iAwX4iSHLWuh0HiiXVgZ5cMSD
Qjwg2K+YvCoECq5bJyjwnlvG69LMvTg1Qfq36zaEuq1c9TqYJuTjOtFrZoVDjNQdmFAePRuG4OjN
bX/TVsWxtvUt8AqGevdjpuwUVvipe1aI+sEwsTB7Y19CS9XNbeLedW33pWuTkqkGh/hyEDuzYUDW
7jDVL8kn2hgS232dDqSe4EHaRyI+Sx1riQtx6VjgK4S/t8KGkzOHTj89jlZ/nXX5HlEnB0ZjdsMh
hs2adRU743puLOq68HTbpeXVo3mRpy6017XxbRBYzE2umQIXKLq1UREXZn1hgLWPMwuHA+juFGNk
ihcpAvnapMvYKray7mEQ1Pw8XMY1vbLqrwppXXI/OROzDTa0Daa+84RFNFMsPa16DsW5jsgqJ92L
fLBlT5gLTSEGc7yZnbNitA+s7Trpi60CkQC6me2GT13so8p4ppf6WNcvuewIqkSWHrjnNWWwO15E
Mt/OFPjMEeuImIEAW+oZYJjyOmr8x4Dt9TRW3DnRJudKGfdX+jQU8Mt5tPTGdy/8zCxeAjietBJp
4y2zriR9lvyaV+Zg4aU+BajVjUiAZrLmlwbnVzRLhUnDvBZaq9/a2GdpWwbtQ9/RXQHuGmwQf4N4
teEI3GVlktNY+H/sndlu5EiapZ+ICa5G8tb3RXItoTVuCCmkMO40Gknj8vTzeVbmTFVhehp905gB
Jq8SiJBCcqeb/cs53/ESDGP10q7cwsEVCru/+oExY9iBbw03vV4sjxDNq/1TKTF9BGy7DihSAP1N
gFSuyTLZjTd4d4HuxINeTPjYu9Vf5e7/vyT/k1UOmhuuneCqc/6Pb8mnb5hE8qP++JeL8X995V9b
HeePP7PguQv4fn9eZX/fjCF3ZoDhlsCXq57yKm38WxEb/xE7Ar1zQHwMBVnElfa3Qz0gCeYqluUy
pVoD5/1fuRr5jv/SY3AQs4R3UMOGHMN41N1/q/yyIso6j2HArrP7R0HS6LUNYPDG52EXW9X4zXkB
JIzb9YAPY14z5OqwUwqOlKXydnGDj2FrWBrhLHLG4KHjZtk5CzSYHkDcKi2LCQaRFLceIVQkl8TN
ro+S4Eu7SYPqb8oRdE6q/wQaZHfMAZmaYJDPxBtCyPSlV3V32zYagcgA5D/BlYUlLYTId8zGsZ/w
GQUxQeDMDzkDRg2s27cMkUjjLzjLejvX0TkqRvNGqhMHdaNc3I2OyBbqztA/aBFlu9ZaFBHVmmAV
mp/8GdOlr9Z1K9ibu+WE5xW7k1Wv61hWd5QMKIPgdSj8F1Yc3A5JlJFLg9jhuda2eQcau4B/DLP+
qOI8eWKmx1jQxdqKLBKux2XGQsmpYE0Y8frUy+76sjQv3GWU/Hjp7fNkY/8y43wBYmcOmdONvxq7
qn5aXsn0rQOZdsf0COzZWBOAO5dO8JLYo3fTe571BPLYfrOauiBkywvNcW7NiART1lvtSfkVzfgm
11JM1x+8xBx6zdQZmNYETURgHKSAG5sw8nTF21x/ikEFxy61fU2Ag+3yQ0YxCZxe2uwLO3fu3Ar5
/boI53mTNNhOyBL3riepyPaIQNijQ+E7+mkSbUw3noietLfuQMAyDUT6OEyZtRoxD4NDAoN0U1lB
npDIvIwf9EL5aZzD8ZYHasgJYoiUtRcV8UDyOnxMNTKjqWs2BWbiTbxocaB+yV4Ukjn0VVZ7doDY
PVpWyPEdTczXYYfuGzJP1lZPlGsaFzbwOyyaYqhsKocmObpWBwdyKeyf7bIspxSxwz0JafntDOl0
p5sx/OyLetrZ3tQdiwYXUVVHT207rgGN4/vIh/SeNDByMWKtnpXXJDs5RP5H5rAOyQgCXEuIiTsh
SE8Pdfdq2+q9ShlfM7mmImnNSxcbapJ66Gm+yY+CKDmNBz3l98p11kMK9Vvt0Nkx+61J3himCJT3
oAakaz2IIdt1UROoTsI4HDXOb2ybj+QQietYecpPJQ7otw4V4JPf5w2GU8/xoj1/KeOemzwcU5ku
5x9ua7cHYDrBhSho/K1TT7YSW+vsWMWIeFdVI/wXpLX+Jagi7+DotgyhQjUEUoZj9ts2FLAaV16/
Il20+wSZLq8fyih+CiEoYJ7MOCiksPXVNynme7hl6YNPBsAGJzwtHxI5ea+A6LDsAJrwOEURhJpx
Bo6Bft68qwwhZJahWZntOrjAS88QkHlm4TsR7kG96DzGbhseogUZA3buwDxF8eQ+D1U4Hlj9zJ9x
mVVPc+82+uCK3P/k+c5+p4INGU5ah+0UWX7pBzITv1y3lIv1KknD8C4nHHM72xU0Ry+vPGQy7P32
o2x7HEFBku7VUNR3aZF7T6aCbZbowP1RVJ13o60WXgMvirhP8bVTOIrWgXjYS38/EPJ0t4y582C0
FICbsv6mT1X1K+cR5l1NPPela7r+pixQiyXO0h7AjVyjscvogpodXBTWurpaIaW1zwL70YGViTxj
pWNiFBUkGjOLoQfXluM8WYEYuy359RbVlRNewqKvHjB/24++O7kKKSyG6pNaxvBZlpXtrQcEGb9A
duEYr+zrikrlaGUDwhqH6JS3RIOCmG6gLMZssbfEHRfg2sa22xZZxC4HS8JhjOsL6Ut47xwrsDbM
PsDBxr1zmCKnehA5676AD+6WiKVsTwYeuvJxqX90hmg7XBkgOrP4zuSZvC2mKvpVeHF2O8qk2Dlu
s5xa3ZuzFJVLAGlgfxZLW9waQ94W9DF4YVUQIqCeeQ9dKW6SuGVVNuTDmrOoZs5BpOSauMpxG1bV
J7GAzRZGv4bVXItXyvWdiIbXXBBlxEc/PTqF2KYtbgGLHuTLb7LvvFPhVnTWjM3YAcTUWPA9AMJn
lt/ugyHwwYZkd67lh/DRhPXgkDrGbl/WR2klJ1vqQKwaMcHBLq35bVY16JKEluzBTYDTbKS01FZT
DkOJe1pQScCzMNGuSdVbac/usVQ9agCdfeYWBtyT6yMQWTFkg7bMRjhe2cOCSizxzaNj/PyWxbGi
wVP9RbvuGaXez2FSB9gQasWiB6vm1A2sPMFcRI1748DIjlZNiuV2JTQpi3hUMZc04ZCfXTIfolWn
sOky6U7KfZba/O/Q+NWeoKeTxjIPXQRU4LxZUtr8jRP1cwXYiz21gUhdzWV1EqUY3qFzdvE6Sefs
Np97s69TB7Jb7VntY8uybr+0WHRW2o+oE8w0nKtUFtWOMKurLg0L+TJY3nfVSwO6rjIB7l/GThQz
FlIxNQ6ZAbbRcQ/AVAFdMrsdYLKlzMWvuumGu1D04x2GReS9Nbk64cglFpPcuS4995aMkDt+LaJ/
ZQA0jk6x9dZJTAI4IrRxekmS9Avk8fi+BAJHUX8bpBGum67NPzgQ28dMkMzZ9EHlrTVLO34pZHlw
XdwH8g6Wd0u29laG5XQigIHFOYCAdm2PBFR6scZiHhXBZ+cW9Cz8wyzNwPtEsUccfWWFO+0p/dwg
sjhIUULYDmm9wO/dqzyRL0VQqX21jMFvD9P822h8tXPDBe1DVNZVdih7qQ9jTU+0MkhVIn55Y4MO
9Ot77gAwG5BOL9i4QApQkL1kS1icps6aTq0byY3XtgQnVUHPhRQGNwtNjot6IIuOqea1CuJ++eW2
gX2IZN9tvGBJduSfGDR4TrAv0mC/9MXzLHDv9UFGP0jYsgJt6HZwI2yCXFBbAsGOqmE7jPrb8xFg
Bw2PYjGJLYp5wsdAT1aA4ze+ADTrzg+W13qnphn9Y6HmgJ47aT6Ic1PrzqekCLoKFFhU2zs8HyTV
Lahacx1FD2KxnBuZkFRbqS65rYmYYUCcYIYta9QdCc5WmDUXaYaz686/HYcozhX9pz0BhREBGb/d
1gcPwiaYUusSFxDaazm2536R6d5amtU1JsJbgcI2Tz2someQSqzDs8nsRme62BLHPSi6bmOnIt8A
zaxX9I3etkgssZrJ6955HGXp2vOmd77I3DAxXT51RBJbkttENaWyvrFV4b3yel+z/MRQFwCuM6Dn
aYHWQ2KVrTM/Zf0chg/KcJcng7LPKZyFO3B55WVOluSBsV50U9l1cYO4q8BPq4rgnk9ojDlCpUgp
Pbt6qKUbfC82ATR+n9R33uQ6l2BwxWnQZfAdp0l8K2D2rbIxzX54um3PJB74I0iBOoMAWvW3HJvl
EVcxdJk2/IVYOkbkSTq99PPh0vtO9O77fb+t87rG4sRFT13k5epWzW1F5Z952bGpZNddxR4zp0fP
EH+Z6h1OieEQ61AcrSCcHwkYhO4HwuDUZGGyqa2YMchUzC+j19V3EwmQmL6SeztRxftoR+3BC5G6
zIXHjIUafJY4cMJMwKzWpNzMqdNcdJhz06lEMhLxHHQZHM6QNKDPI2N4tWlleJkjCBMDBx71Y/OW
1lnwM67L4uTImgdYd/5N5CB7gxdPeAnqH5k+SLe8IjnEsHXVMv3CY3KF13HvJcRFb7CVm10Xco9P
YSjPTdg+i97I18hKqDIrgt4HCiKt5XGRxZ74PXV0KiijpjH33KiTvfIoeTd2gHmhsK2Nbc+KNW4C
aF2Nv7CWD09FrKoTHnmAEbkxR8a0Dmq+ody6HRHPU1UkhzGN1rENmxk4Q34My6/R2NjLceMe8yuz
nRLWRrFa6l+zlc7n0ggJ/R3zzc4dG2ufVKO9Jaeo2SEm4+XzR//OYmC2X9JCI9Ooa3xVjfq0eWAu
Q+EAxXWB8JHHyWLE6Sgn2piA0nBGJQhDbI2WbP6RJFlHvZCXH4UTL/wqoLkq2LO/aMZcgtq0syF6
h7iFuG+fLWsZHwsD+p8ECc95r8PG+lmF8bBrM1sdgmmOWV/GpYrXy1TR9EBQu9cI1aFadGiyCzDn
Jo6LXYRkJFxfkUgLnZzJ1qrj/QpCLJ4zsiuerFHsmyvmvE6GW1BVa+BvJEJC7xCDwOufRb9jCn5A
hzdTHfP9wUxOpgZPitKF8tQ+FQK0YRVW3+04HUZJwtMQ8W0ck91nXImo9Or50EWh3M2+bo/Ga/pj
wW/53tqN+ViMo7cxwN8XLI4x3Kgm+WVRM11TFOthDUU23vP2+MDmTHiLc17d4Cir3sMoGaiNguDY
2JS0g2dh1oNkaW1R/GX2IV6Ca3qHY003bV1zxGNzifcuTO4VnJ02o9Rvol2i8+iXjfTIXyVdMK/m
Mgl/MmEVIcrlqHhRlEhbFc/xpR+X8q2dTLaf0yQ7AGCePkSdVtwdRe3cl8OMPpOIzQcIQuZUBMv0
YHXd2AG5KAwpgpDKkyJcjguTise4ivWHnMHVCz2qN8X9diXeeMdw9qutKEZ9i67BHoBhKLEdeofo
8qRtHvqgR1M9NEZ/24s0T1YtULF2xu+I+GnEdhxmD13l7EbvZee1e6BDv7OiJiM3TRNJLnPm3UfS
IXCi9LIXDg7kbTZQvY2yguF2Chf3pBPX3VnzXL0NQUHluoTlPaJXsUr7srnAEA4updYECi7dMm+a
FDjSyof1dl+EvbqjuM6J9gD/f9C5ew264BJ9lE2r4xWqhvKoRBXtC2fBUKmoYQGiFtUBlrC/ieli
blzpkFBY1t2zIOEMkVcYrueukC9+HmX7RCceOrzFwHCo8SUH3bicKsqzU0sa9xtaKfMUU4U+DOSC
7NSSey+VO2Wn2Dj5pwwH7qJkXC7BEigiYhUyUu3nzm3dsddL0bQDKiqDo42UEhtDuyCNaAjG/jC+
BSw+Ljz7oxJOQZp1uEyvfmFQQbk5VjPslnCDtjKGc2ctnbP1GqKuV21iLbs5LNQt97h6T6eEQLOw
DbaL8mkMMPNB53CbO3TS0TMQsPCEPIGI+cEEm9FyqwtwfUqsvO9AFoZYv96csMfxi1LlLvEnd687
ZwnB1RXifXESi6LBhgVCrNrZKjBhVpBxCRiAgL8N2yS/zzsheWujDzUyAUlJ4loYWu3smR6c38NZ
uy2JtlfiHrAZwFXgkrs1MHzvzql4l5w+djbaKqtnr7TbU1N0AxSxpReflk9/MS055VJcALRbEfkN
v8dzFNPtq9Wa35ry1hLTjyzJS7KKA35YdyK8bvK97B974f+2+e/1H/qfW9L/O1T6f24uAfn+Hye7
+prv/a9z3eva9M8v+8dYlxjvK1Qel8SfMAOWm38vPGPnDzz4yPhFxJ+j12e19ffC0/+D/ZtAPoJ2
JULHxx/9vfF0Ef/HVziCFyHat1mI/e1U+GvtyMv3D+fC/2YN6Qu2qv8kHbmmLHoCyx8oPObKsEKu
f/5PEiFVFxZZ9c6ACAJV5lBAV7LG6FAZrLJOPL1FIpYrAyOQJ73gNm7678l1X/FMv7GVtx+TFqZf
0I5f/ZyFK8YEw7afxLCxLMdiKNTWP/jQd+fQyBzqC2s2Lh8oOG3+IJRF/wlB9FB3VrSSUl1CRVHZ
ZXO6nZvgDY4RnTVO0sa3vyuFqGGuacslUKw6zgmxKKwvX3oXr9ScS43V/kwb8osDQao3CRuCgQYh
0qtGmp9ZVx6os280Fr90RUuAMljIe5rreJO5AVOOlhQ6x8vrG0Uk5rnP/eWkLAW/s07ArKvQx2lt
l/NLEssnOys+xlS/FUTsIkzo5+XWYru8BRGXXHW/ep0OMwtI1x8eIWZDYCn8GyWcCV0r0/IlmZuN
pFzhgnSyPl6FMCA5cwJn+O0M8aWbpdg62gsffMbl61ilTBOocOYuqIh2bOvbENTz2po6UM+ttA7C
1+Ep7VwFtaZlJD/G4RHqizrZpRSfvZh/6immO0CST6sLJt2NS/6v9tTnIGLrNhGwT+NRsaDqx3yD
xd6/XaiLgdw037lDNIeFueBO23m8o+2AF5c77sqxm4hjOfS3RVoPNP2tPrVkFT8Sg/EFpicDlclI
dcTr/+Y18xtO4SumfkbiF+f2qursG+Z5A5UyUK5lJv4KOurvrI6KQ9jEP+O+LDbC8NeXvpxTGqEQ
Gm1lMx4mjoW/VR5spdNzFpZPGY77sO/yU4SHZFXJCct+ortNERIahWhfAuCU5SPC+WjtVKZYL0Xs
bcfsSmhQ/nPosSsMpcWsO29feV7j7+maFgO0tbpwJWm6SOaKRnVPAOqe0nnaimYiCmzpXnKyWTbG
NvG+qz12bpb/XtaTfeAGeXQCNW3Jc1AroEvdDuh9/2JLZkzY/DAxxk8LQ1vKNZ5ZPu9I5n34fwYM
4jWrON4jcpXJbe65raZJJ9aQyIIM3toMq8MXk9o6gWUx4y7KOxCs5bYhov2I5g1lAM/gHU21OSG1
zQ7yiiAq0/RJZ3FHV61uB4S3MOtK7Z3RH+SPXe5He1e5SHCC7sWR3fSjiisyPpFycAlxnfS+eHZs
2LlFZqqXMi+yNW8V0uJgNoDWclYs8WDhM2zUFYbmtjdZ38nTMo8o3hKDoXzlBNolwEJ/N0rXGyiM
rB6mJb6Iyp8eiF+KN2ryi+2EJnvdd+KEjda7IzGr27AHYrYUj9gdnDJdzSoa7ux8qQb2TcsviF6H
rGdDSmHWHCBnYYYlDOYhKXqyjS2ow/Ao2CbZpE/YXRKuqW3TTdGPgDCEishMTa/CJIItWURYttjE
ozW8zl0sngc5hIc2mpNXqFXJ2rLDfBcYO98DQ06PedjO5zYMsuc4U0CfmlaAhAgW97GEAHiJK73Q
bpX5K0qNV+LZ+h0Rn4QAoOCm7brHKO5+G+WYx2wU48bKuo6lk6EOziYmlsDcrk2/+swo2r4N2bB3
ofLGE5XzeOivGd/o1oK1FdJCOQvtnl+qi6Wjc2JV7oa1cw+Zbx3XFaJPStQrofA8GUpNWmYv31RX
eqgyaXj2CVu6H5dE3SROn9+lqGPWjT3cDCIz+8rv21f8BSy9m0pf+hbvbTpresrMga7Z0emAlc+f
TcyPUY7z8piky8MUAJJ1I4BuRIIit8iHB+4hi9yqpN0hYJSf7PyWg1NaT3JiurV4Nbhgt+7vmiIK
NhGJXEgzsLnWbnYzRWkBRthvHgKGGfCBfYILnZByJgwJLZ+ihLB0Z6Z9wMdMa28Bb7DaYJPQae9t
XeibyeopyioMUklV2hsTepzCWfDtOGlN5kPprHE4PhDs/itzo5kdzQjIIoY5Br2RKYvJSd0aCPcx
hBKvqqRgulknL7bfcCtefwYXnu9WYqBYN33skqDEp7lE1wgcf4lviyJ187VrAp/+2pPjpyWHCoFR
PeonV0W/AwCO1Ui5j1w1wq+wRRx1ZwAgrQgT9KxNHqWID8Z02JmosFaBlYMfddQtGIT8RWHE27Zu
MG7jJX1hdbAPCGzdCO6EGkVe/I6OErhqrL6aiQdKdOWTaYtwnU/zuKlL+7KYhY4ZQAu3Xf7c9do9
DpYVr/X1nUZokDBbQnQUVRw9cAK+anf5HMLmpwmZZqwsvBLbEojgNmQleu3LshO4gvssbemnbMn2
xnMfModY5TkxcNdq426iofNXemF44+OWPnSm0E/SIy6CcIV2L/q+OnhT82FbnELXUATcH1vRB58z
gqfRD74I2QuQ8Tpk4nnB158F3H9bJfvPhez/S3I/j1qCKvM/VjE89z0Kv3v98fXdpf+sZPjrK/9S
Mfh/IO5DxoVbgVU/PtC/y90w/AO5n+uA+kLPhbwPMfpf5a5n/4ErFW0BuwrURMGV7fR3uev9Aasf
NQ9sCuhOeFv/K+Xuv4vurtnkCA+vtBQoYQCK/rXY7es+FoB3zV7lffxjHPR8x+2Hqo1dkf604qU4
j3bcqv9MEC/8f1dPEBJA7X0NkOUXF7gC/vVfHrprAHlAuI3wh2SXaS9QH5U7MhLLjIOCblAOIT6Z
Hoe3UuUKz7eP3WwdhaU3gCUfbbG3S+W46w5173uC6IjFKSa+le/Msr+GZ7AS6BSXOtFo3XAYQSTq
dTsQusiarKfhU1Tfn97Yrrx+1jVTGS98r/xq+pgbN36pEFEBQHKNeZg50xXXI8vDDFVGxhQwUTmZ
T9gxaz/Mdmg0zSaqqrNP/gqLzd08LuQXLvUnmPN12gNWXMip3XRJ88uU2rnp8D89sG0KX2MgMnv0
wHAmK3A665T5eLMGFZk8W6bM8u1CxO2RDp0lSDJ/MxMjfB31SGJy94g6k4SpMSX0Zwh3ZqpAyUAN
X1tO/ZJlyDbGa3isM7o/TGRxicbEgVYtDW9eIqSqmoESxfPvaoVwbYKmgZtJYkQd+EJNXF+tYABZ
vY2rX2nSMif3AxgVLOfYP9sBEz6iVjjN9L5Oyt2oGTq3CfR+tsd7IXS37oKl5C81zFxh4N+Nemhv
7AHv5pJovUqI4NzRG1SbRvsDqHS7Jiykc9B4ZuG2ANi2gULe7/tA4t61O2fnc7gBMOIih03b0hAM
wwnpy9WqmrqkskzLegg4EQskBTsCH4CjV4UgdwsYEN6obI+Y3Noa18eS3wFIOta15X9RbsjD4DPm
DS1hXRgg1OAq2uxxJmOv2NRgnjeyGxgjASFOWYDktgcUK0oruWG35uPNisTVUub53cccigL8DTEw
1hqebfguBz+6DefM+eScr74Yx6IiYZMYeCs3HQemUsWNPaG5wAxiZ5fcjYk7nduztH3rBK5SndKl
al4rzOW81rlGSGCT+7lsdTASh97FKQsP226EYMYhmvuKhIFrLkEACMFvinrjsna/+F2BWhZHEQjK
rnL2XJZltS+sNPpRBZZuNxZ+2E0r6sXdBpbTkzweiujW1h4Sx66dzYMLWBqMBUk9J/pSJm+oHcL3
ro/Y4SRusVzakBCtdRtayeM8Rvbxqt7hvm1ldQNazz0WzpgokMqRPPgAuJ8ardmpkPmWzbyYAxQV
b/apMhyhwKZWjXmJZRuAg4nD8UchJveKRff1uI0ClAOneeyd76ZV3I5e5bwUHgFW+75yfDxv8Ml3
0FtmvfK61rPd1TIH1mPEwhIdZLuciy4ik8wNXO0hVrILdCUlNM7BzejashZCprKdneI/j+yMLHwc
WABiz51xJpeLxdhr/hKy+Oyq9AaxwF7Zlr8bZhefPvHCB5PG3p0gUH7T+gNFfwErlaXdTdxnxYoy
mCkrW4FNtRD/mqv2Asaiu29z+ystSIZHsAUVusfYZxNKcVuHIfsAyW8UzhUqlivHCytjv5+sLjqz
pXa3/Tg1n4vQZodWVlzsOZcZbulkvEm6YvpdVbQ87Jbc7Ix52E15gCOMsUs9GxIn5sD5JPspO5Xu
UJ5j1BpTWLFNCzqn9zYOWFnx3ZIJXzJPI9dkHdVWxefSeusrCSSio/HECvlMPxXuutoMD7HnsHNN
M6RLLCnNCdzHt/Jazo+u8f0dNsZkE7tzeGs8n2VgwSKaBBS5HSvJkoqu8h5aR0K+MxLN9TWp4zEs
/QJliLVoVK5zwdxetuZXb1XDpRuHjozsBqUtlun5LtImXYNTdMlW8KaQJyvRGCCN/IxM3m0Ak0UH
L8Ju4YCnXIOo5dVgePMclU2KzdhGpTONfIeJB1iOxYUMvm6NZOIwlG51zaA59WUa3ipXAJMRwW9u
p+xSM5bZl7plniN4Urpj7hXTGjcGzm/iV2zUax3GzY01t/oLlkDerAgDsG9CQYzCyk1ojLepBqfP
eAZ9KpCrx2yWxSvw3mJbhl70bafkaDM2B12IHynbB62JiJWjPPW3xpjo0vZF9RLyPq3N5MBAKGG7
QlTy77upTQiBLR3/R9dWHLP9UqN1bnrPJstPC53jsrtuhq2rnL1QermVGXD4fLA/FVQBBh4QZEvX
MecwI05K12/WNKhqnU6di9W7K7xwMxqQpqhXrhZX/PARWqQ265/GwvWvoozcv4RdOE7bWTCWKg0c
hTmqHxIPsV46ZHqDL826L8l4u0zW2PJNEbNF/s7udLZxat/ZuK2ct1IeKyfMt2Pk63PecjMFSJi9
IpP8CuktA4KvFuH6zPmOGhELMm6d+ZgtzHlw0bgHy7rqjWUCedstGWqV03YZdLCPDM18Il2AcSmi
5Sad/HMeyBeJ+njb9iMPQEL/wJinX42936GPtpb0sZoUMLs8QxGebDFNOrt+HtybFBj1BvqUA2s5
zL4mSUJOMpj+tuwIRCDWwl010wSkuWtdGt9E71XIcpF3aNxSC5KUhd0eid7ynJTo+6Bnq20leGHL
tk5umwg9e9Kp5zEAWRA3tT70cUBu5HJFQQjd7xv8f3tOoAgrvZLbqNBiaw9usQlqXxyYuoDBzuN7
hDd8fCvXv5t431lCQo92tcHVYRWEmhRTKPeaXgfLkfb4wDMsP1MudO9ZdH1TU1ZeuwGJ0b3IVLxl
ItZFxMEm43sc2uVj2C84mel/f3dTwG6ZK+fomHh8zVUpkKNOqOPHwG702p8GBh+hnfy202U4iIAk
wLwvGdxxzSZ7i74RIUjmpEwmY27OQhr7xCKOnBA39z7IaGlvjO1OdyxxsShYqo4zXm926zKugOkb
8FwnMPrZDxk7wdmOjPM0t3nyXXYJLn8yAKs9Kq6s4GBykmPe28FJ8lLbbDTzeCs9K0OLNUEjseVs
UEKyj9tXtuu8eOSWrvzAZ9aD8Cdep24pv9Cx2RgAgPw2vAl1dV9A0nzCrp4fGK3NZ2Igln1tz+YN
LFV1ZuddwzunfLjMABl2bgfG/tTbNuGS5EgsT0U+z99DLsDSKhRpjzqMzWOcNor1TyYY2VSEho6U
9rs8KbqXaG7sS5LW9SlNHHs/u4ZckQU1qARzIuRb5rf+pqrs8kw46vRkxso/mDozD1bs9VSTIrn3
uia6LZ3IOZPkEL5ZJbiaVrbNm+cnRwyOoCZ6edFRLm5QtBCh3FqBETxnfkXlnqJ048RzVsJdMjj3
HjDYUGt2u0jGV2MCsj1s6SxWA0v2EtkzfqJVESQVifJhuo9LYPIu+BOW9DOa6t5ajqHiJ6gZnDx7
wphi1ejee0oS4ka3i+Xmzj1XBPcbcHwzc4A5Aq8HhpQSsS/61jregfFbdqCTr0tyP1+HZQyrTDlw
CZyCc6ae967Jxa5tVfpF0UJ4oEDtAhC+dOU1OrveV8Goj6o13Tsf2uXRYra4ZrFbM8bmH4ks293m
aI62DIflWlSevG8m7V7GzjbTB+mcU/swT1lb/rAg4uNQYCeY0InQ4K2RrOX4OWs9JZiFjM0tO/TM
/kVkwLTAiX8k1V0+TcrJfi8ITPbMusiCXUZf7ge2pg9qdp33oYn9p2EacS/P2o3fhkXGC2FPWf1D
Vlb6NY0iP1lsPT5a3+3lKmxJ/Vsx3p4ebQrUb+0xXZNjw16zyqb2cdYQBcUC3ZKCrXM41YK+lft2
KjiydecNr5B67I8Cvt5zABRLP0UViNVL0rS+t13y0a23Thfx+akIa0COmDtYbeQMEpOYUuLFB2dm
BubwEG4GVg45dXun8c3OgjiNgk+vP+cRozLuw3PjAJplTNSqi9RhinjbQmHWWip0+LyHTGgbo+Sx
JWv0vYT7tq+dWDEFcocPl5Zo3fqqfdSB/5BZUHbQ4G9UF0XnfoZOJnkOIaEL+yMnJOynZItyFFmQ
McQ21pujmiDaihiYm8jm6WT6cd6ZOGruADWKB4nPgBWJnJKDn5fbdlYFTqUovZkIzjm0hCMeBl7C
DxNKQ+iPJe59ond3aND2Tt+EdxiR5lMvCCIYzJA/1r6FV6r3hj+FYLazbhWShylqWemH5ZycG71o
TpwwuZVp9JNI7y8L6+gDqqSEuVyrK05rt2NdJEz8e4hUyNKlyna+C8TNjG76oqN4eB1zPjmlVfev
eSnlJpmEd1sPRXPKCHp5QIj1W/oQaHD2xo8t5ex9WbGYnlCKfPuej35Dji77qUI8LcgnTou07a2z
9ONLwbII02qRXrokyO+bRXvbWbddva0c1d9MCZg4bUl1FLJKH6BNi//B3pksV25s3flV/vAcN4BM
tANPTt+R57ApksUJgtWh7xJdAk/vD3V9HaWSLIUnDg88UahUQR0eNJm5917rWxuJuw7fVjrWN5IW
8i/NJOwHklm63TQHPcaySl0HpAtHFDyvvakTkDm+mDgeFLLf6irw1yhwxC7ru/kDYC2ScN2b6yyX
nIG6VLwNcSUQtdLFyN0seEuYQL//bII6zMyObKu4DJEJvONJKu9Juic+BZf4Xe9l0Dk45aHczE17
Nxu1cSICu74LWx75oWW99+qqfye9uISq2iUfEzNNZ5UGlNQW8UZ3KE3gKMFltL8n7CqbGA0LURfs
Kf7oDGsEm4iMkOLOdZzelUCVXvCktSfyxdIXo+K5amO3oBIkrAL1DPSjWFo3L8AjF3oDrfGhz5/1
VIu72CjKH/aoiVpLzFI8+5wn70mQFj1mvVB+86OMCqtXhTqbEXOm1Ryi3jd40FAI5INhER+b9a89
IKdoUxl2/drpmmxqpN/WU+ZM9bOnCNFLyUbRK4/sm3Kjg6Z8a9s8/Bg7czFaR6wvZ8CK7m1m9XuZ
FTCHC5FcRLnSrrQVZCc//Ii6kfoKtJT8Mril+1KJYl7GZdWHHoEhkPrhvVYuTRqn6KpLxEktQZ8+
pfxCabHJSj/fJYxNHgOD1dtylXPgSrZXZbUDw7mh++iLfjhbA7KaVvj4I6skP+Ban3YzcLUL4h+L
0WdSvykPzAFaWOPRATW4TkGZrSyPwVczwKGoqvJbhYdF3wdQdZwDA5URW0wwTat+jKwXItpIi64z
nfwYTDIBAwXVeEon7a5ChFrxqkId/ZpRQ26iMCEf3EsMyC3dGHEmsEMKahG3doHiYVCXyRzizyJI
rGcvxTtJw3vmdzDa6nGqfISvRhSVL3bR/GizpPG3jTeVHzMZIz8qzqDH2DFYhhB4EGfUkGk+GHg9
dPIli2hsWVW26r3pA17ptAFWhd6m6+R6jFNzOYy9oDatTpNqn8xwFPuIQLxzlJIREkSkvvYE8m0M
t7pkfR1ySvcfu6S1r6EMi4sZAZJZSbugC6DD7Oh0ZXkmAMU9JnricTBo+p3mQvUVqCu5bFMFin8S
dANM62xVLW+aMZ91P/l3STTFYIQDtbeC0PwS8/h8qa0l8Csrq4Kfz5uzG5vO3UAFtXNz2T2mk3cD
M2Tt2ZuRp4UGXXNA43glDAdumhFA+qYpdXWEeV16Qp9NN7TrVVGPAFUyo0yvnOyWmBvWK7JEfaKy
RhCZeFpxrqz7lMITD89s03+bu41k0P9iAvZ2V8Go3AeOBrlN/FUWXkWaIHQZPcDW5IisU9RMG5TO
oDPDifcyJ/Kzy60i3HXIdks2vUqdbbXMh+xehK9NNAiSxOr2cwqz+o4kNRwHbgxgqrUH50EmfXPX
8GnrqmnCWwx08s6sDeD9GMG8c4+Y6yCrLD2JZGrPdWfW58ROfIxo+EjKkbilDRbR8g0pZHeludZ2
W0eSHL/ygXZum8GYRjLo6nQb2dPXAKHRphNEf82RML8ZyCKPA/pWctVAMWG6FTbb0Ywcb/azXZSC
QVWOOTNlpfsWCw91tpUW/p3OuvphNrTJo9dAQYgN+FUu/Gi0lbl3qp06/eQ6DaugrlqyxSQ80Jrm
FcAXtOZA203xAqXcRntpDpy5MJrJls2sqzCrepOm3LPIFxPGJ78b2lU64QezpiLibsJ3Q26QayKa
Be6TyTeOXe7WJ6MiW2YySFUyQVhsDNiLm7YAqzMH7YFyHR1Y0VwHs+p2KkO5YSFlnFb80Tl2tl9c
cmy9O2B8tbcp4xQs9uTDEbFlzDsO1g2NIcPQfZ81ymLjEcO9lQftC0Gr1gtYogjTxIQJls7VHDFm
TaFb5SVKKhsQxDPRn4W5g8OiEfsjVy13Rk4v7zzEsaAlW1cYSwqaH/0qziLjFQhWy0A/htc6cIjO
1jEc1UecBCpB4+omT7E3myPnGYNmL8p6Z9ykTdID4C3m/dyP7nsmZvfR1yQz77wyNwgETbFV7RxJ
MDty4zhQhKy6ol8jR5aPRCNyRB7RWA6rjEDr196W6ZfBMMnADvzRtI+6VaF7mmn1Pyf2XL41kiwi
Iy2bq+4lY+bIadqHYYqwSAj0gLd6pBEnhyVRLus+OxZBSqHfZivSMoJ3o5IxaUoALQFty1Pri+Il
bQmUXJU40Xa9GwNRLK2cRkp35CrMCFlrfe8mC4XRQSj71HWD3phEdD/TvnROfiO8m5xcWgzp6NeX
qJ+NFniK9L/RNYDUFxHqla1MxejA0AgVNoY3qgM95GZewyzUb4nvskHQQp3uusL2tn38kNRe32+i
0g2eM9Tcl4gwXDtzVbYRuafvSGib9AEvWY1nY467L36cgt9CIYGWWFcFabN0nZ0HVMASFc045eht
vMlo1p2kUwut30fSI2WVEjZL9nduB90D4Pj5lcb5+GCgU59WgYVvpLTbfdfW8pPEPHcl2MjeJj6R
nrsqEdOmzZ30CtV1oi4fffe9q7MYJbybn4msG27KEFlDC9KK7XPja6YulrVkeMVwB+6nhFPWuvOM
4W1CWUf7n8P1LnZ0ujfjRF8xduJr9OwswMLIhXioSGY11lEtom8hMGJY1LZlPUUhjV5QJWbxlCYo
T7URUkAH7uywnbbOGk86hZQupHOvKqtloF2ZTHVleZ0Mp0xXKFObz7P2k3t3Thtq+cZ370xiJGnj
lG1aInForE9uHIgzUmfSVgtkyXBTevqfeKsK75RORvg1yYr5oyZJy96ir6f2HMxmJBYaEMLGnSRl
3KyG/JWnDUhjmSfsBHQ99ZUo4vDraABijAUvEbaw/NXzpDhKq5vvTFGiMIpDE/R90Z5Z29mA2sD8
1tq9ijdBxc4H2dH45BpJ/aBd9EgaefzFHrvhyIi4/9H2NspbHttmRdIak/im0/q7m4JHUHm/oYbI
03XnAncr7dk7gToqmNNX+ZOtB+dkiBIHD673b2XaEAs3u5O9r3OzPKS2pzmjkSL4YSE0i7coNqpH
SiS633iCP2UM0h98Tmdf59rznkhj4x+KdaiNhuYt6hbHG8Yvxh2J1xqnLjPHbc81fCrHtvvKDlT4
q9Qbg2djtiTZwYUSybZq4xs+wfaxggTH9IC1hVl2b9vnwOy6WyG9/Fxb/BApbYv3wPVuri7pJphT
0b8j5SEgw7QGccckvN0hMEM3QuRp/pjFBOKu4yAVNeL1CiEFQdF7nAWMTczEfWC4VR6BW8WPLYTn
tcg0sqGBGF5lV4RsKoDyc0zcczFM7okfi6683cYXIlfQpFm4DcIh21pJpT8omf373pvn26SLb41F
pF/WowOOEXUhTJ3uXHxYT8kox72qPJzMcfA0JQSqZi7KhpVL6/LYtaaTruQIETbFcPMsR75X4Hq8
PFPdbeyc9xo/YTvuBspXJjQ9HQ4D182x49j+7sWVewtNE+SuLbV6tDnQUwnkDsZsn2TOFXjV+pQM
DnmEUxC1n6NMqwvT1a+VygQan651rnEkvLvRrewHTTvjvfRgEq8yK0RNEPWMb+Kep2kkjZFVFaMu
mqV1ZNJTQN4mftRlOBgrXFM9yMSqNZI1bXdMAWDqpoIQBBGde8MrX2XElhUXAUeWeMkAt8RIdA7T
FvzZVv3CPLU7FlxfdHpdddCx8jemZ8qtP5l+tTelY7ObRmTfJl1XvLsyxKsezv02dyf/x4DT7Izu
F1cq2/1n04tNhRA/JwE0Q1e2IPQ4yHopcys591QwworHcytaWjlFA8KWaQ7t3tr5qB3iX3EYdsYR
uhpPJD2SZOXQx7jrtMMiF3hNDRikjZ+ckpmPDKzxOfG0/a0aJ/0l4dj63OgekoqLfZ31Pyz7ixuk
frWapdbvTbakTLIqRC+0SDmazAU13mpIWYyH3veYw2SdZKPJuvhuNEzzSy4dvwCnA7SR4Qsb11QG
7jGsPPPMlwKYyB6s13EtMaA7mM02aRkRTdo6NWSQSJQg68N8em38TDC3iYOdEDV7ftmQAxsSoxeu
q1AYiC69ZL7rEyilHFEB3BFF1p4i3RYSScrkfQ3MNKGXZzLxwx5WsVuB9ofsawWTcw8nLiYkqpNI
89OYXWyFjCYdVq7by+YSaM3HZJkdHcK2QndZuLb1KR8UcxRRZkiqPF2tutAwjjTZCwycql3+w8hL
h4kqEZ+Y2cp8NTIQ9QgDdpxveELK+5oJKvxByKNzznYJ2IOt/diZpB5uPFAjb/SbxVZlKRKppboq
/G7ekV+s4ewwH0S9aC5ZkLkJ1W4Q3zIbcx2MyGBnhMR6r5H0DuHOQUWwDmgOn+cCKjyGOX0/mUy8
pbU0yYu4wlGuxNYHecmbNYitkY4PtkFnNG5Hquv2recQfprCMj/CNjCAAlntZpya4btVOylCQpXc
i2V1juYJE4tnlhdjqAWeGP5tTh30mFbfmm8mmSf3bRRnd2ANxLbqTLSYeDvaZC2d7i3u6/lBDUN5
qUBgM0YH90ZebXHMLc/8mteDt41qX13QUCLERz6s1nUyJps+H+evbURsI0HJ3lHN5DdzXqdNXPWR
82+o3//XBv0z5QT4iL2wl/5BH/SRxdDAflUHQUj5z8/+L84JIEriVVAJ/eTX/6oQcoByClyEqOEX
ofx/9EHWv2wXRh5ieGADNK9/kcP7/1rgeejkPWmipOenfpO//50c3l3wZr/K4W0iK/l4xqGEyWGS
XXgqv8rhSWmrlSNdOgSpU+R7CuERSzvi8n0Qes5Hi+vzwQJauWrqzGShm0u9NrPJFTv0EB1jHm+8
gLBP0DKzTqHMaFjdPvVzuSlpzK0Zbzub2G3yI86d4Qsuf872aYJZN+0ith9a+LQVGQOxT06FvwiA
EjT2uSV3ZdfMVyEx2OWNzSi97PktcNdTybi93prZeDDKWn2P1DCxEGQ9fKeCIWYeWP69SQzbJfKF
tZ2o4zn4k95RYMza2l2RbNsu9c+QrVGLxjOqIQubSpzK4FvKoI+8l2YywaCF9r6aevPJm5PkmtUI
ebgz3qbAMumtbLxaJwPq4MakSt6J2SvFWuaUn+yY6iMH0xmvME2n+8Jv0DtFw5SN69geUKM6vf/A
6S/auE1d3Qbfrr+YRd7c2xkKcTJMOgD8c4UiJbPzA0FKl2HwzthpH2ID87hj9zdgU3cGd27DrtXt
cGfuZ0jYR+DJGs2tseQ2R0aBQdTXY7ehm+E+d47nIjnNh9DcwFV6gD17Vhlc7prmPqlmjADIfMWm
HRdTACCfvhe1DNyTD0Ma092kVPgepNohPd6vbxiQ+moNbN6F/A7lXaVTeyCLw2S+TVNnbXYy2pgA
cVHlhuF27qonP40xJRea5Axcroc86odPg3RoDhBgmxUrPVPyS4zHpkdxX4nG+NrKLsSi4YA654lr
V305eq8jFey5FPi6iiimo0HBMW2BsiXfEndk2MnTeWCG5pWryonLvUkiyvuANvXqAQxlJmWmX1Rd
fUba4n0Ogtnbe0WZPRaZPdxo3tC3TEYcrTTULmXSeJc076NNYzGNY5u7hJWOmEjirVWNNA6BOZLs
TMPswaO0T+ijM9ClXuTJdqj+AVn1937JHpBrOP3L7EOvLa+wLtOsqmnlWKn30nkiRuYWjPERWdL0
pJNIH4uxtW4CvjtgF6cePjhWjKcwc+21nNt0Dxm8ex+LRQNS0udgKiufW9OnEUn293iVRqreczds
1DpLZzoxgzac5j5AC6PhfheG2hB51tLvzYxtJkf6IiEV9IFUJb0vZ0ZJZJe5421w3eLFBm6LSsjg
VjQMjuNtywmUrC88lueZMmQtkfCfvBTNqpGY/pVlg1Ar6OzInWKHTvNs57eRJtllwI5z09bgAzrz
nOkpQDV3srOO7AObqB88kiK6mt0UgwWyUkG0DryMRHscD0EbG2eEyA0bnTVWFh9Kp485TXkX0v+/
objDhxPqEmAELQTCD/XB80av2XfGWFOOUyMg5qovcYFvdKg7Ha7oK8id70yt4gyfJxeR4nBHBeNe
rLjVZzAkMUdZ0V0w1o13MXL5d1j6sI+6sBrkWkyf6tDmfOTUMny2VCFAxc/M78cmWGecMjhz1nqT
2PT4EyAYey+xeMemscgAgufjg99b+mFynBGzMGPPdY08Z8PSusX4cTAaU2ELGeIL81OcppkznCjZ
m5vlBsUtcTznpWHe+IJjqvo+yjqaV9DaxCGcfePJQ6pwHaiYXpDaGM7aqsf0jNOF0ITOS7GfBzzS
pZQ/ygwdT2WN9YtTmdbGQE/4kiDa4KFg6LKiLzpvpTW5uxT+4F6kWYxsIx4hxkctkzfFodGg6fhk
e/RB49iHZQKtezqiTJOkxyYkvhcuGoyg87cWXYRNZAFmT1UfvJWG8nZNK/rHJlDhjT+GR1og3lsy
WsUeOE686+hw3gsXSh3pYeWXyeuGnW2J4p2BP34ZFJk3jN7JXmjiZfWcCZ52t9sWg5Iu6n+PaKJs
oOXXFAVapDyLT9mU96d6sJvN2PvqaM9Wcash5q2xd3wVSvtrRDsnnP2LrbXbgUt4ryXxJOup9x6j
hrFxoaejH3vRc5Pmw/eyNUc4I1LvOwV0iumuAGDjTjN+KxAvIN2VPY47Y5L0LzrQFJfaM7r1vEDB
aKATA+ATcRLSbTg4KROkgkO7Ld/UpE4MUow7qxoOReSTBQ7lRRtKHViyt7REy3WRws/Epc5cVVlq
bYGlAomiOoaKlunI/JRJylU6Ph2ssbSnDBRxr3dZl+bHGNsP3wUD/lZhzl7FSr2bS8d56BnFrf1R
6no1m874pBYDbm+TySSaEckoBulHyPsEQPZRFRwQGkJY5DCN5UQHQKsePWRvqxyt0M1s2dfqXmaH
MBD1F0wlxYnRE5AAnvln2kY0OHRt38U0uTY4suuN1ZbTmYp/T2rkfHBRyexLht5vlg6/IRHkfxt+
xJqGPLGWW64K9veKhh9t/cYBVAXjtFpr26Cz6WT9yU4r88mehpaOMuqra+yVJBEK3+mpkWLIK26p
LTxKCZo5YRo/dKjcE+gc9cL70Vw8v+4PktY+20xffSuISTn4ovZOHUiCDxU7dBbj8hZm1tJUneZt
NBThEzeg4JqKBUGVKf+DcSbd5LaJ7xkkp+iAJqbSrbYQFc7VLZeleWmR8kIiMYftEEe1uTaNYah3
o0hbKEwdsALm18GPgqQsstcMDGmUZs1KSbXInfwx2Vrkldh7F0TOsbRL49GLsijZonMaDqVeBqaU
xm6Opa2sHjlnJOVdjn8cWE+BRWrFMrCOj8gAZh8hVpOOVwpAdYLdlcMQlcn3ghVnWsW2O65z3QC3
kW7ySRZFuk1tUsX8DHwSMIZ8pwVGXf6Mw6EI42QnU2o9o0rMrQxMGKKQUA5QjMS298b6kUj0qwEH
r8QmzQe2R1XpatPjAFn5ps5WHUeM9WJlW6t21N/GROsfYy2+tYmj3r18+HDrgTmEY0fVlUmeS7O/
J9LYSxJmfHK8eFKhYq3N4TzbQm2qkMGM18YFtnS2p9bs5Uk2/rOYx4LewpgBYDP8TajKdhO3jBKh
70QbJ3fKXYw6+Ax6Y7x2GKD3YTUaTwjyyJ1zLBdZR+neuekUfvOBrex4RyNQPbPkNvTFc4Jj/i6B
8Hczi1jv23nodkZaWGs3zt2nyIvUBZQaes1UkKrr2F1OANMQRKfJ8BbGRRcdlfaaL1Y6ALkx6vBW
JKpH0UXgnmKJIkYide77KkEVnod4cohkJZxH9sl69MmYoiOq8YKDXiLfZjCqtUhGb0tfM96lHfRB
TlejAcGsss8e6kpE1xrcuXatp7ALlqwPZnO9IcKDM9nZPptG66WjdU5kFOjUzB3GY5KH1c0b88la
9S7dRoISjeTNSVR3aMasfjSlJI9HJNHVTlCx+d5sv7DRobp2lU+VAAtoa49+dkqsglSLsINuE9Xl
D/rk/p3bOvmnISsLTDLQFBucyIc5sx0CTSZ7t4DRjuVQWxs7CwO2GlRWK04DcsOoXF9as3twzHbH
edW8YKdPt/j/Xo2wIuDOJm5mMj6XAxJRSALOJ1kyAnR9pTZJRfFSu167roWpGWrRelEhfdCVthN6
paD0gHwVkAN4MIDWFR0hOiY8uWcT5s0Gd0LIN9Ae+ZRtePqlwrz9GwP8X2VfLH25jshw8VuGFoHf
v9Vri+PjF/vyNGO5c6YkPoA+25dMrdqSJdgYAhrQAcxG4aQVTaXR+NQEQj/7jF7eJn+oryKeo7M/
ieYzwTXp1mYSgZvQEdE+7lEBkFsz70zHoCfnZfS1VGDcSno+aL79hN6jzU3AmmtzmjBCkbzZ+GjJ
OcnLYR2KrtzTsLC3Nu0h30+Mr0jVwSEZuroaad4eMJq99E2LV62rnW3YBNab6Hvv3FlAlNOGlEs4
hLy3mYOWPc/w1TlS0aBt/PmoYs9757Ae7R2EXMwhx49qcG591z/ZHFJWU8ZABWPOtHHmmFDtvryE
STZfCOz1OIT72CdNSxEfljF2c3e5VkyrFsDYN9E1zLAMO+rY3wvOhVvkEtXrLIpcbOrEZ4ynYne4
QAiajnHDgReHoXAfKiLvry3qBxJnWBHupjgT353eTL7ViA43tW14W5y34rGigU+mMtKNOXSlua2m
wT3bXW8cHOhVmzadK4akRCHN2L9N/X1oaYLFxIiVvYOwRxWM7nSTE0mZmSt38RRINSd34ej4w6Yp
VOeteoeQHVgd8JasObnOWckmHZfISChlb9AVQ4aqAEUeedeDow70eBSVzYjC5JBtMVr+QVg6p8Fi
HPVzXDC/A6joQ57zm7LHyQBr7wIZLL0OP0/d+c8TuFgO42zEnMvTGmweF1IQi5om+coc4/gql8M8
zUWWJ3854ls/D/uYqTVLBCXAaPjdJVjKAqBXwSpfSoU+R9i7UpHhX9t0RJ6PkOC5WGoM9bPccDmc
sR4tVYj8WZD0S21SLFUKSnsKlnCpXUYFja1wR7BbMdFgW9k3ROLEjAWDn1WP/7MCsjxV1ocOOTE+
IpcuIfyX7cSwnBue8eAGGfafiECVjxpq9Yp8JSh55dDdbK3S/eRP2Fb9peRirP5E7rmLIrh+NESS
HBgJVRcJ6vyx6C17XSUclo0JQf2q4jQMQqhsGP9Sp9kqpDaGuFevY2gpzO25D+s4Mq0FWeWsewwy
N6aw3kvDPWBivVSN2VI/0qmmlMxSld3FWUfTgDrTLhkajz+LT/dnIRosNWltSQI1lzoVcVW56y03
ujQUsagoY15d6tpiqXD5JZdal6qXjrX7ki+VsLvUxP5SHTtG5H8u7eazbtPsi7vU0P1STc9LXV0u
Fbb/s9iel7o7XirwYKnFp59leb5U6MVSqw9L1d4t9bteKvnuZ1Gvlvq+XCr9ean5U9bpIuz4W4St
WMR+NgeW7OBPSM+9g7P0DswBchUWgKe/X1j/lDX/73WVIyI+OUFH/zfab6DaaLL15O/p9z/Nb/Kt
+TDemsfxvn1Ab1Rejfz+7z/xr1Zyy4S6b9l2wNvvLckTv6zki6y1cCH37gfXD7/kVZsAyrHT6R7p
0SzWnA+XFL+mc9cWfvYvljOTBGGH2Y/ZcrRcODvhrkxHJnkIkEHgzSHQo7WoEPzvZyc0Xlu4Ps+w
lFm93bIa0S+QN5vR0J7UQTdVc5GFyk6YgvSR/ZlXjibByvX8xx6K8H7gUEUJXaS73Laa3dSCb/NJ
Z3t3xxSp8Bjmx6Fx/H035QaRZKO6wGfNkPeh6RR5b83ngWPeU8xA+AM1RArIYomXS3WiXoBYLK9k
IfLXf7ioi63wV3o+988MbMtdIkEhfPi/3cY2CCQlX2Psp863T2WWHDsR+ltnMoKtEFRdIpDOzbSZ
kjMLgS7lJL2zH4RnfW79OC7XzP6ib9PQj6cit6ez4VvtzadH+8Yxr3qRyAx6ptPb3gxmWGVyfFRF
h1GYdIOM1zOVkNm8KTuYHS2EVdjBEt24keEhd4jKattN/FYyEAPn5HAuP9Tco6gqOpep9LzsSQz8
2J7Sn1vV/HPbsn9uYfGymwXLvvbzgv1f6/D/P8ixITfBopX+v2/cv35vu/9afYdQnv/auP+fP/fv
pn1AzgZtd2I2iKuwacPTgR/5uf/+33ww4zwkro+3Xpr8k/f2PxSbhVvOnDMwPSdYFhH+6j+2Xutf
jo1PmG3B8zHF2v9Htt7fczvo/vOQuDyqbLXen1IrPBtCZo63bq/iPts17KyrIXKTDaRsH7X5dPzl
8vzFqfNPiyOfZzO+sAkpZ8Xii/xxqUqFDinhAoTNWRvtI5Gl3xELNw+DRc9BTwhWi5A2Iyt2YMK6
mQa8E/T++he0jPmaQaBElhByaPmH3+s3lg9nTJ8Sk9RdAnhF4Hi/mYwXeRoLJrAvugTvHYf5jcXZ
YgXQ8yA6+0R3l9xU1MJkNeZ6E093DpT0fziSL8v0ryvO8jtIC7WhCdRI4ir847VBU+aGOu39fY20
fo9NIzz5CA6e//6r/sUdt/mqqEAkWbeMhP74KR4XmUlt6u9lRdBnNr76GJMPY0K52Iwkwf79p/3F
d3IYC0nuuCPgMfHw/7o1KaEsU6d+sA9Kz91pXxPf2NfiHz7ld4s4Vy7gjYDYj4cA/fRvT5WgdUJP
KeSIEQPabSguV2XePw5F8vXvv85fXDw2dpBTAd8Hn/5vH+QYM1d0eXzDBPlmYaQ/xgQyUCbLm0yz
f9jX//LD3CW+R9qAPczfPkz3dgVD2fb2lYRlxBwIR9bA7LmYcVvr1D38/XdbyFi/P39QBzgN2qwI
rFO/3auEVvesvMjbN4adrdRQBZfRC83H3IrdY1XE2aZG7byLkQkc5iqtdpZZhF+Q2parscQMgnZb
7WVZDBtJXp5Fbik4AFf6OelViGXodhX1xo9LjMt9WjK8plLqVqqe42FVjVDe627G4uCk7rAyU/dB
FYV6+PvvaP3Fex7ABhOBQHH95+dxLBMBdifx9lEZi2PqGP5xGhxz7Q3OJ2Mi2SYN22Opoh+ejGvG
6Jl4hvPs/8Ol/qvnNWDlptXt0UFdhrJ/eCvSyS5BOgf7nLHMkWbAfWm6Ad1W1MF//4X//EkBGWmI
zXzpO1zr3z6JvnE74iXw916YFGvdg5RWVfFO4IDY/v0nwR35nREBtcLktGQShW5LDyrNH79WU1iS
Vnnr7W1kFbBfjGTBKuob02z96Bo8CKLpnpEiFdu07/AqdL7ZrFGe1AD3K0j8IHvy/eQBDkWc57hP
oKWdD2do/AO+AVJwZNMz62k7+4KAszpnpDjvSxVDva6tPtW73A8c/FIWU8PC64+QMv1DTb8R6T3u
LaNpm41SjdhKRwHqaXozt1YOPZtwP3aioSVPDd7HqXMtHUvjQ45bODSDFsjp/OQamkX6gSewONpY
FLdmHsyHKSARsRoaqGFNx8RBzvZ1FHzxucUQbIR415yAbrAPwPbOSicqwk5u87Au0OQnxCsWFtxI
3dfPtBZrehll/eFHJkw32gRQgqeGsqZagPLlMNE0L/NDYnbpk2HWzdU3mQjjm4PKkCmN50ePsnmr
IRXdYW8OX+JgTvYDvY+vIOkR1oSm/JwZ6WuZiwCjn1G557RTV1DY8t4r4g1C7IO0jeJQDpbEbgO8
5hEwB51xGbv+2bRle50HxJ9R17j7tlHZnq9Tr/0BKVOYN+il56rPT0OV0GxmlZouAfJzrPIZjgvs
nCGNgB41yz5vxuE7RyauCTLOC8flmoFyb+FPDkMumRQ9Pi27faWRP7yA+ErRoDp1i3NCmcELxzYa
8FgtOgzZhX3se8yUI4f1tXId+9IMbrGtGjNkSgVFl2njzNaP2B+N/Yqgqapfwo+AV0WB2pU+91u0
A5dvMFrnI4Rnuom4tyxCg5Vs7dpxPse1mM7UP/Zn8AFMs6n+4+sAXJwIV2L9CADozRZDatjSb1b2
REedBNHgBb9Al7+QC043kbbG18aBarnyQocnPsBo/kRFlOHwj8d6i34gPBWtWtNV9n7MEYYW6PIJ
ynBG4GG6Z2RA2mpK9PdFZEVzmt3OrSi+R6hLbsR8BofWXjBrESvWg+IL3b0hWEUVPuZgIdmqgFGS
jLL+wOBe37mzgfo1taNgX+ERUWgximLjl+F91uvogNIb3B/KS37feMT3t8x/3IQS3I3pRBnJfBGj
2vWD1Zww+apz1JXFE5lgaPySaadxWj9TYOktfrBu1/K7HUajinZB0wUH3zEL7q8uNpGreT5yXDl0
mPPeZWqKc2aQvneWU/MdG2mzTXpUCSpumvcgRBzDAVU2R8OCDOIaKZM6MRABbs14OgzgFxtSWbn6
2G+RiJY0QvSE/6VUaFFtJwL0kBQfporS+7S0RoIeFBMhSZVLH2QkxiU18Vhzi59CVDOHNDHy7TgN
oMY1uzBHUfV1wHX0IIIWbcBoFFBNe+w2kGB3vgk+GDjsTg8cEPVs2edQ0CDVHl0L1YNdHOpT5CQ+
Dii/6YipHikU2ogo9TT8hGsYhbWyoqsBEffM+Cf4QFUuP4nZ6bY48KRDH1hBkipVeBAIaw4xBeNW
/w/yzmRHciRN0q9SmMPcmOCi3NCYwxht983C94gL4St3Ukmlcnv6+SwyuxARWZ2JujTQmENlIZdw
Mzcjqaryi3ziYkp3AyM5ZgVNLZ5kc4w/PL1I5PAcBB1BgMbEnO8SSxq11vuO4+JVX4LSiKQYF3hc
maAupMsZOho4iYVG9wVpHK7gyl/D5UXNzP3lzm59dSWXInudMp64Jpla0KtMo1uG+Sc1NCNcaQpQ
JCbRlS6W8MFrBTSebjbW9ezDCwjzZ1Q7AM6KzrCwjhUtOae4rG5xWpS4QCvvAMAOTEiRr5MF4k+p
A2PbON74UY81eM1CYi/mXjOsZ6JlzpUo1dUYp0RrZZ5E02jOkS1m67LsHZGgwafltit93HplM24b
CpGhuQCNzEGHrHCrDrck5Ots2wkcDGWPwTGvmd55alWNvnvPJmnZ6RbRlczA4+gRlLYsz92MuAau
RN1/kRkzlxybvW8ZGKt5gu/iuH6xGvLqgFcmp4N6nTDjwHU0YRJgHpQtYjPZIy5CPTrX7ajj29qM
qw2iKqHvQFyJhiF/SCH2anK8aTuOuv0Wh3EQ+bPVRMyDT8Rigm0OUXiEATh6z7VPoMUqk3lLaLFw
oBmQJosY3wH1b+ZaPrAvm77YdebsS/yzuw59LrJ42FzjuJcrqzXCu5Tf9ysFCQO98FPZ8Wl4lTfx
OG+BTeAdafw10IjYRP5gEA7CkU8EFuXinxhrMblIeHg9DWmnXm1GPGbU+mGnDwkJh4CuRWbMvVo+
Z7ApqyQ7ZyV9/UIorDnw4zBBBJPCFkB9DwSslsqJ8pZn/xqh0brmJmx3Sw7owXbC4qttOu0RyAnO
e41cbc1nCgTS4DbLQBBYyF9wgLuLbomnGwZDj4OdEa4LjQenHEFVscifPEKTW0W2EWgmFGW4dt7I
lVuoMlp80d5RmXnnZ6rdN5LeWooWzH2vSE9Ns2Ke1Wp90HGONtzpGqSMy0UxtDamt6akWgaA9wZ6
pklkGnTE3Ff2ScsyW9cMeL82gVCbFthpDNrjou54WkwqbD5ZkHCB42Hf09s7PAC8Bu/EsG386MrF
FavGhAiYMz9fLUtosmd0561hBPAay6Y6jJn6bGy7OU5jbN3hRGu3nXmu6BuK47yg/zahg0fWsozh
kcb75NOFT7pJ+W5uGKSbB99t461Rh93t4pZUlFXxexe2+tqqjWRbZmAGvCCHR1PkuthPGJZ2Yw4+
RMdtTg7b/NIuIoiUk9pMx4YJQqtL1V4ikvqYYzeJgsnGAedgAYHDsGybKSsuxAwLftUzMB8jgmAj
oW54V/ZklxdxbRc9hj0+kdDLyx2mJOsgcNavZOpdFEI/z93UXE3NdD0hdL7TwqEvW+lI/CDlFHE2
vNZOozZhrNSLo3CMVGY7HCp33hWN8QgZC8iOXgBeQMmoj03M8DmVdBAk2qseJjX112CEMJ6zCO4n
mdC3XXUPQqZUFqWBvW7DoXtv63Fh5WZTgBe6Adaqk3EtbZ7NReMloHjr5Is1gN0ndgRKt7LB1dLT
06wRMoYTHvcnOdPe1Bj6MrWHEsbkuKEEBvZXX8hNqac1E+yAHoxmQTzt4USQq1KEMK5sbCa8ZpZ9
YWPvMiHNzwBHCFYM3wMbJk39qHIj20q/3gyF+VZ72V6PVn8gXEYQhxgNUUAf2ge5TtY+JrR95oJt
MWqCnHB5Gtffzh6C8EpKIziGDU4DmyLGvQP7cALo09IfsOYIta7bRO7YyhebIAF/4qV5vEsJm+0c
Xn/VVe5b37rxs48wvZJYJMwRO9KSL3vCsw9zj5VCDYTaDf0Y5PZwSgcQ/UP3NexBujqp8RZkzaPt
FFdMde+SgRUqq6wbInYfSfHRjcGwg0ygV2aW3PeehizZSuar/mXmWleGveio9LW6LDvjsuMKAjAR
4q4bHfIPExzSBEYPqxS0CDnsHK+tnhbnHSmu3Aa4biJrpBazbCUhVORevkCV3TMYh3ir6oduCR69
Nud/7Ush429T416mVvlV2G5/ocgwR7rsyGRV6UNqh4waqnvMlF+ZTWBKou7KVfW14zFuNG2wSlgP
GAQTfFvRGEbgF1vmWrjoF2lrQx0b2+3olbc5d9WBrMIrssPBG+e1EbTuCi4FGbWBAV6exnvPsocb
+vPcm1n66gO8coho5h7IvVbHMHO97QBNfleN8Wvh+BzMOe7f9y1YjfMhn1uW4qq3dAGBWymK1OLK
3XahWR7ngn5qOx7T81bKazfCwf6QlgBG1VTn68AiChjW9ZUtiCOoemKvIuOQw/0IIibhiKDGrOBU
b7CH4RfOsX7xKMBiG9CFA+2O75tza7MaDf8O98+NcMYs8uzu21AtW9Wzz689dp9VQU7djXnmy4QN
vRPe4oy4gj781M/1dUVyd1VPfO+JIU1SR2V3SNNFsujXD2Yvpqhj5goETz7n1tCswQNJmpJefUM8
0RiKj6pjzZ6l4kvrikdpO5pylqF6nBBDV7iMyn1HpHsvQBpvQAXOK9mq/CUbNAVYImXChCBy9Otz
/MSn1batqM4BYPGtJkuwY7zAb2rC76jy4ca1WkwwlQOcwyn1pz+nzk3WTOzuPKfczsQ6twZRBdpS
zKuaM8s25/xzHOuYzRHEP9fuTl3PAcOVQfucUoWASSTWOySWuxYrFTw7mFhDcg13rr9RrQH/gGfH
RoSxd9UwwmHTP3FuzqyuhdAMs6+jYXxrehyOg7p7cvB5bpgZmls7oykjwb0R+aM33dsGlQN+DVpx
7AgPJkSb3iZ+qaPf+VBTJ75S29ISJLChd6y35rVsU+hYOPiOGMzqGdsE0yP7ypxbTFek764KugQe
ldV4j8HkfsSTZYNcqoddWjrmE3y6fl9jqL6TcuheR67tU98F3hV8K1ruHMfYyT4ddlNFfc9Ilpaq
HFVtBDLOGvoHtrk26xK4DPAC2fcp/8E8Ew910jtbk+obyrjQ+GihUgBpdCr1QVV0w4Ob+ToDfV0B
nyje4iStN1lrzVHasRXqz1nlkOQ3WjUFu0VugiJqaxefhOcdZdfPXzU2Nw5M3qbk9t3ihtKHWOQg
s3NSth2AbWbpbs5usZBH30+HNeC0LylCVDRUfOPLHIZ7gLfWdkJLYYAz6l1jq+yKiXF3yM1yU4fj
tA250TlLwWqALDVAcOnYV7pOdRWeG5LJ7KU4FqyR8CK1uXIZOkLwtreryt694HXmjaaRi+GePexB
ZAbHOAixseqGoFTGbp4D2N2obOdbUUNk8ab+fQqd8dkqEmJiS3nVTmn8VGbLO8fx7jYcW7wRSWeQ
5zS02lpFN1wYpnqwbfeJl1XHugsPqYcFWaVsh5WY56iLkdxsgEmKL6pLrzHOoQ3VHRV8lTbRgirD
QnXMvAh/HpdP08itmzZxguvJFk86IWzGJSifhpxlOiaAtQpqDVkSyFsfzblXf0GrqB+kAVu4C1P5
gufUuc1o2TzhTnM2KWjrmZx61p0KO3xlThzeosd5kTQcckxCNvC8FpKVoU+KTmr/slB1dwnVodh4
4UTufcIvItsYiDD2sx1GuDqSCoul41vZcU6JxK5cpoCrwIJsmdfLt1EJc58syfycNrg1yzzvUDi8
V2JQOZuDcI4YECQbslfypnTiBqfJnF2SLcojEhf5gcvvCyW40lp1ddLup8RJL4Giw/5smuwCAim+
CaNAUb0oaRgiWqCd4cucm+J9Thje78pZZsD8KSMYRnBxkeMt/rMFc51Kt9HH3tVRv/0Jk6jzI0fO
OSbnpJ+pxcNmFZUmxlqcY1NPJXfR0XnmuXoDHYDj3tIv9yZd3Ts5lCyRM5hnRid3xCt4cIZd8VbF
VGpA6pnWwTQlG7MGRF8o6T7ERX1R9FShVVZ3LH0SiE3BAsINWy5XdVfBDMNcza/iL4p0O/G1FVGt
5pEX6h6qsm6ei/MD1Gqq66bui22Ok+nSTUNrCyiNLrE86Ouv9MU7x96t7M0isGWvRdPGe8uNh4ex
nZe7Ih7a+6xwxJVJAdJmNAR1S7VBv46RI7WrUpZ7S4ZTx0tnmvKpeCGMMBP68CuTRRgoJy7NBUdr
lPijscl88EYrkRp5VPYwa1s/QVCfW5w6Be07UCO0NiDbt6okcjbKF5AzNrPj0S/ufR5C17oK9Ad1
tQb98Jwod5qPOrhkEU+LbWZ3t7GreIQVt0ytq104pJSlIWKuJG3vV6OrTyIhlIqcM0QqHrwViKJr
VHe4rrRaqSE+W14tsYWCQXavkDiUqUI5t35GGvsLbiwAiFNxbq6jzPHKJY28Klr16LdZnhIBcQxO
CdJ78ThP7cMhsCMSHf1mpB2LgVmvbzlXxjwEKhIrQEc3Uyt5V336jMOALY5L5MawCnOH/vG+KCB8
9TQsq2YZH/WcYvWjNAG5FtJDEJsnZTMjd0K8IrWm56DMID3UfV1GeKXaoxNkt/j59AbAwjEW8FEj
rhYKG5GGN0g7+spXuf06NX4Wr/E5VxYb8dnHY20OLnqo7C+E3+md77u48JLODN6JL4Y7GJ3yCQ1E
fqkD1d8mY9A/B7h3bvjkORyj322tofNv2NCNZ3RpsK24BdcmVPo+pfgvXKzpxl2SJV5Bt4tfEWLZ
5iOay4saWjcgAB585mpQvu9vYcEZxWZMWrxCRRP2/WchTItckhUvJqWHE7PHyq0JHCpHhg8sqJpW
KKo7gBnMmrNw0cTdcujDWcLprEzmqkEPzq3xq6veLfIH3JXxxkqD9lIl0PJj8zx2iTPj20yp7USQ
fVOmDT9dj+rWHaXYVZBVbtBGfH60ogopUch6ru9PKOlsaEPSh61d3tCKt6lS21wx7oE6TDMB4dPh
Ji7LNY0SCiZPvuEYFEeyk5966R7qfgof6PGqWXsT+LYkt1W19q3luaqnp0VRzSn6wt7CQFobin7l
QPZJ1MxZdkwahCGmOoekzIxHNeLTDzMETLR34Gzpkh1lPIGsSwWoYI5ebeLmFBqEnGgHYaC+pJ1z
YBtLhUTWVXDdzZ6lEdNrQCzMpfcDw0bQ5yuhRhqCyb/oZcVoxbhulDM3W9PA4bJC1kjvQE64F+z8
moOdexgxslTeUbZRNSu/9yhokZViVI3q4cU0Z9r9STmgKXmAOfg6E9livE84SXYcWZq1E4vuCKbM
hEltzpjqAzIkbYK2aY6+98zvtWxJk2NgbrWLawTXLyjagEaXmCg26s3SOu9YMdn5gp6iBiKsIV0j
L8oHGmN4WBLiR0cunNj5FF5BSHwENLjLGSSwxiGaPJFx9p9JyviXJK+aKwie/i3TT//g2Y7zQN9A
Iteea6T42Awx4qgqVfh1mIPmDOmq6gOMj56aBGFmaGoeyp126QjFeAIaaW1YwvogWe08wAkx6dDO
5Wfh1/CA+pBSBpi6gEs6kLbLqg1F8U7ExDzEE2AMk/HIXUbpb7IucN2x7jTet9kX/g1omPK19JcY
2TRJbvTUCJK2DrwMpZPqJXdD+mcqwd/XY4gWURqcmqBHdPSawWm7C2G1SRCtwnpRBKX3Y9cPFQix
1DsVJo5WDIsqORmLOIe/jK1Nf9qjqcL+s6nt5pFJUvxUJVXz1eDe3xiKTz7n4yyAhPnufq6z5Sme
m/SZLsdzhxldgF/tzvBekILFt1LNiszQgo/gTD0Rin384pDQrblEjtIQgiWlyTcVCJtPewmw/CHe
RLUpMJpDWamimbTNo+FW6cGZzPmqG8fwa04iOTJ9RRnmHGRHD62ZZiwcsngfu/hlQWnhBmjK9mtQ
9/FxYcPNznqh+bVgF0iovVLpNhncexav+mOodXOCrmXumDgYJBzcDg5cxk7IKoxvGZoPKB28FAg4
JnQM8Ng7bKX5NWYOouo89jFLNrI6MTMj8jAliF5uVrIzqe1K3uH+olyN9AzkstlFiRQ2HQ52P5YH
Mc7B4UzOPmaike8UuDIdbKALtxHmJ0hPdpCV98TbTHONa7654oERyDXt1t7JpkS52XFWnuxosFuO
0jB482pTZyVUCCgS9hupofELqvV4Ms24vXNBZHy4rS6valo5oQ/H3mco3OAq7qW8TIRvGJFtDc6n
C1ToA2jCKOADNxqndxw8512n/FXp+J23DrIzBGEehYgJ6Tvenks1XKdMSe+VSyKUTJYL7VzEyrw1
ul48Jn5VvddJ92iFSKO1YkcyzLAeofclFi5bty1Oix7nlwpqN+58BFTNfgr4ro/+vuxVj7bnhoOq
tpwF+JA1QaSCQhe5mMc8JSS6TinhY+gwxdn1PPUuyC9GrzwjkjrYOknaXwAE6siIIVpsx6Xl0qlq
eqvwELPY0EzJNFrCq7waWgHjmUvCvja1j2rn95Tnup6fvGgAzcU66dQzIH1JKwqtaYeh6prblC8q
2IpAiQfFlHDemPSHvLM1EsMqzKr5LYfYgcJSSj/fS5/Wnoix8TxvuZpztYNIepYHCUl6kR/W3jdQ
YB4gNfb9F0nsjA9ef17ZQm/cJYuBdG8Acjwm/vzadTTeMj4epxXna+4T9kj8BkwULNsDj8WSi5g9
McyBt14u5XuXjDG6Ze/SkDnjF7GsS5dK5oG1QHTezqH5IV1DX5zsFWERph4O/+Le6odBr+QsrHoj
k3Ovu7b8hnROSppuq6z8LVaCnLLIXDsqk548nA+DZFOVcfvW4epj1RUWyz/zm/mC5GQZmWPvPePI
Z/nIE05wVRdXxb4rC+c9L3vzYu5EzSl3ma3dPFT1Dm+iF5U5qHWvZBLEJVkfxkQzLfOZqJ28EE2T
QaRmNVGxeltyabHFs43uCX5lBYiZ3QQd15/OYIUXriHCY47liiobh15Kfm11Br51V/OsjTUDWw76
c7EVHtxrg5HfjgNOk645OsvPNhicdEVVT3ZKA/emZPi7s5M2wQNeEea2lTHtiamkw5bhfbqtlXgh
ITjfGjCp3wwPfcciugSctHnXrpM/OH5amvtlbEIUYNE+wy6Gi5A01nUpG+M2Mey/c2OcPRA/+67o
cMMKxcJtw+EVZw/FD/bZtDB9Knjb4HywZ4LKsfnke7ASyl5mrNtsVfGsG/mDOQwspX/tmhB/Nvmc
G+kwmWLzs3Hf/GLyOeeegyycgt3sJf1N6MluP3SKUYLJ7N4ZJxNIccrS2pj58E7TEN+q1tVWDgUp
Gb7ZQgJICmhyjkpJNKqsmTLVk+dsR7bxDJ1t60RfsoM2UxHpR0V1l33nieY4ihy2iYIsYVNMPboI
hA52rTLSYwEGF1qmZK2nPBfcnL2j8shYZViE1t65uUF3WrBDce8n8n8rd5ytU5t5b3lNNwRxIwI7
Bg/8vKFkgoTc2S81Bc7ffHT2r8AB7CYhwq1wwF0jEfq/2E0qLiU+PsFuHSMl5wbzJPBdN5D55kNt
4VuiUmk/O7CCGRTp+SJTet6G5YZdwNloMNrUHCUhYJF0qIOVrrxNHkJTMUEURc1kXEym5rxbFmyA
nTzf1znG2b/+9s9u0l8vvdBlqkVHmYWpITjb53649DLWEjmEXbgzO0mxWx0OSxnRPZ1eEH68tabB
Ww8szhE9xenRMk39wdhLHzrzbNlDdXMtyqhtNYISrDFv/PW7+7N3L8ShCRgCG3uIPfWXzzdByPMs
jxpaClB5hk5OEl5CkO3+5mXOvTZ/+hBC3NbnW4BHu/XL60imxkLFMtwxA50Llm/f2I9jp9fTVHqv
Ngd4npGFjGorrtcg0r3bjE3otEYdp3Smt8Mb4GUF3hluFkl71k3vaFj6RbwAQsnMe9kX6vGvPxrr
18+G57Vpua75HamBAPSLV7Mt2wVBgmuPbDQPhcWmVsk3UQjBa4Oh4xjyGBY3jZk1oIbPUOPKNqN0
KNPjLGbI5l02v7vEWP6bTdj/UyuYuHlCHg//tVP7+FJV+h//+6WS//GPixeFMaz70bH9x5//3bHt
e7/hTnYIVDgkKlywKv/p2Pad37B3IrcDOeH/vB96Rx33N7z7LvAVSn5DIC1c5arRffp//pdj/0Zu
gme7sISDP1VY/w5ohZb7n+4XpjrC5x+S9fj5YQGoIrE0XWq7CtUVC048WlC3IS0Tsx+uJWzBhrln
DNXWMsaUMJeiEtA0aImfsYQdmiQhfJH67jVx5XTNadMHm8qYE9ZYtSEORaeBNBKr2WoQdmt2qwzq
Y0et2qafD5XN6lEqYJZTWKqd36fmRrUm6cGqa28sigOeABx2qHVNuqss9IJRl8UFAKXwQC05gbOs
rmgQT7tjlQ1iZZOZeAmwxlEXYYO/inMZDmvVOFTY5ULuCjp8t8M8lKtGjmyLxsTJ75q27p0VPVHB
5QIOHNxbM/UfiR8AwAV9Zt/3tdHc9jPwi4sWVBTbpsC+lKT6t3HQxHRhi3eWvYU5MfMK9o0c+Jvz
1p7kIbJHk3rxW0m6db1g5rho80GuJ1UvXw167DbT0jt7Ky7cY+Gn870uYGVcKJoZnCgs4QbTnlCZ
gDq8ykW4pGgP0L9myDvGF27uy1caTAbOWtJYg8O3KC8AQBYqk07HvC6efLhvT0kW6r0ppP3spwAy
oOek9RGENeWxZajhOtD08aYdHR8dIlj2DihtQaqbUfBhNCCT0oucGfeGUfnTFUpnzJ/TZfg5W4Tg
y2nh9J+VRncB8lW+GDIr3JWNlTEyqr7fZCb1fujd/JRMppI8r9P1G9VNBkdFx8ae5ln0m3pMN87/
JaCfucDNoe1bz9bVZzvyLaxtwASPRSZwwUEqlMkDuRZ207TdtLgXOCFbyMjYegmBBsnNeUdyCKs2
Pbl2ZcOW6M6KjGxGqi8MqCZoHul8ihOShwp7EiOsVtqnjrf4gttTWzQQAcyu55ZJODCEaYPnhfkX
HeA2j+CKESDDoC10ufhzlh7vSVVUPG0GKw2NCH9DkwIrae1b31PxS2hqIg+knfgLg6jNAkEBUZ4y
dTZGrXXOgvYKPHLc0QWqlrPeC2t/i5eAgkJKDG4zUWKuoBwgmmK6OHC7sM93G4skMRXkPQeGcVF0
2ASl1vucw9V77Brzy8LM9YFeL7obG8NyPs1wDLilE5dZzLBUasTNF7DvdjI6ylbI3v1wVbFhcdbE
62SwCkob5RHSo9ijzQEusw1AfiecRjJbi6GDzDDnE+enNtUpSl/QuXdM9OnAcKRRgedhIE0tAXXm
sFImbX5AKGuI12YcUPqKKNG6TWoQOAZVUUeqIhPFGSpkVDJNb7Y5iAO+JPeNKnlKZc2yv52gzFxO
OinWi9WKEx9KiLEnkNPjZOTJC77z7FBBQT3Imc6uztYMV0qvD298RPA7svIVv+vC6TmqRpJjfJhl
f2HlHAjWuIUyUlFeqOVmJPB01meSu9CWQDAHGX50dgMBbuqNnlx4lr6iWYyvSZwPW6+N52tcH+OJ
yBWoytmtTnnouv15aoVYwAlWfDO6GdJqz7SnXlWL2VzCETTXI10N3/gh1T5PTfTonDDmKEImY2ev
Rk3P8cLMIwpoiNlkQ1Be9rPjfgtE4udI1iiUKNA0qfXw7DYSaCRipSwGtBQys+x1XPdQBU5Dg1cm
yzWZdr41OD7xZZ770x4kbUDlDz6tzSSD+JKypRJBwDCp62g7X8kNn475guyK287R1cZUKiQtXH4h
wD5GyQR9YxBBvWW+OMP+dzEae9hCL+iEnqJEiOytsVNxJPzLKX3QJkfeiThe7mQbF3UFRlBT7O3M
cNelm44btwWYya3ebZDrnVVNF/u67Skg85KJ9t5EQdbPUtHt3JFDPSpPdk2WgJZM07NgQEMLSpm6
rM2mQ2nmOX+CbR2v664JpmgAjbzzxlScGBQW95Yy0g/Lr0NKazM8Z5osFSi+Kd+TmsLVUuP3rEVi
HGUIe11A92ygSlBjtJZjlV8lbgWJwXLG5ZVCGLXPiyq7peIiP6CYfCHOE+JGz7lnV9jj7a+s2yG9
CbjA0Ltm78tC8RbyfDK2URua1THo1VzfiLifHvOpST/zvEhudQ6ux5YTvWCGOYavyahyEBmdANEB
uWusKu+JOjjYWuYSkLmbq70Q/eLjl7CMbQ1HzVplTH2+VJPjY1ZZiP86y3g5dIa49trUt2n5tGJ6
1GiCWmgEPYR4f7aY7ZxDbwxgPl2r77c+yfhbl8ERXts4tVY0BXQfxA4yhqr+sLwYTETOOdnFpO+t
aODYQ6S8TDMsk8kMyRHSprhcgmr4aqsk32LL1ihmFQOpsAINn2RBilkijovIskR9bAtHXlNFQzfz
Erb2h4PSe405mL5mNQMxMgOcea0O1BsEIaTCpYa/NLbGcQkW/VEFPJKB+A53HQ4cBkaCnkLHT4Ij
mkHxYmd4lTkHgW8iqmqid5Zdtm1d14mSznNwenPGWzGZ0Bf+aFnMssHmhIapd9LJsx1AcJ50Bn/m
kJF1vWTON50ogfV2+Pjyo/KClk+zbx/ikfoAFHgbtPMc7wFbqtvR7ZatEcT+vcrDsyVpdPZLhXsV
1TS7CGhMS3HmHdRgMGtnGsmtnXs+8XM7ef2+N/3/OUvJCf0cxvmvd+gn/a7f0o+um3/cmP/xx37f
mAdspJFgBVegy3bzhyil7xKKJDCJSkGA7vd/80eU0mI3LzCHEm1yyYnZ5CX/c2NumQQwA47fCAhg
wmC2/jsb8z8dYwnEBEhg5OroK2LM+PP23JUheFCp2w1L+dcY1V6BdV8lQJWj8jx2gjg2bdEbLmXt
vP3wSZ1+16p+hHmcT8g/KVi/vPQvMgLlRn5RmKrdMEOh5TwFlA71fC+L+HVsgc3+9av9SXjxbdO3
yBI5LslWYX8Pkv2gWuQxNUi9qKm4yQvBfRv3EZVb7JUDuyDeLZ/NJM93fNPtBkNFsAn9gUIuaQIt
9/TzeTC0EkvymFfFae79KzefsEOX7qo3KTtoY3ze1Blgz8ovLIfp71+/e+tfvP0wtIJzdJZrhQvq
l3OU3VXK95CF4diAHPYdh1Fl0xvM3QYBAKVf3GiUEFnBv0ynUOfZnYiJiEwtdWt2gF1Ft88FlMQo
D0ymQMRXHLGzm+KVZikGsxVJ8ZaDxTTy39rVyDbg/ERkhgzEGwNDFMztIWlt895grnOuN+32jVGu
aQ1jfP4Ffgco3WwzuOmtYIaZzOOrYqdejPjw6UCdYiLf9JB94YhwK8v5TrTvqMOcZqbVtymDdOXj
4Fz3TuVfNV0IRtqibigMMC7bqVfvlPLQjQJ+mYlJkugsZ2dTYHXvFeaX2qC9sQx5ZacdyksbdvNL
XvUkEOE17qa07y7sHPCfaGvTX3lY/6D/6exm7nz2UOXY7k2/SLY0D01r14jDo+D0cxkEqPIizNVp
pCaRR6qiuowIxDfHtH2ev1lzE7AJxYEqE43bz/tGvzq9ZmNqv0p3GT6k7s3jYF2Mdjpej+ZCBYEZ
gMqkPpHeQRrEjvQSLSvTWyIQeRZuZl++Z1n+niUNkQLCo+zQ2xH92vpiKNlhi09xDJV01KXHlq1T
MniEZvhqXAXR4FxIFREERGKrYkhblWqvrAAsvW7uMZXXv2s2SCnJR/Mvbl6bB9BPdy9pF4EFkBgg
uWMmUb/oz9SoWK3ETrLRZUnaB0Nug5Go7dNznRkuW49H132W2dPlkmrjWxrjIGQ60w4ruPfNZeA7
D5M9RMsQ066idfAx1cF85xRmuVMuIQuPU+ZtSgXIk2o1jogpNj+/31P/bevV/1TZyQ8ttjx/KTz9
3/r9pXqp/wHb9x/X7KZfaQI/qJK/VT+uc//8SX9AA5zfQgK/pJkclhJEUZ7o43doQMgaaBKtpC6Y
a8VF6/gnNMByfuOf2ISghaCpm/XunysdayCCEcufzyMP/p73b6101i9Bz8Azya3yzizemUkO+pyy
/WEBYKinPDJ+3S4dK2cF7ve1pnVwgzIG5T3usN0u5SdpMUIxYfHKbg8zD4fbqGXSMGeNs9IBcLR4
GumiH7PHAZxR9DdP+fPc5Icl8fwWIRuYIaNIPhEICz+/RdpoXBxSSbcLKuQDpvk29J4W2EkaXg5Y
t4VDIYjCxJzAkCkwdP/NImn96zcgoCvwUfkgBX5+A4yRZDAKZuzf9QtnmYZIWuVZB4th3bPx1Fi7
eOb1R00jMZkk3sdffwY/64T0EfEReBh1LdLjHq3yv6xzSmAVK6EB7zqdnKtA/HudutdZ+3cPsF/5
M3+8kMfLMEYL7e+54B8uB2+J8WnPTburm6HZ90lPB3Evn5u2CrfoJ1k0e3gZWw/1Y8CvEOE3Z6Q3
2V/cGl2ligNj4xhO/AKAbjwjD81b2nuG6Hxf0Mk9dQddN/Ouo+BmY0i2/2AL/Y3rSawjeug3PsjS
LVWep9YARZXGfJBz631l7nkwOxVgEGg5Q9UIOwY2AZ6JS3o1xw/LKLhaq+W+oYZqC/CfSIkqPi1n
KTZqKF/pLw7WJTGpJQg/hrS6dRb/byAzv0we+eC4JeCqmpbHppbn/8/XiL/UZplkrdy5DmgZSrG+
5nG8ZvRMFaxtE+JKk3Dlt0O4/esrwz5f/T/fHejaHgQeJhffHyM/v3AlQ18q/Gy7gGr2DW6x/OAH
S7+3bdgMiUNZZeYvQ9R0tntRzdzQ1KhIrHW0ZIZYLPCLJVtOeBBrfe6p70R8IN/BqmnHeVfmbAgD
wrJ4Hg20pb95778sl3xorNPBeSLFmdxjtPfzezd1KIaZIfEOJES9xjHkXsDGJ901IEqNmn4Kvy93
fdxX13IKDoNjHcYiOSKEqlVMxPD3B5CYtgQ3PKblq0BpZDmDX9qf+W0AGmTR5Cx/s0f/83ctcEzZ
HicXACPiPK74f8ydWVPk1paF/4qj30VoHiK6b0TnyJBQUEWVcb0okgI0z7N+fX9HUGUywWDf7Ogm
ww+2AUl5dM4e117ruc2sKaLITGXH604qtRlYEW7MVMrjQpdmDqiuAWoPqkh9J8DY61VNC0baI7gx
GEcznD1L1KiwOzeQcK7dtsopszhIt4la5tvv5bW7aFTtbUHsQrlkr5GdxnmiSUUcrxH4TtdWWUSn
lHNv374JfCwvd65JZ0YlYVN00rm9t0+3AdB82MaA4uMH13Kh5jQrhzwr1WCh1jnkjtThW1pK2qky
RqeJET8onj5eAbBZGmnj43cGZ66IwndSM5YCm6F8HKOvtmICGCwrpJNzLbWvJZNKhWxaF2o/lCcB
NL/MRjZQzFP+XElaR8k8hkUBcM9apuI7hzJAnaMvJC2zgF+rfEMQkPNoYUO93HH5e72w4R8fidTB
dtmzoqe4DoZNkGAGzgqAKzKqTq4j1VF962uRPkC3LLifbpMxuDVC7SrJR/fUzaHpQWHrgeppdlw1
DGTLTnos9Y4Mgld2VnEWPJSeS1Mb9OKs0CjfMmDNhlPY36mHmFKbx7egQgnlI+9rMebjqo2da5/N
MYe6m+fWrtLAoQ8L48gS5mpQ4pz2TlhverTV73lvVDNdQq2l76Grj3RuFjuhvlXkAbOsMnQbd8Ft
5fX2QisKyiwmXO6BanxPS9DsXpOon5kYJngIRhzxaErInYUPgFQpu3m1DZKT5/Xq+nOpRvdoqjDf
r8Ubr2N0Fpp7+kFNXi0jHAg8YHDFJqV0Y1GzW+huKbj4NZscB9GhRgfahi1DgtcIbun5IVhfMMZO
GgA0Z6CblOjJxojzL6HiXBfIrHEMy3oBmzWU3Y6s4VhanSERXk1alZ/NYIT3JW8+EWCsXSu9RVq3
PKmaHHCYFTN32PM2E5Dzc1CNUEfHQi84fmC8EuGfoj0ralhkk+ghprC57kEDLjydL1p1iQFc9hx0
E4SDaQuBrmxdRC7CJEqBDwCbjmxYQ9Lm5uzzTLjMISO+ihRuNbTRg+TR+DF5s1ToHwwF7ZJILgwm
PslEUyYo6PQkFcmj9wAdIpuA1hHTc529kPxs01OjRjkOTx2PyS3twPhT4yjy3Gwl+0ulxquR2TOY
5xg5H2T6R5TIZPhl4Y21lY0ZNsRW4sUQGVxUJl0jAAP8l9i7Q8e2kXMHrUIq1QxxBre2S8xoeNoV
zDDOGtK3W1uGjjNihys1R2PauOXIc7tpv0JiB4ngxFyjCnedOwQyEDBEj0cgYYcpinZVgRVbgOdj
R+o5UwO9GGcMRLQhcb0syTU4EdlBDMcyCSRzXPImk2eqCid6J0vSUumYmM5tNm1WB7fTg/O4RDEN
itChhE+D+YTc12iq3xunc1YkpNjrvOeoWX7OWBUMkVRyVaa0nWg5QgeimD3PxOgnROlOOA/7dpN1
0HSHkRtC9okQL5x1D1IlDJZl8Dd8D7Zu9PiCE9m4UuPiJss5V2YfPhSCdYGR29vJXCA7+1BDSAD5
BJYgDT1uUNEkrWM8SG4CSCiVGpGDjkUkGSAeGomniJKtGZNFx7ahhps4s6MFNSmbkrzCRMuY3xhq
tpm8E3MEYEkhwVgZiu6eqmb4MMiue6lC+pMQJM0Dkzn2EsLYldGrC+zpXRpjTDSVncsQXAVYNQD7
xznWJa7bYmvpTrMgvbFmWuy2Jr4S5gzhWUxebF5MRqkxMC9+Xd2EPc8WNOaFmpnjcREbV+Q7KSNr
HBWmkW8HKWAiRivDWdzycqdsAknDdm4GmgTFLps1sy6mb9gN0YM4EkVgXAlXQKP+qs55sOkd5KrD
FLzUMe7hAmPvNjbiJaI1yLZB8X3mqvCTZ0p5I4c60MAyfIhyL16WI1ulROj90dLZdGznhm9fZ4OB
RYVZg36a032qbCi7e4nzG3IymSsZ+Stbl45jwe1Vi7eD1B0CD2O2Gb1UXsAOwv/Kx/50ssRBLwIx
04sXXSCUDqAjYtrXpgiRi3Yq0oI8id2vKni1iGJ4AU3Q5Ksga6hj0++4yNBpWNgGEkhOJdSMZFZs
8itaxENVIniOTONKYa6HcYphzcgRB3FgIcUOg7uRADknTMfSrJgkg+cpY9OVDoYnztlWCbNXsL/w
ajSHgEK83Sosb+j006X3sfpkQem68Lhg0ZIVTPY3FtaRcaB0nUaKNpOcLDsuQlRHhY+jYIUeks+u
ZkyEgGyMNibUFDO1wNwAYkTgSYTDdFXiZdNBXCq58fBV9gsKeQmnWwPmP4P0+3baK2md3FL9f4CY
8hrsObLvRlnMkEqSF8LbuA52Mao5Am5ZR+e9ZUYLUzLlmd7SQdZrEP8Gin7Aa9NiRScFwLaJZtMk
H2UoIj4H7hkWhX8MNBGHN9TFBVayQF/Vr4EzI+1UGYkJcspHvlwZnVXUdMgsZo6L3mbNZH/VMerr
+oZ8zNCWd+tbfSMUKvRg1So5aAE7qNbo3RNqICKMnPANrOL1qiez+iE50fhFi8P8DPhyv/Dy+gty
mjCGS3aARLKi3Mi6gngpVNZExCjO+o3iLjQNPgMvLlbGSJrUZp4IDfIW4TDDty6VJgG3MQ7qXO9o
DCE9kZ3YIoGLfOLkYiwvNHQgV5beK6eMVtw2EmR4oaWCaY+AQag0uFcRBboz2CXkGdQat4yLqVeZ
lUcLX2EMGPderQwqe8eOlBQXAVIKlCFDKMazGNlZHWLoqimzWR97OjEKJS4/QRE3HVixVi3vw5GA
rW4ZTVIKqJBkN6+XqqUz+1LcxILfhtbwOGthDDlvIbBBjFSr1rlShvMg1F1uD/9uWnMxofE180dk
pgNFaVZlY5zGWfvdi73uPqpLH6YH2110oNEpHZo/cqtbht7wo4EZG9liH6PFfCNzFnDMSwXMVOwG
KIyjNKAqKlOY0zPwXrBbm0zra8dSyPiEVnXysvX0BcHzpdQxilpiAKCPX3n0tRmj5516/rkEf0WQ
YX/1tvsKiPu0NGMbicUkx5RL97nJkbY6FZZ5gVKIGmlr1FjdsFBoCo76FVB8eExKeVNKWrRIUT2D
TK2pFmWgSMdF4MvMbSecWpH5jNATz+QRsxQ0wYOCTjrSG8RPioulyVJ/+KrVKFzwhkcmbPFAaDe7
D10o2N8VO/6WFo1+po/yzVQXl5TqJoUxnlntovzhIfaKeWM2C/R9DfsCQbDfFyOqA0RMMjkcw62S
iuESdlyXoo0m4+c8jAPIuxoi8gxkZ17yVyKjNxyCO0vjmNoM2OBklCuttxFMSCGsLxP2bSa2KAnz
Gp2MW6eFRzFK2yswyVByOEBOpJQpsxFXIJ6zteUrherDuhIjOy7eGqqP8LZR/NvIyG6gfyBGNuSr
auxD+hIWO9Sv+lNFATcdyFazyC3vMo27TT4o30kgi5XcQoJUyWr5lTm1P0J8mkfhvFAH57QrMWow
AUXnYcfT2ERVkKfURNfCnDKeMZ5HDR6vtRnZ6Az7mhnc23xINgQY/eVo9YhyFNp5XhLXSIqzUcLA
JG+E57wWaopI5wGC6JYtxOyrWo35rkFpXuhd6F/KpZL/MUF7mI6vl0pkncQ6OyyP2Q0NJCIEWKxp
wrj2wofU91umpXA5SUF3nRQSCJCS7aaK4hUC3HMEI8Ci2tg1tyLOiQq/v5CYXmpmpiOMtGh2tG1O
7F2hfBoCCSLRafN1GoSgyMoMqSZl7cpNdaI44UMq+Q8e3h4iHoBGqXHhaeyRyaPX6LDgI8LbQuxV
MN/9hasbZHnEBCTX4FW0QVpKPDAdcnxmOmTQPIusZewpEFmmAeWAV95kCa6n7Zruk5dzpFRD5mUz
Prium8E9HahMMuQV958is44+F00Lv5WsLCUPOjH0iYjuyOiXk5crmSqDCV4jjNLpDXkQUm68nNvE
Knu497XxewJ0/Y5hemdO1aKlAtIYcwduECjP2E3O4LrbuKu4Spk8yCMSj4mLaF+M15t2P/nmsrZC
Rt308YEiBN8qNtFgRvvVUa8QdyTVc/FcYS7di0KVoY/FMaqG7bnBTNBsiIQP9NifTUY3oCKGwih4
+VXppNB61w704KDY56rso9uLGaMYGTFoxGBEZNSnUjMGWNz8DAXhcakX3F7M6MzB4oEal9RPccmU
VKPT6JH8Tlk4kH2s2O24uIZX1Kb61eR7nZ5z6uvu9duJv/FaeQFUHvSCYClleZ9ItA1bhlTDIVpL
UHktIo2CrVHXNwWwx2UoQxUxMuzBt+At12M8rnw1aTA1yBEVvzMNdy3bgcIZJtEVYQaIcWlpWtZ1
1KKnofYjfBWgjtUY1LHfybRfuvbSTBiEBX5MAFx7X6dC5pQjWYp6xxiU/2D2cLMYtXmlIGa36KRa
CEEO/amZ98mmlxQCulYEpRY5UK1hQ0oLZSGpNoi9JFl5TMIaOq2fG/sulNzyLK1QfNI9EQX6Aewg
5LwLw7PdE6RR+n9eIqcjoNEoYPKQqoC2V5EKGfxMPE7K2q3IKW2rc0+rhoqEqRJ0JZHxLZgMr2B9
g3ROZEkEjW+/1leKYgyuU2VDjYJeyn4tjx5zYaAJ0axDiE5nlTr6x1VJnOSbDFBDVQiPltnK8zYO
tHfKVQLEu18CJX0XlLsaBoNa0m49jpNN5zJymrVd9O3MwKgvAE8qn4POTBb6mOffGzl0ly7s6ci/
hZdZm7RfnFxdAxJTbt5ehpf9FPp/9NRB8jHwC7R491katZFzP0MAThdGQBQM9JojbUFHtCwN/Srw
sK5v31J8vb0KMPVRQR8NlF0h8N69pZbSbC8pSq3Br9rLuED+u/D4NyXOrvuqbGdoC3RA7EsIJ9Ej
On777q+cZvoEPAD001Mra/fuCYuqgdWt1wW8E4uIgs4cJF31zg5/ZVmpMquGadjUPV+0qfCmkCwT
S6xHJdDnDexKC0g8vqOicFE5sHzUcfDOHffnAkStFS5t1C+pbytU98Wue9YKKaCOJSxB0ccLwuoM
7V5nFdR6eYJJoJTT2dc+7nMGFILanundJn0MFwPaV8xJIkgXt8HdGL8zq7AHDpkeiT6iidaUjT7A
/ubKBRrKkXPOWBR+z3JjuH8MfiOI9DN0mN5hLd6faeF+BuTSFkwVqu2IRuTuEjSMb5huGlVrZMEv
SgAYC2Ts02Xm6gGKVDhgpTW3ehx+zSGBjGXraxmY0qwNunNA5He1jXrEaKBJ/M6OE9Zsd8MbUKkD
FKNxqgGO3m8I2n0+oJJUrRPIaedWTPBsFpiaRk5xmap6AvnJxqdI9rtW57mgwmKw0AeWHEjZjVL2
FKaI4xBzUpkFzATpn6lddEoNKUQY/jCrY6OW+8WoE4LU1olWaVcqMU7jgZ1D9isEV+ItfYtKjQV+
YV6n9JZE1zECjI1omOBdTGooZ4GBApEGqRcjFDSXIW9iaShlibbd5NjCUS5P3l6bfUQMr0x0khlo
0JipgtZ6b20cpe0RSpMh9HJJFwaj8OboRbWzuEuoi1mCT8XX0KSsE33G7KM8fU1Kq3M9LjICQotS
rYunG5ESOc3lRloaMl2iVsTNY0RUWiXeeE5JAto8m0qol7xrz/aZnafvAIsuxNXAvGQmc/a2HYPx
hl4SbBKUVjMojyUAyBpE4FZ506gG/KVmsoEfuEQ+0CrACML72Mn5O2b1Zc/VMkAXmYzyaRAvM+qx
c/6TcNTy1vKKNfPIp2rHwqjsBOa8zHdupL40obQOFdsBaIZWlbVvaeiCuHAwRDkUeVQFQ+IeZWBw
r7Dq9CEeKyocFlWpQFSXESbPZikUwTO1gWPGTaD76HL/FhbgW8gg1Y2VkO9FpICsb7TMRM6YkrxT
396UGr15LaYMJwFXf6eX99pLo4FHA9SABxvg3l5rKiVzVZXRz9c+RMgLNWZcv0z7fJ6g5DeD2IlR
8q65E/nSEFF+gozzAZL+dyzWSwOJMoNBP1FTIVp/4SZitamsXFHytaxn95ozwB6tooYOjZs6ZyT9
nbupLztYFoNFlkPfV1Nky973vEy027Kp5vQvO28V5Ux/i7YkTCje3FE8gwIuAfVY0+RgYJApiTG7
QdAuOjeF5rgue7e5rQznsV6Mxy2J9yzSGVHUEzJ7ya3a81DrPr1tH176UZ4YqBwBsYlF3wcSlEZv
JVXP0bKkIYC9Na8XElMzy0Ymf6KUDS5Ojt9pWr4S8HM3dgRs+jJme/8kQVGNAG2hooIaUtgsMk0n
Ee/VTZghyAq1GfVUj4kiJYK3i/LUmaNRqBQ1Q+rt0jJRM3kRpJQQXBpF0AW0kMQamnJKaUVZFUSz
uUaKCa11tNCM+kZFPZoQmDJAqpA4iYHIVW0JaxYY1GtF+0VHK/QqIqOaJ5nmQwVn6RAgMpwZuNrX
uFChppNo6iGJZMO9kuQr3xLBvNs5a0N0KJkau5owgVNvI4shGaLn9kNkwmZQc7tepkPhfkfsrJ/n
edWtxpFt+ParfNVsADUDwGOqOvDNvVAzt8fAL+EeW3tD7V9CUk1RgPQFtTe9hn8gz/CBJLmBo95S
NqeabfCimbS0F12jQj5mlhC+DdSIJlufqB2t0SGAc0+HzWlR1+ofU2tTzxUHzE/CtBft7gs/5CW8
/U1eBrA29pXgFcSJrAJn37W0pafTgmUEYs1wyjBrIJURDAQcCd1vzzzIrueOPSZ/6OC5F5rVRu/4
TP2l/QVLDPIOzAtAG3TPd+/v2H0Ez0AKVWhMFy1Ty/5Siaj32zGVcA02k29pbiTzQPOjk4YR90Wk
4yF7iTp2IP7NiOBHaRDjguqYbYrvoqNk0QAyGUWRlQaF2exGqii+Tv0HShswuFKp7iEsdf3yxshF
N8CgyB5SlFzLiajx9aKcywjJVVl0+jc5Nha57GzKVg1mhjkaK0gqqNp7iIB6Dk2PWJLv9Qqa1dQG
YBNZtBvffkmvRBa2SvQNCyQ4W9kwxSo+i4dbenVp2PnZGrUwykI0CBJdtIQVOkJ5wDEc67ibIQZ/
AgkZnPEBEQN8KzQP8pOpDTPKDcCp0tHmeOurWNi3wrxmiC+gL57/kdLRX3gDvQhLTob120//0u7Z
qklEwbmXSVP3c6SmlphGovACr7i+Vlz6i8JURAPlyKkaFbvJO1bvRfBssaeIT0nKoJbAse/tKh+t
+KGMyAQpbeezIUeYLxCd+6kXU02vt6Ep1GJfQHIAGoH+hj5njZqqhozAsoSUf2kAZhEDlu8Zj31H
OT2cQVzLeROoIfHzZy/THOwwlJh7Wgc+OIK65BkGwohGdFljsSpvL/8rtxNHHKSSppBMvHA7UW5U
NCKjdWeIXWslG6RMsUgVe4fc8b2MeALoP88QQN4yWWuB6ATIppA57n49v2zpNpaBv/Z934BtrdWx
hZCk9DpSuWXEIFIXEZHAyI/PIAw9DowOGjlFSi/0TLd+7/TEuQxbGCG15hOjJv2yMGtzpncoR3ec
0QXVleostvN0Db2COcvrNNikWuiAVoHSIxjrdFUFXDxooQWid30VUA4/QXFZWWUh9JxSpkIEbSOv
Tg6j+3MUcbuFDtHVXNb8FuqcbkVFsliWXgGHl+ppp2A5JDoq0adqkBGuBg62tlSG3HSlDDZmIYXM
3Ubep5Q8eTW2UruIU9teNDDXwV8j3SoCbad0RXOFEJO6gr8khFqTTA3Z8payIVIDDTH3yMQo6t9p
lGinAFQNcGCREy7MpEhXaa4Hp01YtpCfIupJlczVmPdB0sMJeAZ0aJlCguKz1j95fqAuGOWpzmwT
/vNIGpXvTedo69qKjHcOmrYfqFsooiggsaDzNoDh7QujOF6BLmmMlwdBYR9PeY8WgxpBh5vONrFU
qCbyp7wo0rWbdzqDcIO+ZNaLF5jBbmiXNTzmIWQEM6u0QmQY/B+xGqICD/RwhmeAn5UNtBwkG45c
DORChx9tRRNBn4uqxMrWRul6yDp944jLh1n9qfbVa8MCbdJBQb90jEZbNmWSHqPfbL9TcNp3XsD+
OFCcYOIYDI28t9WxnIqhFZG98ssRaQVEIenEvn16943ndAsLhKHhMNxnyKL098xYkIUZFAIEMx6s
u4uspfzawkm+iHJ49itInVgb6b2saD8o4KbYTp3ghnwCs7FnoTwEIELTF3LwqI8vaX6VcziRCtpu
ERwMGi09STOqk6yU3TlMc9U7ZS1lP7Zn9kcEyLBfUVllPGYvth+KJG7DJIPTz8xhSexDIf2rjYsw
FDd0Deckd2qktxT1mrJDtI51s/369rpPCLgdMyaegRI5XDbIpTsCIP584Tk2pSUYx1ahGUmLdiiq
Y5gHSxJxGQr5sg2cOQSN1ZahRPeChdQvsh7UKfoK9hcJceOF31oI08APs2qS0b6RK5WlLCqiOx9y
6MgvP3fwkZwYpcXXqSGOKwrd3Fh5V3xTITdlzDRFFQI6yEvm+nI0q6T4neBrkkLb+Y4EsJRMTahf
KFzjm3e/4xDUUAPhQlcNp2rTaWW/knNPmTtt1p5OX8Jp/PhS7jxrA+WsMqfx6M6dUR4XMdS/85EQ
bAGXUznXfNc7djzfXlhZyKgfeK4TJuUfcrAYx1JrAiGz4SYPPO0qUhNtmZdBezqOfnUcF2YJAgCB
S7NHYdswqqVkIJ5qjLBkM9E8gvDJRI89lVZJro6L0jVmXu5D8lcW1UXPX65yswVi4XufBwm9XNPt
4sthzOHthjAYRb5To2sEVTAqQl7ht+dqYNU3Upbevb1lJmGm/eWkCA+m0qIUrO3nWrnjuMFI3rTy
opLaSSOVcytsN4HXfUkSHZ3cRldWY63Awm4OSDFQ8ZqH8E8foyiJMHtA9SqivzyPHY5ZmLb+GWrr
8rYQFI/y6IxnXMXctLCn0RHW02MKSc2MRTfXkdwKcirnjCwPwXqEbmioVPqqUJmZTuAjmkuIZTbx
0Kzgn79OKEgvorF8L7LRX1gr+LbINikbGfCOUy7d3VBhUA8m5RQDWk+cN+Tz2ncVNaUQp8UWQOIF
rfnMrtd1B5eEJiUSQJzCZy69to8HPcgXULCj3Ykgw1c4hYB3BBy7aKwMiBAM5J3VLmdjot+5KAHH
LeSSPYL2LJx6gR3OG9lWlgM8pGjVQD+v6l+6VrvRJSWeDY71xfWDO3IdGAToT50ltWQde4A2zhmd
si9r4sklfOwM/7Ux6Xjq52gw9/XapDaw1mn5rWhMstFbbgl3h/ZODedFlCZySYUxXZTvhCrenskd
+sCnR8neaWPjgWkD+1KclbKBFqFTvPadMu6kZbu3VTVDA6FGJVdFwHAvQE4aalVyU2NhgVMtEFxy
bgCW+Wf5mCoo3Sb9SpPd8MI3a/9MtUsMXkn4pXQset8WRPB2587pJv7eOu6m88xzd4RMVwHl05un
A4PWi2LgXLchkFd+d54TEy4kh31ZhrgPteM0E7Y/ZFUxXqkZYD6lYEQNzZfquNE4AzlJ4SasZHMZ
eZq38oHEf+0gK/5Mw99dKKrfohsTMKmmgtOIdIUSlzkWS08itQHM5ZzQkb2qmY85dqIByzE6zXli
ptBzMl1x3smY5SpH2LwSj0PHVDDlJe1XY2BvVS1uRvJbO5kbKjoHMGFzCmsphF07kxHFTuXvmiuo
FFuFdrbvZ9LKKRPKzq0nrQoWcuZbirn0qQURgXIgxneigld2C5uEWozAowsvuXvOKtOMo8QDFWuX
gHJQCAlXZW7gnDId6XaDA/G2aXt5P7qKINIJsUjUjf0s3URrvpQQmF7FcP/S3+Y0AJuDkiYM7GN/
hC/v7fspLwNL0ja4ssh4galDBbR3HmzgbahBefoKHJO2DIR2OBpq5gbmtXqdopZ+1sNKCv+9CTtn
Ux6XFebCjCAkR2JRgWo/pRWAJAPKKPyb0+Co5JZXLWdIS/SWUq9zhPZAYGblZ9TCQMakwrkbbonn
CeJLI822gzAjHhKDIK7ZdKYSb8EvFkvGdjHvWSAtPGqT1yhwVyejaZ/HrSCWrrSHInOyxdgZkLTG
W9Xn2SW57lcDEsNn1LXUpdL0FFay8roa2euK0IuaXGseEWqVtuffgCjTlk4C4F4B5AtGhNOEfKq9
9tmCZxnkfnB26fU6M4U3TWDn9HLiEkhjcLUJrLuyOKuwz4XAeprhNh2xb7Ad0hUq2OIRxJvHIIvx
PRFmt4ry4hviP9KKdUNYr+SBcstC4SHF1zuSTxdgKNBRmn4as98DKA1XpSV4IzOQIYtGheOhB1ow
G4TXDX21OtGDyOKwYC4CpSMeqPuRReyrE7+W7XOloIHfwDVx4tSefVwhV3ie+vwKY89IXblODY8R
4G8w3xCceFV5EaAmCO7MzfALfE3JUMKLVhrHRd4qKEAPmblmRsk5UZOAtUOaax2P5ldzsH5ApYva
dqyrJ5zOdsNMjbbEgrGLDRTGETcnZAkIo6fj7pgsH0hT7iDhBXKHSAdRLZrojlaTtPM6pt3+fzb3
KW70I6MVEkA5Wv3rP59uvNjW253/WEKwUA9XzX05fL6vmrj+138+jteK3/y7P/ztfrrK9ZDf/9d/
bO+SIF0EIMODH/XzQUwFgInIIJ4de3GTpz++2Cb88eLXRCe4uNf/+IlJTD2ix80lcY/kmVPl/HGM
04J6ANiFTeVQsHlNA54/tZ/lI35CfmpyoEQPlWd5YhJT5SONmJd5RpLWiejgHxEWqBjbZ75U5Aea
riIMY0LDzDjVXqYAnowqYarodMSCh8YyL6zSWOemcx26eQRqUFnGAwWXVnKvA09lgMb8wyq9deN8
9yH3otztnbn++C1qTCSLCZ1A0ocb6sJAmw1MFTTzbnsOnOZboWrrqPZW+Wisw7E8luFf9t2lHudn
Sjk3G0TCoM2HJmcTh+WxXsQnkaldmaVxYZjauiv0K91VKLLMRM+8R+5ryB0KrcUXW8q/jD0oDVNj
WA69BKQ84vp2jL8geLAMk3FtwFlu6d25ldsn0ENvKGlcpHr/LddIxOv0krb5Mh8YWgOnGzL4Maju
9QjyaWG7+nVleui+hJ8SV6d+7zvQRBvl8QiL+Cz04qvaQxgph/MlMNrvdekAMipvQp0l82QdMLV5
UkDsDhrgh1RriyJPNjqw5Wc77/LxbT2nfthvoT2+RLTASYPYZy8oJJGnUlFzhZIkLooFvm0qlMFb
8wnBv09WSSXQZ5A8Gq2lBB6t5c28/QD7oTOBH8NeVEhNqgkQX+wHgEw82cjKMNUKOhHYTLCBCmmF
igpCjQjnLCNfhTcnMteNO16GxfitRYluAx2mBA0UTWVrdj9odbkazdIERqwFK0tBEM/Nxg1KdMdN
EUVzE8a0E7mOoGWqZHKuOFms025gLqakAwViYNnRtwM1bM6yzDWOXUc7K3p6zD6jpsumUn8MnYv8
YT9eNQi4wBtNNUBVftcK9cyFK80OmzPI0ovTDM6ys39uI8+DH2VWZQ/1ZOF+WbzJiv35X3/5Wx/X
TJIm/TWjy9xnyj3wtqX/io3kL59spHnEyCA0HIwOE6hNnIpPNpKpdXgVBNhPQGos49eku4aJZP5I
0JPamEMytl8mkh/BWMoYIoyw9OGZrP0nJlIRVarnJlL0Zx3QEQ5PwYTuPmqk8U0kPpJwWJtdWXxN
KCvdFJbindsqPOWgDMr+j1qSbxEgL+/tUku/d001MDfl+80SKYFsabVZubQMybkpEZ46bZPcWyjw
mN8httf8/s+32nWW8M+/t8+ee+N/re8z4e2q/UsdsBmfufcXThvv/6dLv8yCtL7O/r1fevtCfzsK
AFQhYved7T091xSGvHWZeEu00twRKKjwhbJ5AIKxr+Is9Z7+PyQO4N7Y9KDFps/jOXq2Pn+1Am9/
uZfB0cvr7Dz5j6xJaxFUeUCWdk6pqID8ne++d4Vn3109AjPAjDbl5elDdPFsCSxHhDIgCgT6Q3we
1/r/fgn+MhJkTvsFtcc/3gDmEfUkitLMqz9+dhdBOxJhFxxU9LHFBxPHon+gRVAIDelzy5RZ/s5u
2FvMZ7tBOaJkAP4Q+pHps7sbYPai5QYHl0yM+rFWAKAOXKYU+g/6/oohtjuQV+L51zaCfgSlGXQG
wCGnz8fbCKDqDl8DKjAGmDU89/TZPQzOkWOC84EN/fGn/19GcW8TP6aNJ3f/9R9iK9BfOnAZVPWI
gQ0TvpWnVWBdnxtG5Yg5XDwGv/L4+WgngnyWsEpMYBx0JFSLL6oRpeEfpw8L+2wdHPMIdJxGYvG0
DB/PQZC6H7oGJk4SHkP46H697OdrQJyAUeS8kPOLz4c7Ehi0g8+DAW0V6Es6zq+6Bn4MERakHx/O
NVD8tQ8OEZ0jkhWKxVj8Z28eDnpAejhe/aOGRwq5/qFeUVOOADsZotD12qu3rCMV38vswoddhKfw
6FDXSKJA+WQah3k86Lv5gg29qRiRUhF0nD7kux8rShIDFYcaQ0Un35d1lTT71d2AQ8BQYCY+qjGE
xUsQ9R3kFeGk1Yl/4BUEMjl99u2CLhMa6JQ2ps/HM4r0vg7dCRwHerwK0eLTwd/NFiz7SGXAikr4
0xp9OLdIOV091DMozhHgalnUvv7qOAhUqvoULTsfL2V4Mo6HBoqU9DB9IE7Np4h41zhSSRDwb+qD
H+8sTM0kMdVykE1QMYxorpFA/oyFd2yCQxWBAIo608+M4sN5h8d1ONhL4gYJlxWE2l6zjQ41BmZG
bMR5fv34g3nJx3U41DKo5hGQSpug6VUf4ehHlNEVsJePduOpePOxqkq2pnJmDzwYinXEdzRhd31h
EpgLEdWmJ+P4aII+0AoAznwhWPWPi4vykcGUoQ7U/Nd+f5ZC2GwDlaFOjMbjPvhwDoIKhxjTPMg2
4hxsMb7PbO+OUUQRgBiJ0iVp1PT5cN9ek+H7PvDbixoKpWMxkPHqFrCPdCZDKag9RdQfroZCSiP0
zQ7aAopyRD2KIpIA8T87AISJFK7FbNjjMn+g4y9KaLyXg1+/hrYFKHPqyjvfHE8oiB3Im5/e+8fb
/EwdPBrlva7fP+mumY/VAxB+j5/dLMHGPIIQNxj0eDwbHy5L0EzmBg/c/KRK2HjmK8So2LPNb1tH
sOQyrvszVPoHW+BvHJRf7dq5T696atQG99UzhNa7v/Czk/nyAk8dSlFxh73zV/t++kWB3nq89GNZ
Xvz3v3YK9lP37NkPf3bTnv/50xd8eetXH+rn/zwO7stt+cMfpq87PD3mIyQMmn+/3P52WW7v7it/
p5M6NU7+fKAX2LNftu/N61fVNnl+WaEC+fO/X4W0/a3LIsa1LX9eRiz4Yz330Kc93pbDNt0+v/BT
rfTgKwfJ9oe/jV9d6ceK5KG3+JtSoX8NJvxbK3+2LVNwhdHuIj1W0Q79Bmfs03jvwlNl6tALb7bM
s2/vuvv7fOfdgnLGmB969fPtnT+8foYea0qH3uDTXcDj/3xQsd2fwvBDL/y2dtWBO+WyScPt7c5T
P8bNhz715224rWpAWjvXfkQ9HHrtLwHw6x2D9RTuHnrh620SxL9dbO+a50/9FEYeevGvdY08yytG
nOqLCFcOvf7v91X92+w+9bbxz4tNRvcxDjj06udbjDnaxnW5s8efapGHXn3dhFx9Byv9qx9+8LWz
nSf+Bbk49Lp45V9Q7b8lvnPgUf3vskn/2j39apsf+rXOgzErd8OBp4SC/O7Qi1+XQd7s7qA/s5VD
L77Y3hElAQvlBAMM/e14297Hwc+HniI+kRlR4Pv5//792EbcQegs/bzS09VB94v5x0O/yfk2Fev0
80LPLv6/EJad33vEONth51TwFsSzk+kd+uyL+9jfX3Qx9EA79+BL/zpvfz0aceAhexdWfPD1/W1d
B9UL4PKfULhDV2nyM9tI4KN/Lvm0gf5smBx6h1NcwV9e/39hC13fc7S8/RifovRTWffQ599s71if
54vDTA5lLqAgQAL4F5WGz88f//s24nV79Bt+47e/HPIRo65A0jmMQj9Sg+hdee9BXss3f8E8X2ah
P2G8r/3ZbootfuNHfL8t//U/AAAA//8=</cx:binary>
              </cx:geoCache>
            </cx:geography>
          </cx:layoutPr>
        </cx:series>
      </cx:plotAreaRegion>
    </cx:plotArea>
    <cx:legend pos="l"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legend>
  </cx:chart>
  <cx:spPr>
    <a:solidFill>
      <a:schemeClr val="accent3">
        <a:lumMod val="75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Geographical Map of Highest Death in States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Geographical Map of Highest Death in States</a:t>
          </a:r>
        </a:p>
      </cx:txPr>
    </cx:title>
    <cx:plotArea>
      <cx:plotAreaRegion>
        <cx:series layoutId="regionMap" uniqueId="{71B78BE3-D210-47E4-8F30-03B83B87003E}">
          <cx:tx>
            <cx:txData>
              <cx:f>_xlchart.v5.6</cx:f>
              <cx:v>Sum of Observed Deaths</cx:v>
            </cx:txData>
          </cx:tx>
          <cx:dataId val="0"/>
          <cx:layoutPr>
            <cx:geography cultureLanguage="en-US" cultureRegion="IN" attribution="Powered by Bing">
              <cx:geoCache provider="{E9337A44-BEBE-4D9F-B70C-5C5E7DAFC167}">
                <cx:binary>1Hzpctw4su6rdPj3pRr7MjE9EQ2yVNoty7a8/GGUJRncV4Db05xnuU92U5bklqol2+Px3Diq6Ii2
igUigQ+5fZnkPy+mf1wUV5vut6ksqv4fF9MfLxLnmn/8/nt/kVyVm36nTC+6uq8/u52Luvy9/vw5
vbj6/bLbjGllfycIs98vkk3nrqYX//on3M1e1Uf1xcaldfXKX3Xz2VXvC9d/49qjl37bXJZpFaW9
69ILh/948X//Z11vXvx2VbnUzW/m5uqPFw9+8uK337dv9LdJfytALucvYSzmO1RQQjVR+ubz4rei
ruztZcl2ECdCC0JurvK7qU82JQz/jixfJNlcXnZXfQ8r+fL/20EPhIbv/nzx20XtK3e9UxY27Y8X
+9VlCitN+zq8uRDW1xLvn3xZ4u8P9/hf/9z6Aha99c09GLZ36HuX/obC2mebbuPuNuM/x4GQHaFh
o7G8hUE/xAHvcC0RVfCTO5hujsAtDt+X5wks7gZu43HwrPD4s7pMus1vp93m8qpPfh0soB6Sc46V
Rl/3/b566B0tOMNcs5vL9G7qG1h+XKzH0dkevwXSn6fPC6TOVxswksWvx4lI0A9KleYYffmQB+qj
xQ5Gkkpxh6LYwunfkewJqP5+i220zp4VWq/TPE/Lu336BRYOIJIIUUTuQHgAkVI7TEoCikRuENyC
6PviPI7L3bgtMF4fPisw/uz7za/EQuxQzkBdwLDduZN7Zk2THUUkB5tHHzdr35PmcShuF7GFxJ+v
nxUSJoUo7xdqBd8RUiuOOb059vihVsBlpIUArbib88azfFeMxyG4HbYFgXlelilMko1zaW833S90
9QTvECEU0/zWAG0hQXYQw6AVaAuJH5XmcUAejt7CJXzzrFRjb9PNmwpC9l+VnBC9g7XCmkHWcc88
SbBeDBGGmHrUVfyAHI+D8XXgFg57z0s/9tLyvxRmUbyjCeWgJo/qiJQ7hAqCqXgCmH9DsCcQ+tsd
tqF6XiHxATiTPNlUl79QaeiO4AITrW6dt3qgPIrvcMEwJeLW9bO7qW8cyw9J9Dg494ZuoXKw96wM
2eGmqzZuk/9CU4bZjsSIEcYe1xxIUCAOgCjg8YjrhyR6HJV7Q7dQOfzzeaFy1W2KXwkJ2mGQtmP4
PBYEg5dhCPgWhsWNl9ny+4ffFecJPG7HbYNx9KzAeHmZ9skvBIOgHY4pYozyx8BQbIcRBSkL0jdg
bPGQ3xfncTDuxm2B8fJ5OfzjzWUy/xfYL0J3OFUYGLBbf44fuBKpdohSWlB6q0Bb7NePi/U4ONvj
t0A6fl6u/ngDvn7TJ677hWqD9Q6DfEWB1jyWPoINw0hpSm7pSb2lNj8o01Pw3FvQNjbPy+Efb6q0
8d1dJPQLyC5w95QJKK08SnZpuqMg65f8K91/N/VNEPYD8jyFye1CtvGAoskzKq+8dQ5Kcb+czSfi
Jn3BtyQxemjPFPggISgnd5Hzlj37Yakex2Zr+BZCb5+ZNbuyQORv5l9oywhkJsBKYipvY+CHJTAN
/IyUQkn0eAns+EckehyZe0O3UDl+XlHZ2Sbb9A7yyTtz8gssmdjhikGFGAzWzedhDACWjCNMIEp4
NDD7IYkeR+Xe0C1Uzp5XcfI4Xerul9L3dIcicB5QD34AxjVvTwUiGj1ejvwBQR6H4uvALSCOPz4r
t3KysWCzfinZInaQwArosEdzSA1piwDVkLfxM5J3innj539EoMcR+WvkFiQnz8tifXGKm19MgVG0
AwQXAjr/1lU8VBOpdwgCpkXyrZT+B4V5HJEHg7dAefu8qo2nvso2n+6O6n/uQwAPxQhm/LqKdZ/I
5zvArijCgM7/8tlKT74vx+NQ3I3bQuHUPCtr9WZTpsVvJ5tL/+uQwHgHYQHhr9pSCai+Iwmleb5l
oX5MiMdhuD92C4o3zysfeXMFbsP+0toWljvgFASHEvxDndA7COnrMuStD4fL9zu9fkiUJ/D4axXb
cKyfl2Z019n6r0w96I5kHEFt6285h2REQj3rlrXfMlBvvi/IE1DcDdwG4uxZAfHuqne/mStQjeLu
lP7n3gJYR2B6MUcSbNE9b6HkjpbQ/8ju0sMtMH5QmMcBeTB4C5R3/7v9xuO8zv0a/INf/JsNwtCY
CowIR9CD8ijDqK/7h4UENuvm8lbb1m0T79PSPA7H7bAHgv+XO4Kf7hb+2j8dQVFw9aXx+l7D8Lev
flke9IJvDf1Wi8TNXu1f/vGCSAiN7uF1fZMHzuBeivy3UVfABPzx4pqjl1BZhMIKcMQQ8r74bQSl
/eOFAOZYUdAnyN6ZYIpBHbiqO5f88eI6fIb6sQZqH5osCL2+1Nf++hLoJtRooEQD4TNSGHH+tdv9
tC5mW1dft+P2798qX57WaeX6P14oAfFfc/O76/VJaKjB0NYMpI7W0J6pBILrF5szaKmHn+P/U6Nm
CqrA9buoFGWxDuKpj49JwX1qel2L/UpZUZt+Gnqx1llWj6YVZKmiMsjLk77TgTUlseqQDDndHelE
j0Sr8zQs56YrQjl2zRIuI6/aMPMl8Ue6nHa9zOhg8laObj13FI1mGJplZS0PxtCnLD723dh1UVpW
Yj/RfdOtvC/LZi3mLP+wpNM0RphOk12pMas7k9fl0Ieoiu3RpAbxibatX1mpx/U0aHW65Hg5bgMV
rMpmyUPt83rVtD4/G0jTXgwEBZu5moryLSpi8anMXfWeeGu7cCY+K03J4yTZtay3lwOS2btCla41
LSIDN80oc7WWQzm97hHy63TmHTlCsvUf5rmJo2aZpw9UsWk0Y4Wak3TuOxSVFc4GIyq3yDAnJEFR
4QK6RCKzbWGGMu1iM3S46Y2taPOy7HCbmxl7/aGpMbUbVKk6M2k9B/lqzFtvTcu67gQKqfyDcjir
jBsTbA3TVXDQ97RwcNPBL1Eg9UAP1TD31bqv6hrv17jqQuYq/857lxWGONfDAvKCNQZNXbnbZlX2
iTqfHy0Za06LtGOXCcbTW+05aoyf46Uy49RWB02+ZLWhzTit4mJszsu+KtbDomoRltxLa6q5rQuD
Fs/PE2/deds2uY3aRafatAurz7CwWbsCCabzYXTFadW0yasc91m3G89O7yWp69cUTfZ9ZidgZwzh
qVRRWvmJRkr65Z13zdAdCDziIKTpFOBdHyQz2QvYkG14P/jS6Dq39BDLpuoM71AFmOEhMCUY1zd9
O2TdKlZibgxmWTuETd272LhZ+i7Us+rPvRByCX0xTh8y4dRRlmqdm1R3sV8NLi4bOLAzicM+F6M2
uEsruh7LumvX8ZjRZuXa0uYRqoNhzTLtj/qSkVe+H9XbPOu50XkCswZVX5ahHsrlNM4cLc4m29bG
657upa2gpzhZ3OE0oKRbF33FS4Oxqj5UxOeHUgZxEOG6ExeNQzLCVamC3c5Td5DGs2AhmmhqOl6N
K13V4oO2GVamxCluw9oHtomawesxpA0pdkVLun1FJ5ft1l3id1GNvAvHJaBzWI/OnrGFaG/aJNPv
0Zi27zJUqE9iUOxQjoOrDArg5tk45yGr1Ts/pKoIazoyMzvMNpKnAr20zNZiVRZjYY2eCv+yrZZx
jnLv2UE3sM6apRjibJd2jX/P66T/lGRWlaaQsyrWHdiBbJfki6d7+UxmbqxAMHOMBupNLHKZHLaN
HXlYp9KPJqEaD+EkdJOEE/cWrdKc9qVp02Y8npeJ4Yg0pHMhtMXFialjBWqeIDcrkyOdd6aBA7up
WZBu8qAJ4j2ik+Jybj3ezbSlRxVo+GIk6pOLToj6RMqGryeElvNEe5EaElN20fkye6lmKdjhtIi0
O7G+Hj4GS0VNVrE+xKjWRwpn9i2cqCwUpYZTWXVLvQvOZP6Q+7k4aa1CY9ihlknT5pasOXaVXnE5
XGQdm9bS9m04J3O5qpIpnyKfYd8flg4P4sgWYnkNxoaXb3Kt4o3KAnVCLByIXSHb7qC3Tf4+nWns
jXJKSoOKMnjXosmf5INGn/2YLL1RWeMX07q2kAb0+wghUl862moKtj0laA28XK7O2RRkznhU0mDX
D/0s16zqQM1GyAf60FULJcednN2ejGv+RsW4wBEe/WxKD5rC+t5Vqz6rk0PK04/W4XKPFikxjjR+
U0y+ee3HgYWkn5HhEw9eMzBnZTiyVg7hmC8yN1YXZOXnZdhwPVGxl060OtV5QDozLPOwjyvH92XR
Lu9dIX2zwvWoVrihdbXXxY6lrxErJw6/jdPzthcLMj5Rxa4Gd7+fT6TMTM6WBszRiPCljxv5svYF
/RgEQ3lKZlzv0nby54WdVHpaJq4Eg0IsF4bysfqYFeW0VxVioqEfm/RSeJGESdrVahUsrZ7CYShG
+cYGfvg8yZSUES/L9iPvmOyM6/suCePM+pAFZe3CdIr5YGwty1UxtEVj+DCrdsWX+NR3w4JWMo3t
ECknwWqxAIt3PcSd4LjzeA8tCO2SUhch0/H4OtdyOiQBIXvWD8mbuvSJabAaVk2s+EGcO/+hn/sx
Nrasg8QwVi6FudbDwKhCVkd86OhL14ozX8gpoqJ9V9sBFNPWgUkyp0yd8vgwpfBYh5l6djklGdq3
iVYh4U0buqGZIzanH3OIB03cyis+pZ+cZcEap0UdudiWPvR9ijPD7cTeuTxt1apuwBKbhPe6N6Rm
I91nguc0nFmbNfsji5PR8KCuWUgDwYfIFjNtQysLv+xOneomMyXqsq7bOjEEO3yeNCpYTINcyvfG
vFDTyQLH5zIWYqnDcYBQhyVF6SKU9PURc9m8u2iU7eU2C1ZkaFM4K8Vw6CenIgkK0UcFTbP92hVo
lWSZPMs5Lnb5EBdRPOj8olQp+azS2H0oFO2jaZn7T0FL6zBfBEujEWW1N4zH4kSKWphKjxVe5VWx
ZAZ1VS6O5qwOgrcsSYvWxOOQ1qHKfVtFpE2H5aRVVUpWJRwYG5VNlswrGzuKV0Nnp/0mDehJi4cl
DYuJ2npVY0/fE5nk2b5eaH+l2piYUhQjnB3VFPtl2WsagkUY5C6dkHq5LAWdzVJ1+nhcGn2EHJnn
0GGffCqbnh7wrgtyEw+J+9QQJyBQ0fX8ERHpsmhmjurQB2oBa2HjRa4rgcvUOOQhDrWiWNblzOMp
ymGXj3GnCDU+h0eODJnEQV52cdiQWo2mFqQ/hyBqSU2uMbno27l772uXHBQlV0lUEUVSA05pOrGd
rsGT6A4FocQ8xqanOHvpJU4SQwV3USOCZIlw7jpxNNi03OcdVhmYM0R2x7G79n6LbAtwqwjmI0W5
HPMC1DSctFJRyQvxatRLfQ45nJQhV2m9rwIp32dj67O9CiftqyFrbB0pS7p55VO45VFayzl92eHY
Hk9Z3/mQkh7iF6HbV6QpxVncd7IxMRGuM3ZYaAO2ksA5GbiGNdPCo92hz6JOjXE0uCQdTQCB6Stu
+XjoY9ieME7wkhgw4/w8HyEqBpORzM06RVXerlTCVPnO8qy+Il1J0rPczWAu7HgdHWVJszTr2Lti
A4FCfDYP02yPVNP0yNStmxdQG23LVV6msjJzm5HJgIGeXRRniTvPY4YH8MvIvfT1HB9WfhhWoALd
Vek5PhvzIekj3OjiVbJMwVvSIn1OhomvyaD1lacDejsHajxUnAcfZhQHbRi32fJqrDP/AewvhAus
dYSFpeqzdVmxeTZjidQ+quz8rk7nYjEefMw7yLYbF7GcFSUYAZTl69qlMoagmRZ9aKlrCoiUUc72
UVBAFNOnVdztKYj+D4QccGvqIaH7aU9EsduinKeRSMC7GZYk7byOaWLTg8WJ/JB7Nrf7nuG+M2lW
tEHkdaE/D9VQXvSdUm1YjL4iqx5yqXOWzUkSimScOrxGSZ0GIZzehB2ktOgGsFlZk+3yZRwHanBV
62BTd73cmzNSqDrSS8Gz/aTKFjeFywDpTsSQqNX7dhqxOuM1xCVrDSetYSafMJcmi/2GV5PpZyuy
3dEFjXFTIVeWsDpYTxUT+xT0CQ7mEqjyKBGumUJP2UBPlsZCwEprqQxS/A0Cf7Mc5PEcv8o1xASn
hcdLZcEjaEuOCiaCeJ2Uoy9WpbJ+ReA5NUFDWg4DZCpFxbs5NVXStu1xstQQHjV16llEcFOyE5fR
Kj7guB+Sl2qUXrwUaRyPe1mfumgaePXKybwNjhSHmOTNXCCyrHU7c7rbT0uS7nOcpdn71DZduce7
eJ53m1zN/cdymdFGp1kuTDN7Hn/Mha1iIyeLJQRJjsYWcB9Jl5qh7yHM7KY2DTGZ0ziJ7EzQRyqG
3oWd60YftnFDojjlsz4C992Oe7nC/oDNJe5WhPd4r0YkXzvrIJYgsZheJ5Ury/05FRnaTbqGKlMx
b7PjmslRhkuJa7dyOel32yAZgsjZUaznkur4gHb15HebTIHv0lUs44Oq9XNLTOoImg14hjJfBYEo
+g9TDuF2005zeVxQQmQYtAlfSiNGp5qDClWz3ouVTmbjeCmTc3BSot9nk6sgzEHjeDSMVCFm0rQf
yreJmFn2CYMO16+sd3NUiSZNTNLGKaR2vRhOs1brDxkEd8x0s2tk1MNyWFR36bzsYavkcJgEbClW
KuaSmSWQbleSrhVmUV1wmJb5B50FMUTkuLGnSd6AT2Rx8zGgk05MgZbTrLdn2dAiH3Vp3sPh0WNB
zEKHbJ1PokmiNPbtIXEluKkqCeLPSwqx3j6WGWRGQDEMiXFFMl/MtqN0vx+xhYAVDf1B2w7+tcet
CL2wFPw/n8v9gbYBMyMrzrztwTZVus8P7QQaC1FLnLZRrGYuQhvY4VMvlS8geldIgBfqSmlmSIWL
vbTvrAj7YbbnvaUW8FBLxk2RWvxyFrQgxxpVg41gNEoNqwYURG1W68rUZTLh0HVoWk+2kpctmP50
NbWkf9tjBhlTnjXQ+RCIaj/oiyAshIyPZFP0PnTlgoUpLO+KaCk5fckLS8/atGbrtMnK/YzMaPlE
MWyHGEV3COfSvYGd13tMWwTja4nr1bj0+w2qpo3tkT2f59S9m1vrsjXOMDkYKJb7vtIzDr3CxQeb
D7IJ865UKJQ1RmU0DrxBUdVmQXGivW/BLlFV6t0AFnbe2lwfKrHMpZnyGrilSsVjGzWQ7Ed9F4s2
cjxNOrOkGRqi0asYLHarxer+Cwoe0GIXdTN3qU1u3wPx9c9/QfwK/315Y8FfX16/RuKvv47v3j+x
/atr4vLrz/567cE1Wfj1HQhb9OPNyyie4Ca/efHHiEupETwHBGTe13dR/I26vPfmiC9U4N2IW9qS
7RB4sh5heLQeKA0toC5zw1vK68dbKBRl8A03ed0Cc8tbwsP6CrhMaOmH54ihaEOBO73lLeHxC6Wg
1gbPHzPouRRQ/rxb/QOAgKl9hLcETvsBa3ktGBLkukgnJHStQxvhfdaSyHGoeDGOq8za2kwQx+wC
UUJCjJPaBGU2Qf/S1515ZD4gaR+ZDybknF0/DQqbcX8+UBzgcwo0rhbWZ2Zh9vOwNJmZx2CC0sW3
ZiL0mnG9z8jC2qDbW2p4EptyeNoRtvf+XF5wQmmSjCuCUR7akvMmbG2CQWFJc5xD+nbsF5qtC+Kq
yLadvhRFPZz21ZTvl5oBxdUGOT5A89gEJvc9yyEMtt07VmRyNKkS/EQIiw88gpBxHhcOZBWWsTDZ
pBJgc5dikmak9VUQe2qEyvGbUnVu2KUybfGhYx06TQvS27BPlzhymWRXTiT1qgc2dghVX/jPfgqS
KwtOOsorSaM6LpZT3RJBjWtnuwY7m4W5d8OrTCzBIcR4aNhrmc8rkycaRPEyjt8p9SWkTiDANqkt
gEG0wJkwE9hArpsFfKApiwwCQOCrLIQwrCPAP8qh+1xmQXcge7EvLZwHPHiyCiAjrWbxpuJp3kR5
RuODxQbLYUp4dTpNxdGUELdiQBuFNm3eg3nKQoXIq4wt1bri8miePMRvmiSmbbo2pDrojuakSELk
/RDGSPSmwLpIokCoyqQ5z1c4mPKDYO7fp9pnppxYHs1gf42QgTLTIE9clWW7Ra/hGdW8CSme3IoH
ejXE1bwGSucV0IemJ8HZ3A4RdDL3RuApWUNXM4uKUu8TyNXCvKEwfddB/oft5wr4SMN9Bv8Ajy7R
WO/1hdPhABm5Ae4MRYLB5ESUKBoUejV63Btfd6A6UGO0JD8uK2BdiLCfxhiOOu4LFbEqWKcjelXn
HaQpsKM5TXQUs+Q1kM0WUh9yyX18hHO539ZZERa4XENdQZl0tA0wM/RVTPMprEt8mYlyl+aoDUvv
gMrNPkMPUb7K4+49hz+GWJ1Qmn3OdXpUOnsANBQO8yFuzZC0r20n1gEH3mmGECKGSIoGR0kB7rDR
M5y7SRFgo+K2tUcZZSOKMhb3L1vHT9Kgfl9BlhWOlE2GjsUh0tOV8E0W5VMndvMSwOsmNRkNHJgZ
3KhXnqY5RCTAyKW6hXyPAUE2J/aExtOnJO7fTZaIFSdjD5sBHICIgzcxtZB9SwQejsWmDvo4JLKO
5jwGgkPYQxvn9Vp05D0QibCAGOLmGKYrxvRTzNk6gzKMKSBNDJ2sDWvqISwRTC1GEuz3tRuirudj
CMC+SspZh3E9ziYoit7EJShq3pLljQt6SK56+WZEsNJKlkdDBThAqvNJ27r+/+w377vNf62v6uuW
vP5/j3O9uP82pLvq+rWrxPibNcEHFdevv79xq1pCwxWH/lBFCcdQxAPPdVsOVPCoNXylEDxJAt0O
11fuyoFyB0rx0KkioPP6uor4VzlQ7MArVaAerySBWh54XvLvuFW4zz3XExAMkbiEp+223Kkm6SB6
MPsrx8GimWWZ53cJEdPNi6Bu3gP1iBd96vZbNcZMBvk8TpVcJV3bdWcjMKj2jZ2W+vO3fefDqOBO
fKiNPvSYulxy5fNYrDSkWcurBpcaAdGfQYUIMVQSw2jr4t1vT/b4Yrjecs89YJSNthKrqaeKGoWo
7Uw9CwWdut8KBKDV4hEs4J1TDxcjdYuaTM9i5XHDjjEeWfkaWD8EzJ5y1bQO5CI6U85tA50s35rw
qQVd7+q9CnCjUDPI6wmHAhjfgzrxMbDJvU/SG3PxJPzXMPwV2PwFz3VwdW8ClS4jcp5yqFX2cjwQ
UFcgYZP3JDnieZKRY+xzn4dt31bzdamB4XYXVcnQ7f3UAsXWjhYdFXieMrnugmZcQwWBFcZSZS+/
fXv8MHD7a33XG3tvfY0s+5z3M19B0XhoQ0WgIkzx5yanLWSgLdBmJdRJZXBUjxbnK0/qGiKEwCpS
Qivxz0AI5um+BIWdy6HgI+ywIjyEwOiz5GP6c9t33UF6/+Y1GIJRzY6v5rmX71E910Dg+uzlz4m+
ZXoKlaWipx1f5TRNrxC8/++oCtLchz93+y3TUwcj1BISzleFk8M5HltmJqCWf8qwcbVleLpizJqG
tHzl6mBZVmgKhi4STV3LnxP/umf0/t4TIKLUXGRgbGoGIfMsxMQM0BSFjr69P0+YzuvulPsTlHoY
eeatXJdF38ZnEkpL/pxCiRMduCDR8hV0nFCx/+3JnrA0aksRSTYHVd03wbqqofZ52sMDzu68dC74
/HP337JkvUJAWE1crZcal6sZSkWdmYAi6r6DxvWmPGLI1NZmQecAKzyZ43UNRYpyd+xwM6yKccZp
1KYJ0z85zZY9oQyKzpC7ybVznri9StQVWi0VLqZVk7px+jm9VvQh9G09tDGdSrVuoHr+Ju/m5GUl
hX7zbSye2qstqzHmk8IjhDprEkzpqoCCBT2ybK7bdzlXkAx8e5anTtSW9UgUZAhKNmrdFWzeD8oF
vdQWd8V3kvKnbr9tPeJ0Bsp2EWsvWyhjoGxiH6Ds16x+Snq5ZT78IIE8h76/9VAAAq6AqgnzAVR2
fu72W8bDp7SaizlTa9ZDmXJVzGoKTI/mdPnJCbb0OdcBhwI17L7GZVvtN/i6q6TL5DKe/twKthRa
kpn2kERD51mfpMBM9/3plNp2/kn5txRNQu8ZPNTNgUygzKV7bgGK2SR5OaKfUzG5pWJTOrfCkU6u
gaZu2H5fkgHaYTzrvuebr6F8xCJJ8lCHZ5tZVI4AcRtDv12UWSgynpbBMogDC60j+QrS1Ll6X5SK
fvSVHavvWPKnYh65pXjFZGNZLyOYwkIVzUECya6ExCHXEDUqN2bMmcplyxCmiWjK3XxarATqAWil
1wNywv/kBm8p6ByLQKocKkulDHxE01ECO1LQ75wPfL2aR7Z3m/bjg5vSlrQamIqlq1cLjgdgaGKo
cu810Oo5v7R9WX9uAjaWewzIAn4yUUqqYyKVyt6rnHD+HVGesERiS5dVlfGmHlO2bmTc01As+qqB
Nsj25+yo2FI0jzuhssyytQXa5gMH93PSo6D8OTsntvxmS22VBdB7uAbKFmWhx6qEImzazf13jsET
aiC2FLlPodZHoHtj7eYxJvsKuiHRp6nBoBIJtFfWpkp9UxqyiMZeNOXSk5/cty0Fp2NVAMrASwkF
JAyU2Qi0ks2eQcfIT1nAL+2793KLhS3Q3yk6ufItxysxQ5FoEXUQ/dzdt7RYxFB2ytppWf8/zr6s
SW5U6/YXKUICNL1KmamaPVS5PbwobHdbIIQGBJp+/V157ouLr90VwavPaZJC7M1ms4YZeMzq6FN0
m/TYvpEk/rRnneAECYoHG2rJqiVClQS9wlO9D8RvU8XO4YlryZBFYjgqgntjEfLoc9+wtyq9P0w9
dsItSsaebV1zVA2AaY9270OcnxOPWr99c+V8/V528xZAVar3A3jrax932eSpBky48vqssRPNdMSb
m5EY3dQAQqwUjeMZCE/PuTvRnPXkyJYUnzUwhJeSWkCZJdryfnN3QrkNAx2i83xUE1Belznvm3KJ
2XH579Gvc/yXhB478drXMT+OKFirNYj/wb1QLhdm5NhXZgWO6L9/4097h7z+tnRJl76V9VpRBO7H
3AztOWKD9Lsvx07Imh61ynokazWwOLmFHLM9tXvvmW5iJ2Qjo7oaT9O2auaO3YtOpY/j1vlNnTkR
i5O0ljKipsIjQR2VOgYOKQU2lZ+8Fp45QRvXzSyDA32YsRfbnQTQ4sHWdecXVMwJWfRHgyWyrQGW
ulnnZ7qGWfcu1lnC/fYNc6JWRmKZmoVsqNnsgWed+Oue7/0bG/8Pm/Kq5/l7wonbQLIsq5fz1PGo
oLMlBXAa1nPqTtDSsWWkbq/Q0D74qgkKsD7fas/P6sSsHA8dBECW/P+pMwKUS7wkvlN3ozXOapvx
aDnnK5rG5Dr67L8wTrQCVTLW3YzRtzbngEhIWyQJaT2X3YlWzuIMkKIQozPyzyRYd2lE49l6uvIy
f98xEjYdmWgweH5YVXVprnE1Sja/2uCKIfh99M3QtO52CeifqddiixZSRGNt/I4o6sSq4iPpBxra
c79c2Slc/GPbI/JbderE6XxoMw58tWclOSsSFn8Nlpl4Du7EaVjHmu48MOd0CvvTvInvswXU3itB
UidMpznfWlTC9twmgFIlLSBbVpPUc3QnTlPaBo0Ickw9t9HjjOeR93XadG8gMf6QwChxNoxlpGcY
uToimMQAYgwcwykwQTZ77hknVMm05cqOzVLtTIEaFFDwNsaVmJ9+a+/EaiRqAsyewslaz91d3s7R
aZbtfvYanTjBanU90maPbWVy+i1qyYeZ0Q9+Q7uROu+t2vfAVIIHT0iPX3eSevbXiBOnuRAqjfrU
VO3Ks5Pl8csg68HvgxInTns5BzrPrK0CYQBob9OHFGhiv81OnDjF8+06zhsohX23/Q0G2WcSK0iQ
eDzmECdKM4AmApzX+5WYNpviIDNPin2mjV/qJU6cLk1suWTaVBCbCr8wgzwAkOsR+VUaxAlUO3UE
PMrBViC9HadhS39wMdaey+4EaZ2JKV2EtlW8670EJRRTl2+9vP4hxVzRc7+fSXkPgsUYKFOBpJs/
ZnMTPXZBPX72+qyRE6LEEAOYsMB25OCVUbV+STPh90mvgha/zxzcybytubSVjq+48Gz72k3Ze795
OzHKVpBXBcXYQTu/MLs/xmx+9BvaidBhrevG0MacAeMPyqCtH8QRevYHIidCo2gc0yMgwRn2Du/U
nn7N9N75pZbICdGAo07XA9ak4/2HoRkuteJ+mfyKNPn9U7Jx3emGpvd5OJYbvZJ7FvudoJETmOMe
m2QYcbdLFPgaw1b1uvZ7B/1f//S3LpXozMatxaRH9elYbNmmf/ntECcku7wFf1ziIzIuf+gt/5Ad
iV+eCp14tNMit31NwECf2+jl2A2pWgvGldfEXRAn6ArbFYpnqjnAWz/p5U1e51/8xnYiUnZijiF1
Hpxjgeo2CJPv4Kx4HmyhE5PY2NPUhTiSuUi2Ip5ZcIJywOIXOKETlNm8pIbFS3CekmcNzhOQGH5r
4kQkb/jEJr6bymZAW6x0BoF7Sl78BndicsUD+b739XyO+Hizdnh8n2hrPHeKE5ba2lAGHQbPuvg9
teNPwXbtuSrOcQlbjz2csnw+a0Xfxxh7s4vv2E5oRqtIKd0itI0BcX6wWdPeTWxLvFYFQkyv0yCf
2dKhnsVGiQ8wQ8L2U5dwrwKLuQiuLbdslTkif6O7acuQ1clwIqiAhFdqYS6Ea1xBWAHeyFQNG7+D
b/IZjw+ffLYiy53wXCAKohOKdbG2iU8QsRAFLAtTrzoC4PrXq675kqIfvWHi2/beDuHdBg6x115k
Vwzj7wdbq9KQpZzOVSbpYwfA4RnEcuK54k6E2kYDG2kXA9hx94EFXdlq7lWk/M8G6vd56zjo94aq
uSIkJuUKMlcJaYhffp/TCdAdLwoz5ERmIACSr8283Yk0fvYb2onPTZtaZiTQ1R51a9EN6XTpVesH
XWAu8mkAcz1fgK+p8IR0nPoDQgcU5EevqbuoJzuSWfJo1dUAfEpXzBa8sGAJ949+wzvn5wr1Cqgm
WHzRZf97RgW3zdkPv6Gd8DQ4ePiYDHMFIuHHbRxvQ6X89qELPgI0XiZtx3R1LBM/L2tDTkHX//Sb
txOc4gBUXm8S5FAO+hbbnxQo/v899DV3/N8nFygevY77NUA/eBlTDfLnEttCp0n7OCUjSMEtsXv5
3z9ynee//Qh5/SOx7LdeDjHkUAT91nH2ORjli9/QTohugCReSXUa8b/MN8usIxBKmN9THey0Xk+8
ITwWmhJMnEWf1RL0EGUY//KauQsv4hv0dTRkCaqYCAbqErU7A8Ou4/Lk9wPOtZPxpsls1mFLbsEH
ocgLBBjeQEH/4YOmTox2IgaJ22Does8/mFC8q2ni9QzFUidGu2yv1bTsuqK1IlWQEfMhalbhBcVl
LqCSpEsYLwI7sQ6Pvdih+0OZJ6ILYP3Xu0VtdWC2Gao//TKGxVV1YVobv+4wc8FKRjMo7uRYcqTH
+2Un9128+cWQC1MCPauz7dToKq2bvkiP/T7XYA377UInQHPsEjCQpK4isOBoND3o0HjO24lOLfA6
kazBVM1J9llE+kMnJ69LHDiTrz9lvTElm7HVVYKVKXKgxItpV5lfPnThQoa2UwD+8IR3Gz6VmsgP
Nsj9SlAXTh+GuGf1cThVjaCQvlnRqDjbMEg8F8YJz7bNARtrd8RNvqsyg97Wx06Eh98XdaFISxsn
NcBwU3XkV87bzJ5wkvq9njMXhmQD6LLF24DtMuQsBPk82+XMiyxf5BuH6TXQ/+WcS5zDFPjZMG+2
HmvfcEgE9GieVXXNJr93BObCjXZpbaZVPVZZMMupXNZR/bI5VPz8YjVxYjVSJGRrHoyV5vt8UtCc
KLBC8cUrE7hahmm6bVm4hGNlu4SUYGTqEg68nvnRBRyZDiySmfZjNbO0MUV0EPld7hskLrxm72KO
NqETvW5Ym4FDR08Y9WnrIr8zz8UbdWRYVQBpq0r32Xizz+F8WbuB3/jN3AnZhS50HyH5V7V1fHwO
h7q5YWk2Ss+FcW6lFHkyhlbBWEHpYpovqc0oK+J6SCbPH7hG22/tSzzGyaEfF6w8nddbrbNPfOr8
evPMhRylUhGAgPVYpcw8i2b+sErz7Lfu5PW8m3pfadc1U5X2+bd+WKOCQ4XUc1GcUJ3QMs8CC9FN
qtvsW4pHhRsr1eK5ZZyT1YTBth80HipEal4kgL5AoihIz14L4yKN9B7gjb7D6FA/s0UcjXdQyHoj
lNLrFP8lB7swo0lAcGbMyFAtiWygF6T6FskmFduVrJ838kaN+/ps1dzd0hkiY5WBIlD8AopbOr1H
z2XWz3mqkhuJd8nhppXQ2ClS6GrWT802QdMP8gLtpD+tEwlsGe5TL78PnIPmDrkyQU5RjF77OR3t
Zk9dhC5ZCYKw2W4tFE7biqQbZ7f1AM1F6JCgm/AFdHRokkW0ndMTTTeMuXbCHJdmyvkMth057EUR
sh0n6LvQ/tuWMla/N9DraX/MUTxNVQaRx6XSG/7e02iO+Awxjjgr+5REskz2tLE3TTQ0+QOI7yBu
hdNBnkmWQ9WVJBqiYhBErCBomO2XVXULOy2aNfF5SVeGFnbHId7XdKMaUM/m+V5mWtC0UIPQ0b04
xBLfQGMkHR8PrPZaxlQut8cRqCcNlRQGeaNlOaBipOvjuYvaIfWrQlz0y9QLkLCPfKhyNNuKmLQP
/Gj8WCtwgX8dtyH+tBj6aUO1D2OtTkO4ttU2hcKz+nOhahAasIm0FGTzmEOjTgUFaWjulxdcmBqo
7Tuq4G6seKL+qZl8rlPht+guSG3BM9LWEcwbagLVnHd3dRz5dTavgsq/p/gYWoR7hPZXBdXlragD
yJnlXTR4rolTlumwoYnEi2PVkLaFlM30K2m1X8XKnCTfgpu79Gk4VHa34xPoX+JmoEb55WHmZHme
iBBKRslcNVqyByjStuAVWPPVLw87WV6rZoGy8zJUEpJff+lsOvAS0WfGb9ldmFfUiwhStPioCVRS
tjOZe+iRpkEsp5PX/F2ol1HTWgfcDBUeqn6tI7uLA4iq+o3tVDWjXfUy7elQ8TAHjszM6dZBVaQl
v/zGd3b8Ek9QxLJkrLopP7IiHSaKN/aMED8sBtTNX4fUOvZdBC1mFAjQN4diy9qehRCeBYKL9xrT
tW6PBkc43mggvWyjpByDNaz8FsfZ9msILnMs+gFM1K67S+gSmyKZdOKH74dp7uu1mVuIqNTDgEzW
2/SO9zT8hjvt7tcKdtFe6aamQ82oV9HK2m5rVtsqDU3qt+mJczoRyEfm4prgW6Gg8bNOTWGhU+cX
sy7kK9LRZjfck6tg7+k/HGjzfw5llR/yk7mgL0gnQR+llWMF3agluJV5H5Vhva7xG2+HfyC+MRf4
BT5oXSdd1ldHF1H9MkqxDGWd9mQ8rfMQvIAR9hQEedeeUMXJvGxyXEYvPIjjwfPrO4ENIm0S2hb1
57pPPCuhdgUBCsX7sfO7RrsAsSSkB+4s18xUm6i+V6KBdsI+7Sb0S30uROwIrQYllfQVpRFUdrYV
coFFK9niWaMQJ7yT+VC6J/iB3RLAlg/7Gej9n16pw0WJdUZBnc5CFGrU/VxuDf11mNhz4i5IrJmO
aJ5lqirUtpeOyDtC5jfuLdft8S/XFhcjpoIgbFYoiFSGwSxBBgxPDevx0WtRIqddbyDD1ETQZIMu
rM7OlhPoiMXC86iMnP7Cmoqh7/FFK6G34IdqV/pTBzhu/ObuHMRzy/qB9ZCsQrnylC7HfTc1fq8Y
Lk6s2fDOmOgBZgsb4XcQuc2KRgyr3yHmQsVWmYgMrhuqojIbmqKFlOwdT23P/cLUBYyxfBto0oeq
SuO+Lac8u5Es2v3OARcypse+aepc9FXO+Powa8VKiEAvH/77m16/3b9tduf8zVe5Lyv0cavuYBOq
5nBu8nMXRpDASnAx6v1qrJC8PuYhz1HXo9Fddej0By7qjxBQ/fzff8EfwtWVZGJLiKdB0LHAEBzq
tphmu/yz0slPG4CFzgIJ1Mo9r2HQkY9Z/c1Oc3bDoB3mdYLALer1ugyktduhMfm64bjjR2QsoPng
lw6gffV69Dw50j2e0eyIVhNBgVbg8bds+75dvC6L1MXvZMtajygjuiqC3C0U78Lw/QDylFeupC6E
Z08EbuQrZKCbqNmGuxZKl09Qdoyt1+whV/l6ebI9gYEJ1NurEKYfY4Fd1F7zfZgPfgWii21UgYBP
Si6QMGPybE34sYlqv1x8dWv9/ZoOSRKThRpzR8s3PgmN96XDRr1fznGxjT0yZCABVT1Hqa4/Lnsw
Pvc89qPYMRfb2Ik+ukpqdtfCIPswKhpX8AzIPBf9mid+61GPaHmFtboGLEerbJiyDwFrhOfCOFc5
u5t+t7voAFuBrlgJRuz09ejyYXljfPrv+Zi6wLIE9tZbklhks8TG6t0URb29EXKZ9AUXMUsu0LxL
5tMUd9vwEOy4FTyMaTuprySi7GLhOHWbMmjYF/kBUVI0HQMp36k+3kippmkX5dHw+vgx1Luwl37E
mVvauN1+UsXY/TK25m4XHAqmNRxg8gMiFbwIlWDHC4/Ab/kgr0ISL73IRug725Qd+F/1WvIQyM+n
duTBccL/exaPlNTD4lVIUhcQB1zjRK6EZDgwRO0TvB/yByJI43fA0tz5pkMg4wHdUVmRLfwnIdOH
PGre+5xN1FUEw11zh+L0Kit6AGfbEXZLBkjB//fg16Lu/x7dcON5vdGtDVRzzJusphFiGrd6Prr1
lO9APZxW3BCa2yRPOv71v3/s309ZqL28/rFogr4wW2JZwconOTO5dpdj7JpPXqO7IDm+1xZ3RCqr
ZWDQha2Pz6Ylb63TH0LKBclFYSOs1FZWSWfFM1DV7B3ke7fvWxsFbzQH//QTTjaGOmkKq4BJnueN
yuTEzaThZ7JoNNtvxQpG2xuX6j988uz677/lNsAT4DCTdM25EUbKi423COiwoDsLdWSkBKLbr6tE
XRBdw9E7qXWHRetJAKBb8hmJyK+mglzD6z8jgOAIGgG9rCI8xxm6XmCs8vG/d9KfvoQTzCkFlvMA
B/ckmyk1t3k3x5chg8XBOWmWLvRCFwA3/PoPiDF2IkQaQKYDSn/gujdf8in1o7bSzAnsec8nIXbd
Vmkamwsw11kBFxK/ywocCV7PfRFoRVIb8UrAafEyLrs6ZbnwusdRF0kXJmPUdWlXn6JF3IU1LdiQ
+K156hSzOw07aPti6ONg5zqfLkoQr/shlJ9eL8kOpTIx5xIa3ILcpzF0thO/Lh48dl4PDVjhVbAW
8t4jfGzuWnh0QZmZPv/3Zv9DUnYhdLCF4MtOA2z2qJnP46hhF5d37OI3uhOlVw+3Og4DUaViHu+B
ev08NbufOCx1MXRNkjbBQqyouh32eTY3/U04dX5QVFiHvl71YIdlC1NaVKJt4ZLAs4cg1fPZb12c
8NzacLIzHfKTUUxsF0LWT6OW0q+pSP/3mv5bjufD1ROG9fmpX6Yn2Q1Vqwe/Q9yF0u0cTqCqQSHV
GbiW9raHAncXv5F5/7AZXSTdAnT+AYYfgmhehgKosXJMoCjsteYulO6ASM+8mFGAtaT2sm/GAZ5d
us/9AGnUlfXK1Q7OhYxzEK2Gg8CWrdb3wyaFHw8SflivN6RN+rpPJ5qf1Hrg2fMDUABvrMz/WmT/
Uga6WDqWHBHEqRpeRXtAl/tQqBgEowZim9BZx/OBiOFIVqTTouJzgu7aWk5GxgskLMdkv0w2D6cz
PPka8l2lMVmqOqMi9erAw5z59Z/d5YbCxCSezyLd9CWuDUR/A+n3rkZjJxDpSujRSTOf6ao4UBbm
BZTKt2wm/rCdXYEfu06QyUn3+byn0QHXG6nLVHrmJxd2E0ubBHRa5vOhINGwmv1XqLkff4i6sJvg
GNVUdxTGvkDMn/IVNlkhAX3LKxJdyMQB6HMtFiTTdCQ/ZkWfFSd+lErqIia4wo19GJk9i1CHxTaS
+lzXgM54zdyFhG7BFEEExlzbSdo0twKu0fbMZzn3J78fcHZ7L4RJsoinp03zBKfl3tq+5HES0Z9+
P+BseG2kPZZ6tGc78BHuYGw9jTnzevbA09jrWMX9IaYjVfYcXUXo1niCbABLvcD+EOZ/PfiYLmyu
DQZfLJS+u5lNxQBnlDdy4J9i1SkNGbeQZrA9vNLaCO4gEkaX6Nj+8Fp0FxE6SLirhLQ254VwVWRB
ADbhxkK/IstVoINPiwxZQM15AMyrgG9I89Sl1PzlN3fn2GHrONIomcw5yPEEx+TRnGG87bkw16/x
W6Ei9BoNQAWYMxRNyftebfJHEsKM0m/q9PXoR8zXycAF99z3SVdC5xzyRKx+S4LnD9dEF0DVRTAB
kQPNLkndxct7bpVQlz0hnb4wPeIU9PojXDBVvVCYOLZIaDHJgtNC4qbsN+sHpqLMWaKR16kxCUZv
ml6cMiCpSpiE/u03dSeZyRZfAHhGfR63cS+FmtrTrGq/XOOCqfKRhQZ2Tfq8SLtcFM9IAYXhwy/Z
MCeTwfgPlrN61WfDj+4SzfLTEbWx3yd18Y4HV+wY0Os5jxlPS9VtbQlIqh/sn7qAxz7dU5Nm9XgO
VKDL9hh7+MTvfspN1IWB1Yx1OmqT8SzMxMsjVl2ZQVre7/hzMWA22tFy1k12adv+eDnga/RXG/Zv
ab3/Icf/r2H+W7ap6bpGFmDlM2xlwUe55viRRG/1CP80+vXffxudRRHa1XueX1iA1vkS/By6/sUr
kFz0l4xIVMPgIr1A56vu4I0NgJ/h2/zFb3gnTqNuoMMR6vwSj6oHhrXdEv6QRF2f+cXq1W3n96UZ
58yicBrzSz5HRZuTuw7m135zdwIVQlywwSUYWjGUwlc8RO8HSKQu8gsGCnAeTaf8clylj+QaMbhP
w/LYa+Iu8qsNO26OfYBZJ9zAez2+DxM/NUHqwr7CGKAiqhQ7JYA/wOnqgfXig9+sk9dfMoaMENe0
h1dsYlVUsbED75qvyn7yG9+pNvoxmtrODumFDXBfAzp/ZndXqt5beoLXdty/3HRdvS8RyJHBqDm5
qDGYb0y9LOppTsOmOYOnmta3jTpW/miO+u3LdfK/B9V/+1HnkE13UsMRbepwU9jWfiujDpZ+41lK
RF134fUmu2IaFPxkip5OONu3dtd9ejt0Y8LVBRfrVsI4+5DLfsvrPai/U7oCdteHgLTKgrY7PIoL
XHjG6UEmUTY+LnO9RsntFrB0koU+uiYQRUhzQZtCm3TEpWhI8OmKOJ+G5vuoubJRwWQKz216SMg9
n3Zc6NMGHnrLqku503Z7hoQcPM6LWMKDBzLfu9jmvohyGySsyHdot8ubaJQJtOkVepZGwXRedxYT
nNOh/zQShdqxTdvslxoV/lnbiS2nBHBfeItjhWS5LCsR1bHbDa5LMqRz/31A0za1BRyawwhm8lnS
8K+9YDL/qRoLJx4QOY9BqwJqX+3+5QrSuxkPtcOPDaJRc7muYo7kKQVxsj4feLKBOSGpN3hyZ9hp
sOpL1j1WJ7IccXgfZUuSX0RsDwVe2DTsN5Dx78s0GZfksQ2tyE6hoCsteZpMqMIylZ0yBQHcYpua
ZOqB32wH3pxMjitWWqJDssEw0+ip12mRkQTurdMiqpqlKBuRSxJl7/C1Bi4KnaGyK/IogEG2VT35
NhmVnNb92NKfVhw7vYx6iOXToUmW/MUnkqZP1NSUPhw1z+Av3x3gqLBLDo9BKCIcSWq7RzA0Mnyv
UYgRk2tCmEPbSwhVY1RjKhwOeQM/3G39MWVKDE05LGgG36ZgIOUv0ZZu8152PYOTWJMFVxnIznb9
GoDFcgC0BQWd1C72vONbDsMtjB3zg9wmss94IROZXxLJ+3JItlVpXGB34F2uleUy34d2ludVI0c9
JUNj25dtI00Pq4amH8jtEsPQrxwazghUYvnendDj4NnXzNB+uM+3A00gHod208U6GjTzizyLU4IK
yhhKaQkXONp+iGQGq0EIrMjtvidrhK52aKCtduCZ2SwNuFvhPicGSM4EImthZ3+QLgBnRi8pG5/T
WEXZCcaDcfsDfZAMzr+ATA3LaW7jYX6SNmySF8CzJnVpd9jPn/IhHOK7Iw6IfIj4Ko+/Rd8NcNRm
OhjY04Sg5ed+5Du5HVXUTp95ANNe2Cgz2SRxkSqWj0+hMTL6wVp4Fe5F3eSqqdZ1WeK7UAs2wMM+
2eMSmvch2OjNSqMc0s5x0v2szdpIeBNPMvsR02QaP4NdfsDXXAicXaBKDPsjUH1zhv94CNjPodXL
cavIuO8v8oAnbTlyRNLPlmGb3zSSHE8mD5tLSKasfZdpmybnMBMj/zhJvh3vV3AkSICXaOgGZPCZ
R9DA19n0/S+Jlxt+3yYT3asB3pR1NZE80vd2ylNStgw+t1+zhLD872iV9RMo5MEdnpGOn2CHqKJd
4+bUQCAoOG3iyNY7mDwsxw3Eg+iXLhcsP40dmI4fUhiB9k9RU4vodoVv+X6GyXa73eS7DpMqTTYZ
fg6TWtYf+ZTDEhMGxwE0EdsQXtJFDvfJ5W455lg/zuFhwls6JmP3Cc4a9fDOwiGOX0Iuh/RkNthe
y2KNM80vwE9H+nHKl+RnB02AvqzRpVnf8S3USCV82NZzEg9GN6cQr1XLvWwhcHypG7heFluQLs0L
z+ac3apxHJPC1IFOfnCewyWz6Wdp2iLrozqEORCj2+3cqdmczEpgTG3mnkRF3x3r+JWaHDM4xWET
Qc5wwyxE0MwaVrLB3J/7qyRPAUG7Qz5NK4hp53jU6zc4lK8J/M+aHrqcsIJIHlEuNf/UCOG0bDtO
VJmoNR4+7xONYwgcKQXJs4LK4xC3qwFL9mWHP52uYTtu0g35/hjXYShag2N6LdDxXuafMjKm+bjw
I7+HUYbGqSAhWZN/7DDU9WuOxuozHBfx3HnuV6LiAgTQPq66PMrleVka2u1FE5nsuF+3uUEbc4P/
U34T1jsKRdDZOIcp5z4ExaGFCJ6TWGpy4iyxwWkOlyg/pftxtH/pEF69N4s51ryyagjq07SSen+g
sNh6H0ZzK57RSia7LEQHo9YLpOMbc5dLXGOedrQisguTAoeeqet4Atib8e1BNWEry+HQkSnZqFP4
hiYaXuQrKHTHHH00oVRgZPTMmPdiC1NyM+DduH0aIHcn4KW6M9jcQFy8mFadR7cRzWfzLp6noP9O
xJZ1D0lHZ2y0nquO/0277MB2UNBtm89Dk4nlgr9sa8+xkmz+lMiF13dzI1p6CyZt0j1aTeCMdUZO
6pITDI1o/c8BvWQIm8+8jW/mQTQNAM5gMmGjwE+6veOt2ccbmJJTAIcJgMTheR5hfQgr1r0nz32Q
Z3eL6vK/MiLRY4NMely/sIh3wS9A7Z+voNcbSKmQ/WJ2nT4D/rn9GuYpXE9RgAOwXNpe/hpBrvlL
gYYR3yRIz1Gx5JPcb6K1/yw1a0+QQxYfcauBRtIRBjAk7PSh0jLfCLa+CmHY8LSM21KOM4q195Lg
2fDSmICc1lacCFQ9PyRpv6yP3UF2dhKineNnlU9ZcOFDMJZ8G0gBN4kQ20CtHWyD42P+pluCa1nW
QkilNLgLPrYGvM/3nEFN8QSYU32/4h8ej6ZrTgK1E3oLRNIN3rZ6/yK1bkypwA7bHyAJSL9zrbeC
tckjVzK8XeY5oBV4tiO9nYDAusnTjD0fkYIYDM8R9S9hhFgschIs2A9dXBKCcz/MW9GfkHXm6ekI
bHZesrwvbVg/jG2gPkGzd3mXWqT4U9wpehLT8PMI+VTsqhbf4K3SPrB1h9r5OqMLfSMTvTNUHGYb
9lOoY2o+T1ED+igKrSOGfKGB4iC0+iT2QTGsAXsh8IohJ7GOUf8zWyjyfQD62/3YzoCstwANN/c5
NdvyC/gaI4ocr6zHKQzIEt9nqTm2v9NerZdmMYAuFxwC/e+yCf7U5QRP6vED75AMv9FB1YWeg5Hy
UsndQlGlblgHZ2Odjs3dQSKjT8AcGVutc6IeV4Vi8Fdv0vfUHCo69W3UKCwVB6W+y4Opfk/Gsd4u
wOr2/Udg1kz7DPGE5IGHol4qNe37/pRCvWE86Q0P87cMUjlLoSxZSUG3aeJfbK+b8JvgdHnXUjK9
H7U+eLFCgv1q6dsfW/JziMQUPRs4JgZfKJ7Cgs8sQSaFbJMxMVi0rEvivUyFXkjZjHCgvePi0OU0
wU47LRJr6zI94uWSGdu2FS4nx/i4AhPzPsdhm+piWRWgVk38RHLVl3sKS0NdA5aH/G2LoLU1kJ7c
lkQf6XlLcnG7K1HWa/9VwfKrSDex3q7A0bVD/xlovL3c6fD/OPuyJblxLMtfacvnZg24YBvrqgfS
d/fYNyleaJIiRBLcQAAkSH79HM+u6e7SdFaPpWW+SCH3cCcJ4N5zz5JkUZnUDOYmHnEJppcNji8I
uoTKCUzaxmVTNIlGZW81svomGV6qzgXLpjQlOVAPquOSYyiadMxtQ+h+s6YxQ1rFFMYRhnUvqHrf
WU3vxhDBDKHDEk2WK+m1jWbUn+xLUcmbKZZZP4RYGWFI9mXdTF22KgXAPiDJU9j64YgQsNqkoWri
fZ1oiURxOd9b0ohToHhnMlL0t+gz3LSPGk7ZhHtG2uFWl0MJ+XoIK9idlqrpb+JW+wBnBRwWzpIV
8Ub1g5t3NKyS6S7siIGhMwb38jkRnS93U4PopfshKuMvwiI2aGOTHNiSqALHbpdO53xHjPLRHQaa
cfdoHVvvaNI04V43fY/weXuFL7oEOy4UF+BAiv0UavQma1fIc44tU8+ZSJLifgGzKshmhtX7aFc/
QHDfxGHkM9hk5nXGZVjpu9oCw8TFK5phGy/QbTc7SCDDrcjjrtsYkkc6C6uyCW+SUV+Tgpm9FtcC
bPKyyKSYaLRpx4GEI94EmvGudXyrRANrrnRtoS591lBQxq+FZf3FdCPK+qwsVJCFCtaDeHTFPKXc
M2wS0QhvjUPBvEZRyWeCXrBwmOTCJ8B4ZCzFSeCOFT4MeRh7LMwsomzY1Es5dvt6xnnylRLjp13E
6yZEBo6BuV6YVLHYLLwpf8iJFqmNw3U3inH+0nV5GaHlobmytyPYetjxDEr66hRX2mP2ny93YrkG
765mjc9WiJpsBZKTEBneotTdmDWJ6atvpqA41qyj7nls8nB67MwYZhiHDNH70uR+yuhcBRtdly9y
Hsd00sHnUkPF1WPqiwhyVR5Kp2HskkDXj2IvztbVSZ1yNOQDmOj1kzMkOkR15PdzP8qtb3l8rsHA
f2tQUGXzor4jwpzdhYC07ssQOe6IKXBP1E+nvsfJcBK+WD5CrcLXoaOiPERVCSb3quwqb4YgMvfE
w38Y9vf0Bs6hYyrYAheVkax7lC3DawHIydxPgYbmwc08GwNQLvKAvgrR2XTpxQ0mP/AYQChubFJL
ijO2uOm4GBG9YHcvtnWkWJ227ezAvUHYSUR9kBUeCRCbGksH12f02DPy6lCNvNjiwUBgGCuW08rE
hxCFe0iiJDkxUuOBixuTVYQ9NNS0L+HazHeCafVQEG1BpBqbuh7SmVTS27RA/7bsFgQWLgc2RcUr
C2d9cmoRcqO6gWXtOq7zrjOKnhYQcpMXHwj+VDQetIdN5DoeHPKWT75Jc6wVAeOHpSQflcsX90Ip
Y0s6Ve0sQE4OJ79sqqvDxbFZ5hVGQMKEi0ZW9DBYPGVzFfdqU7ApDE5TmECiD0MAT06mDHN5a4PZ
ut0E5wryurImYplcksmdx0TT4h29WDsgNCMKooOudJVc1Dw1yBcuuglba6iNeI3HRpO7IR5jvYXx
yNLBZMOy8tgHk2y+BliZCGGjS0WrjRe+H9MFwHm+lW7kVWYaVN0+zeMgjpt0octY/ZgFjYfLNPfT
+h0xax4FfukExendYCFTnSpI4NQWvlB5tDeiqdTDHALN2vZdErc7x7HxbdCjF/w4XAml24G3UXwH
mZiiZzDC43ATypnKYwgh4Pyzwina3o3WCU2yRRZTebKDjQlLYZEjUP+tKmqWB4A9PAKuAxLyera2
sdiJyo6jhtItlv5TDfjFf61pLY8Jkt4B+bSefw1tXAfvLaa0AH7mniJ3E2OVMsPTgco/zcepRgKM
GefN1BZGvDG4VLhX4Usivlg7yEhtKB8CFCt5R4PpiflVzUUaRBGPUeXkps1kHjfRrV3FvPxMciWb
D1NBn7kVCuGVj0tTzhIWGrQ390gtp/W87Sb4Fe9lFUT9PcP6xB5MYnMtEBCPxAF/lx0MKQ4qJqU/
xHVZk3aTrGY2fdowxgoEG/ToqNG+qCFbUKSisEbd4/yDcigR/V7WRW1eGxv0065XgZNHa+VIccdW
6c1miJp5eq8lhbqOlbW0787Xw7TTBWmDTNYjnDiGImfZgGm6uyxKJQVuCa8gb7WYG2VGTwM6rIHB
IOl1XGG5C2uLIb/0RTTsfT6LxyGOFmdTR9dV3y1N06QGCbEpZI7FGCMxT6h+t3iB8kWgY/EHRWa2
jdiaBGkpR55a51FEp2503j7w0PPy54TEHrFda0LKDfPw9OrTwiI65ZCje7xUcJzDoxeHbXzKFaJ6
z7pY+jeJPdRsYueSsElJBfLEq21WFaDvWkiwn1c83Hse0ZCfHA4d9c37uNqjsw3l1x41Pi8zKgtS
PSJjrUQtpMKWVWOKJ43GmcBmvQCkCKAHXXkZVrdCebJmBqv+pQ5pu23yinXpSPPx1BMAczeA4WJ6
L7qZ1Sc/GfkdAOMXRL+4iCEpiEHZ0CP6KHrsoiJ/h00LWo2ixV5ZKVPfOEckpA/wzfHHhosy0+uC
HB0IQ8ih4iZubgYX2+bG5KM9j1r36huCyd1nMNTWbuYxwL1MZv5aj9e+oq5F99jMiX9lKGvcplgH
dJ+g67k5bTxvd9DgS5Yq7QtUKGDjTMhwFDPGENgOLWBLp249dCpI/hRXABN+Bua19itPIwphxRET
Imkv8SCG4D7m4KaC68a7YjpOrChcg5syLsTCqCBX1XYmsVDX2oFVD8VQSbYNoX8Zfs5of6YsKAHI
vsPFA8HIhgqbbDs0fxGezyp6MhU67P3SKZtGCruoTqfRIJyxiMbyh6CtjV5jP5ZTtrQ2RP/Ok2aa
UzWJJvhaVWH+XVwrooOYYZ7wsjD96erGJUcCqCMssqFN6vEgEXUjMslM+9lTrNtUIIkmQ9oNSbaN
hAnqFdOu4xUXYRFb2LbmCZpzQeLdHHHPv+gikJDVVzIH4B3IFoZfVsNhZoMyqPUnyvr+R9PMcDME
IFeq7hUGhFKh8i59fFAuWT6ACBXr2TRR/tmWzSopcueXKbq0pU+GlyAnjH6GSIKhH0BMSgB+qqAX
2ZsaGwgplywqwsHfG5lzDQUdRqZJwQpyXwWMYUiDyoacqYdP7k5OhkWb2a0k3k5sQjPStOP8BKvv
MHnTRk4PQZDYN5Hz8AUsErfu+xwyokPQA++Zm3aetiwR8Kle1aTfcM3rcxfWYGsyheB3WPck/bEv
pRwyqtG4pTrI6y8QoM/pQCH/0jrx7GxmHdxz5ucbJtdS7Poczjnbhi7zfkBayj7UDTkmiOfGxtfF
9rVEF7Pc6aKHKH6aYGOV0gEt65Mf4Vz8DmsZwA128Un5BRMP2A2xacF1iLxS2BZkHMY9ChF0RIBE
3Us5M5SlMRAyVFgVUTSA6zGyJTYG6g66paIAHOjHqEf8DjdrtY800a9IFVD1YyR6eBvMCBZ5rPBB
0ri61ucZ9u7F+dQA8o3vUA3yJIs1Ps5L3+e+36khV2UWJVz771cK97HvmrY9z5yvDX5HHdhH9Mu+
uYsL7s8oL6t4J4QO+gOYwdw/YMLSbbFNdN3OUKrsJiqnJgQLFIHE294TbCKwNzrhXgBlyzXtNQAk
Dy7+tCzu0QalmrKOjmFzCoKpXfdw1Vs/Aoo0sLRB4um5WPsZyycXuBy1J9taJiPaTOdPcR+iji2r
7rzokj6ClD9A+ALbUsB38B+JE55/CVaoJHYCwq/lBfDpPOE0siT8cMIUEUe0U70C8LLNqLtjh8Fb
9V6ug20z3Cn4OIi6RC+AHbOZ2qwccg1bfnhyyRs4/wnANZ7p8Tj3ySD2HHHwiOTNJyaqNKBw89x5
GV8XYaCmokD7PqB5w+ZTb9RqpT86aI1kGvWza7CMMcb9HHGA5kdtHCk2E4ziCQjGbZSEr32CMm0z
eWnKjCcTg4TNsaV+rRgMjDYEoEb1pQFEl6RtN5blC5lX7B5FELDwxHjY0qyVURNteoC8U9Z3ExDb
tGTLXGwU5InkLtGDEQ/IuammdIG5ud6OS07RD0drgjJG6tD9CAzCQlIKBZN8QETTxPfloj3/wfCl
/JtFlcou1IYNz5KG19F9U3gCL3CNXqOsbNs+LvClqHeRsqRdUgoPiQm4fNmtRZo0Dq4xeKjnYoch
Cc8HZKxLm9+UPanWY5iQubuRGuOHlOnYIwZAl+aT0Lgqb6M178BwykndHZDHEET3UF5yhjVl4tVj
rNkteodYUm924MzpNsOwkI7fO9/aALmfqxPHoAFA+IU07fUOMfRVm9BIrdDZo9trb0fA4nUG2ZCz
YworrTA6ExZR9LTUBd0hCLQvv3e6lvMmZyx3e4/92m8M1breNiCoDJsIQUuuTgfTLuUObUaDfjmB
qyA4xc019Q4hgP1GlZWcT7kjXGSQPxWSbmAwQrCgqrwFTQMT/r44sWmO1wxgsU4OS5f0IKEMKPBS
jBfCOoXkdFWbAY9Bs0vmMRw+eUXrJkADESYuTosY3jw/dd02kCnWGPw6HKYtisUkCxoj9yzS0TIf
61DE4nU0CCi6eKAMs8YXrxKVoAaZ4/6O8qqZ3wJ8G4maCVBIP+6uJu3ofiexTsnteG3cz3nQ1zMq
MNDA4Zu25EVxt7ShRcdixphhgSc1UFieYYRIvUuJbWX3o1rQ1IMluPCWfBo3BQOKAU7RNfUOKvIJ
IUy9OVnZj+KOYvMoUC8KtX7UJYZs70r5vt4lRdIFQIkGHXfIAGemekhQ82MtR5IndKdRGg2fpU6o
F6kLJUzIPU9G8RwCca6QaoSxlvsu4VJcv+pg7IP7vsAc82GSarAw4lhEE2V8GmDXDTWoNs2xbDHO
xUOS6HhnOLoftkU86DicobUuqM9WjEb7FuaDhld8Qyhz4uw1BqQXlNiCXVAWJfapa1RtTryIfX8M
xqZo32NCAF6xa822G/s2GNOGRz649AS+ZQ/BaMcKexziNjOJ8rjbLmMrzG1lHfRbLSV8el4bkCMz
QSxml1XcdHBOMkXgfghmdf4cAznNog6xHWpaT8GK2HiUrLDrbI5eF/GCegrR6lnIZzcelr6T8cFg
eOT3Tc1W8hqWjtJTVWPAnWnSgteyhSKZGCAfHeZXmGrZmQa7wUTRmMWsVUGKNXfDtL0CtR2F68uO
hFAMDLsqCDHGZB0ml0vaIDlQpMswa7oxJafJwc2jXA86mQPSwakw8qNM67hABCCgiVBdaGisfaUW
YQGfvEjG9oLCtuK7hpajfPIeE8dNUwD8hugWnOv7qusads6LpqufvMCFOS+RqO2JjEiKAowH4cW+
tstK79XI2+I0KyPrF3R7wFiBp6NaHoC3iRaDmATWgxXJRixmHWSwtGGL3mC8zYXc1WC8X525+VcY
cxIbZlLC17Xdtphw2vGIAszgwjqutLnHOd1hlAKOGSbEqN3k8hTjskMzKGlZry8YCgL2nbCSd3Jd
+YUCjgjOUZADX08ZgSljdJ1Oi2hPFGN6Xys+0Mva9NBuh9HSu6++GiWA7XqEI87OFXpeyjT0mFBg
dB+BS0jgzTBlDAiHfW+nRET3PdxEbLS7OhiHADZmOgkgDKucVCZb7+vN0pprUKKz7JaaPOmOyBFZ
/WHo9BhvimnR3SWysF9K57wm4TFZNY0vgQ3DYIehu6s2jSgkuk49WI3aKG6r+NvM1Zic87VQ8yPG
LYnDHKnMzfoRdzQuvuu6J82RxNDuHknll+EGjgPGPTfwWEdV09FkvoRwmFh+LgNV+lJNY8u360gF
kEGJQiTFBHvEsLCyFuzVwSU3I2mtz9yCJNyjwUdQm3GNojqD2IOBBJIkV4ruJHYS7OjbZkLU9Qvx
dWFvjFvD7sSR47he7zPPId6RbpmyyvJEfQekGACXpSLQFtg5OpnMdnjO2y1q6hpHI7bQa5fvjfZ3
MjBTnC1BEBosEzEY6H80vV47qQFioYYwVN5ZPjUBrAoqXn2M15Pxg49AoeHXQYvj0MslxFQF5dRT
bEzkRtTamGuZdGwSOJT4GMFnHIMCsokjGoAuFhdDfhuV3Pkd9k94e05NV02fTs16vvQrb+mbmUeW
oGsZ1HhagNTPb4K3erq7epLGB9uOedrCvGlIUYYW86aLMbnCYYuB/L1YFslPtoRy5hYzvxaeIiiK
VwBbQw3MiiKINaHu2zgGg0ghlIs8wH5dA84zQ/kI2k+IUmhCyPijAlMXByIyY+BFKieRy1euiQRZ
vSOYzwL/zc3Qu7SCfjVJewFeTJyBy2HGT8BIBcBiwDXEfQNWsVZByhzqVpVSbK9uTYumh3opRegC
Gs7dDLkzwq66OWHlVzgGYGSTjh6hTMO+nRytVOYH+OGjACVspuHGxCWoSZt/tcbBbjqgYo+ha+wy
AoYb0E0BwCuD8Xf8EuPVwXnyZaGPsvwdZkbfPWMk0cEH9a6PrNkCJlhH8LSDPDj+az7OZF5s0hxg
PD/PG8IUILR1KekdZq/duGE5zAz+JCPvFxokW5Ku7TvbbIn8opJn9icNWn41yKJNPM0oupttXD0K
oBUV/ZOSsOgX8mMPA0+ZV5zvcD4SQEhyIjcW27T9HzTpf2DABk7JP9L9AIRFDgxLDEYCLL+h7Ct3
bn3QwxbTgm0GmHpSiLngcojuZwvgFp2VCkiGaQnu0z+nBF6phf8Ne+5XL61iBvZdBYbveqTzNpsK
upgbkGGHDIUaJumYgovjP/9Nf0AO/NVYywwWj1ocsx0MLgb+5JY+Hze6qNCkexxJcNuFw06DcnRe
uv/hCv8BafhXty0FviOOkYjumEDGjION0nYA0vw/fKE/evdf2JQaCZWWl5KCCdV+r0346oXOs39+
sf7ova9//1/ozqjPh1YXOd1h/IxOwSzHamziP/nmvzAmXRi6rh8Z3QGB3oKIjLFHCMjxz33yX9Z5
PmO2SGXFdgUJLA7zKU/DEsf+n3v3X7jOUa1jsN1wXaK1hde0k0hNXfunf/7mf/SE/rLgmcEAVc8K
j0vJZfRhASb5jLAlQk6WiFqd6hHqggN0UlT/qbjJ+FeHo1IUnsMWi+4Q70vfksHYWxUCV/3nX+j3
hND/ZnX/6m/E1RIDDyqSXStkCehZdovHaAX/fS6hY68JSm78TZeEHdtXWj2rtXoO8aTRQ26rsUST
UpRbpI1+zFNc6ih1HLXYv3+6//Vj/t/FZ3//75/D/u3f8OcfvUaXX5Tulz/+7blv8f+/XV/zH//m
H1/xt/1nf/ut/bS//qN/eA3e9++/d/PNffuHP2xRkLvlYfw0y+OnHRv3+/vjE17/5f/vD//l8/d3
eV70519/+/bRgj6CbsdUP9xvf//R8eOvv8FHBo/9fyQkX3/B3396/QZ//S2tym/m/33B5zfr/vqb
EH8BcEPRPUUkCmHxgLXvP3//SfwXhOLxiAF4oVDTXrVoHRJ8y7/+FvG/0IhwJsNQRixiV1si24+/
/yj5C14BUBXNHI15iGfs/37zf7g3/3mv/qUb2/se7ASLT/O7CvM/nyWeRESIOAzDhNJE4i3xTf/r
1jTA3sR2so33Og+TZ1Uk62Zcyu4ESM9uJjWP+wluR2XdzukcCfG14m17iRI6DpiZjEOy72QIWk+f
1G+qLKtbBNuzm1B24IfjMCplaoENYw5hGHuLVo/C16OXuuR12YMp4YYOVqgL2xegL77JmPU/1567
txJAG2wg48jdMR7M90QUgD8tCbJkQMvuiYhOM9gkj6P1wzmxXX9CJjXijGTnjmgk+LwJoyB+C9ga
JWftrDqrRsY2rUTSPddVvpJjXSXBmSj8oowmCtSLkk0M9Ns2f5l7hfKNBvTM4DX1jlMG3FkVACzO
Br5UrxgckZecLl7uUBPjveN+JlncKOyRBWhWH7LIMUkCIb0/Yb5f7CjK39s1UkDdFLrwC2kVkFWw
TiwM5XkLsgGLzUOgQeRL27FaHsDhVLup5d1NJ5J6SkmNbGzUnLQd71Cjjz/Biw8eMc/LMQOpcv9N
Y4oDqm6QT3Vqg2W4LeeagkhHQLre5fCoYpgkTvWDXZflyEBi3I0LILG0G4CA174GaXrk/SVGU3xU
YVjAWCoBINlyJQ/RSA3cUOOfpWv4gK+FFHDwLBNzUEE9jGkvySiy2RHcXTTQUZ2im6/eQaqrjygU
+RbkMr2zPORPtCd8h7BI87G4pqpwNfJxPwYq/qHr0H8N3cROgVbFmZa2f2BiiV580pkbjCMVzcqF
8ADKG6KCLRJDuzatE1XYjCtGT2MBcL+pZ3kHErlGPmfdFRmsptrTAp9y6DoU5heYTD2sVPNzrAK/
DdlI31tA0M+w7HJPCYHl4wEmgeShAsEM3oARBfNY0VneEibLO80IeGi8Fu6GGhFf6MCjIwmDCCRk
JIsfR7tGbdp5XFIgE3V7CAOpHqpi9HFay2m+5N4+tWTN36Xp6lNQJ8lXblp25sHSgChoIlymPpS3
ZsSFSinvhAX9c6B91qEfRFcoVQByS2/5ugvB2uhSYdf4aCcLe66Y2Qh608k8Bj1bgWOrLfEgdVA9
vGvd5kAc+3YzACV7HRIzZ0b2J4JhG4JL8n5Dl+TO1Uk6cwqBkHQlDB+St7ystiCD2V3fc4O8U15e
EiL8B/DPH2FghtuWmafB6J+ysnmWxwAxJbplrW3m1sTftUOx4VQnINJcyUkR2/UV1DB3OW3x1DMk
47CdR/PcAYe0Iq2SeUldb9f9DL2GA2VwpCcDAYEnsceG0JbxRq6uvQiesC2W4fTSAaS4CQh4sJh6
oGtNAII8OIYEbwCYV2NTcCZLnxbBLN7B66m71GEmNuFxLcofdYc9cYPdBISPHhRneRLrXJb7eMTF
STltAjAvhMeHxIsoSXvkGuVYCX4MLh50MZAJBa8/qrgbATxiWgtVKMVj4eY9kPRkT6aEbJNiAJfV
8BWxRYTs2yIBQ69Y8/yF49JmowNM4jXgboAbrdnUJYQdwGaKYdspN+4w1V5v0EmSJ6HM+i7Ai4rT
CFy6M8au/RFdbn2fRyLfYW5b/dSVzx2gXRo16eoIoi0WDPKrOPBzukaQm3QwX/+qk4YcBtDfCgjk
6uqw5BWQU5BxQae1PLoxDKSGuJbVAQFg5ksSGYrHYcFEPkfP2+rebeGZMj2RJjRfAuhWThxUQmDX
ivO9HQeH9VDYewUhyIQ2Jxm/IxwKTV0kD/BOP4d1vVxABm6+mKiw56JAhMtaB0+jnuqj6kT9CMSs
uGNgnd9FQd3uRdfF90N30ZU7ttO03BNXgdvK4+lFynjaoRXvwJqf+XBcax3cEtsRfY7xNN15IK4X
VWKHz2qAfydMp77mUrqvHFZ9r0M19je4zPVDW6/Ju6MdskQGQ2adDYBu7grQ/S9w/QGtIoL720aN
Lt7CrVhmlooIdNa1Wzc+H6ttIsdzs6xJVq6wuE8D+PWaYMJ8RyIl7Gn1MKxp1nZ9yleHCjQHOetN
yDneLhqdWVsm8Yk3oJwDe1l1ZplSH5AQjMcQCn4w6DAkempASdiN19/Nqyq+d2g4dwVIooco1OxH
6MtlzxBjp7eijZYs7poOAHA4Y0qexBC2cVtcCYtFs588jnttBkwXQgbOdO0fS2nBO3MBHC4FOGRH
uS4FxDcI3azyvHkLEGDw4oDxXdaYYH8P+RCddJIPY9aVcXgsSPxhF1JvIDyqv0PJDG+2tVf6BfQp
KEISlB5g7g6GX2Yt1E0k7CJAwoow2mm/gVlQ4TGu1S3Iw8VdrC2m1PmaF0C8vKzfgRwCRqlLEgfb
BcKXB56I0B39UK3PfYTiLZ17qIOINewVQNL0Aqe5DzP2/bqvcos5etHEd1za4hPgV7HrWOk6TKtm
0DtskiRwm5bzFszy6FUZ7p85tppv+Qxv56xDyw41Uk0AtXJF9QtfVPPZxE2dway32bRlhUEw8Kyv
pYoidjBqiO/coAFMYROdC2Bmooc9DHDM6YvMi+/A3Q9YWuIMCpvatpBSpSDmHTqwZ8mK+7yo3p8W
gGy0QYgUAYqGoDm/HjullwjEISySA0zw6Rkh7uxp6uDtEtgRAfGddEdRKhQddK3tdzDWb6EGw41C
u3OMgDPtB4XDFFOlQG3Ag2o2HY38Q5HjmQa7AUdrG0uo53L/Au0AVNwrnCohtDD3DU/mlxr0iQ2U
SjStmw6BB7ZJtrynwbOYwbhNFjAUSSQevIU4wPgC9V5cqbdwgYhnAsVha6ZOf4DCVu89/D+2Bcqt
AwhE8gsw3OUuD1n/Mdlo3nkwQJHcB37JkwET+QCrNxQmkT2AOVJeyn5cdmD1D++wV1jPc9iznxh3
Q5ST0zsdmercBjjuu2gIvy/dAlukSokoz+bJxmW6TEF1boClQ4BnwcPPc+Iv66KKajPDNfJ2YQYb
iZ/77+1koq0PLObJGBDvQT6u7hnEWzsIaeSOu7DerQrJP2Mugz1cftsszBMGK+T5o2WrvYeE7BZZ
YO4Qgu+3WULoCYWDnzxfWH0ZXAfwd/QXFJ3VRskuuWumqDnkGtt6TwJ4xMGYEbFNl8WhYwOjQofy
jheF3bW9u8pIioo/9hDHxNmgSbgrh+CMPRFEkqhR5XM7YF9Ne+S/VRnxo0IZIYf1zMG62iGyIngU
ZInJVxBiBD9NuZ0hA9JQYgNfSn6iyAJZgMZt+IpDatjP3oWfnPpiOK3QfA5gb9XyYxpFGO5W8MDf
bTL5J9lQDt7XuN4QG9xAKk4fUUwuJ4S2lGlMbA0b7UqimgPzKRWtqhaI1kKbpx60++emDosDVDwW
JaXMN96pc0w1u8WO4LZ0KNoLK6IJlIcirr4ApokvURtAo486c701Do4eqSaYmTSorJ96EI4vWK90
RO0FzpMZlumhDgZIUBbOxE0ShI6kmnVrhHFvQjZguoVmM4ddAwECi+AzgFHW164u20tsIfnKEA1I
b+MeFQpIm1CBoFiFzVZZsB5SC0dZZlubsxSzpGrN6sEU67ZYCeg7da7LN4K86LPRGjqVEsYjp4Kj
xEDE87Gvm/Z2wmyvgW6pvYkmxh9g6IyUtJnDECpTbdd+gD8Rfi/0KMAuqfnXsQzHoxASgz3GqrrP
QKyuyyzvAP1ikC7gd9Uhw2IT9IDKtvnqxbNdTOlAaTPLdhacA2O5CncGCuadbKB5hpPaJihlmC2I
qtpj1/oGwMdBeYEZcymSct9cxxBz5fawzr+PBvpzCKfikHd9cJxVDv/mNjgSXR4SWt2uPUgKE9Pt
plGFeyLeQMIERd4+p/ARrOFPmDXJ/2HvzHbjxrZs+yv1AXcnuNlsko83GH2EFGot2S+EbNnse3Kz
+foaYSfusX1uZSKBeimgXhKJTEmMhs1ac805FkjTa4vhusWeD2IJcJWUFbUhr+SonPKbMfORJJHY
m2oyVnwRyYoW+ZpC8gXhwfjFbwmpIIs/gZuYVxIoqqDsWNEOjts27S+084QpRw8mbteQjxF7K8Hp
TjPyWYTWOXNSfEXkPBZ8jSum2p/6yjxFBq0ZG9DQFcnwrfGhz6usivsDa/KWTTFKvWJB57IOE5Il
Vql7GJ0Dr1PDeVH+CAgAlAnmTdyk01uhm3U3xHuMWfEahP9lGdzsbrQKIO+xsdxw7dm72gr9NY8e
iKLj3JLq9U3rmJZd9BDWXrazcb8EUUNqtDEGAsB2gsdb1KVFwr7LKErFrHdg98J7zBcyDPCyz1Yg
/MFrWNrWt2c1D2kSDDmfr9fmLt5zgYXFsjU8dTf8MEhzeGUdTJ0GcZzTsKS9Sk5Td7UbLabW97mR
Fnihotr/kNvF9NZbUXjqGNc5+zasVxQ0zms01kO06bEVpoFkzjcdDRZnPKg6moqNsixmsMwkVjw4
jBfCe/kjbpV6xChvK2Mnsrw7uq7bU4N6mBuZP9cvDM8erZlT0ei9J0KezokbDLbspPb2U968LTUT
94ZwyYbMIQHWzt/U0tBfzRnTLtWp4d3i2/T29FhlzyVX5x9nz1PM5uaGGE8b6k9cWUmQODU2v6KI
d4WaFFkkHtVOQgtn4tA6pos57XsPlWDlYbDcJGZbn0iWIzAQcRs/RNgkPlYELXeJ6gccTW7nPnsU
LvYqUjBKVmFqZT906f9uXe0m+UK+uPrW/y6s/aLF/U9S35C7kL/+a/nt6a1I8v+4fXsfftHgfvza
nyKc8QcSm+V6pu94vvd9sd0PEc5Vf5jSMH2lwI85vnVlev4pwknrD8pS+j8DFL5rknX8fyKc94dB
ooPfsm2YsNCZ1T8R4a6DoZ8lONe32DrIPxyOdlUJf5Xg2sbyBk5CxnlRfSdDcvo8sD4VthUF7UIv
12dHu5uWPVnwv1tNrb7jRH4+ODAtVzm+yWdCqoY3+uvBJyGNdHTrnMmBWPZhr6JA9Ngw26mbVtwL
iQXlqXlOOh3vhtpIzn0ljS8l7vcNEZ642MS93V3Z5ct0y/LFjoTP5JzKlgBK6yTWsWn9EvWv828s
YtXroaUswwi9RPM+JHQWtrWLU8ZwMszxHvKaUk9WTC4KwDN/EDcut5pplBe7krmxHlR3EyUFt6sk
64MKU+c2V1bdr5y8s25dexFPEl/CTFFuLfftHJlneg3x5C72FCiv8i+jxVZl17Xsm4gyYZcIMT+n
SWNvIFrkBK2mZRXnatix19U5+Zn2d06STIeFRsEKplZQy9FFi4xFso15vlqNunUrkmE8CGQa69SE
oql3LDEPWUPNPKMVoSISG8/eJy+0UyvIcE09QBcnbY2FCZkFg25H4mfezzrtzn3Uij0m97i4L6xI
fy2I9X4s7a5LV4YjyjkwSFDVFD/j+DqybBkblzcWj3hLX/B0sL0yJHrgm/3JK+2TX5b1Pkrbbq9b
L9mljfikBgNH4oBLdp0PE740XEHmKsvSITmpFAvJfimm6XaoG4RgMKsn7U3FLo8VvHbvGgZNG686
lybCV5xPxd7S8fgUkRvZ+UgDbEYYlm3XeQILBV83PAnjjY7B2KiyRiBiv+i0y4R/KeZmPPtZEm2z
uq1vLJHtKpN1LiuHNpZVeaz9kKi2G58rx8HkO8jznIy0o4VD9JXkWVhva5Hz9bfFssWEaB8iQlqr
Upj+VtvmsubG3L2oSHovuGqMGyx6nNNoD+gnFq59zvM+gjfaGL59Y82t/6RVlZAOG/rrviwgl8bU
rZ3Cr51V1MRYIGeve3JNtg+sHOTQRy/qfLnWjnJkRRhEwHXKCPMNq65Lxk+pR3hkWyvPNPiIDTg7
WUcMZxPLEaHHXq7zLms0bWhcSbLceqVrfS7tsH8wrBJV1iUyjlPcmx9HK3S/LkiDj+7Y+c9935E0
I0wmPqWJOZ2TobCfYKAbcj1VU+Pe2sQkik056apdh6SRx60U7IlnxJBiRTBIOF/XQEbVoWdr6ed6
nggJaJrXc9qyAu2TR2e+W1ziDr4jKSX8RbFtdWrzu7FIUUaiIX/qEtPZl1VzoG939l4+flugBsAx
mcZtVlrWt6hy63eAJ+l+hol506BdHxZs52sZ1nglosbSt8ip9clwkpqLepL9sxpN/0saWuHhKl6u
BdIbmuc4EoDpCmefGQ1k4YQlVDeLbOPNbJXtC3ynZpMPo7wF0OG8hYsutwOYg2+mknIzlmP5UCLB
PFKWyjcMQOpODsuwC2PsJ/Pkdc+YmVEMdWece0i9r4TAmw9ValnPuLHsQ9xRztYgEcK1k+lsDKjD
xl2NOwFXVAnbAG0kke2XPDHL6BRbbYSan+ae/WxWLFPaOPzma7uEuzCdY9pNS7l7ezaGZSNjp1r2
WPMW9ivCYtlUiiptjrHQ+c6C+SwdWgYKkdGwxNshl7vqUJJpU1KdvHGmIZKSC6Tem1wfd45IuBtj
a26jABxDmG7dGgfK2rKGYoPRzPXPfT0Xx4VNo922sem34Cqa3iFsPPmJKYd/N7SLPjSGG750ltmG
61ToURA/Qz4GCaq5bHQCSgcbcO6uwt7H2z0744chJeB4COm8oQek2XJ/JRJ1gbRivQmjZHorcQbd
IpN2JH4ZWm60mD/OoyjN9YwAuiMaJh5L4mBfm3DGbb1U8WZ0TYpeal4wJ7Oe+2ZN612+cvJDxCkW
XJABkqZPHjbsGSENgDMNQrxajUHhNlhUhx7gLqJOLT9OtbbWuo8zCfTuKuIopMmPohwJZrjQjV4K
uzZemySiVWY58Jdk6E2s4Iu/JrrdbtFguwvir//eWUt1azSTn+4spzcgO6glXIIc9tFujibtBPxY
cmr6htBRVLvWUzgDBsOaw0W/qjCl7ee05QWgMsIfKeJlpPuVKV6sKEvZg5t1WU28f2Bex1q468aT
KpupYMPIGYrAVBYRQC/DIEa9Wnnszb0+dzzLqT7w6AlxnWGvH4Jq0vVzlvTLKWtT6DwiLCGUeT2o
hnw6N3XIA48Upr+iX+6PutJko/LYEmT1q6K8a8JuYBbG5VCLzA1kNjt3BEzjeOMXrnVJtVa3kigD
fYlZnou5HbmbLvEJmMBIfHkg3eUigJeBp2zy1D4h9gchmQ+uCRshxFHKG9cLXVAk9EgskeF77ymm
wChgyQvrbxl/dd/a2fAuy5IRdTD6SWzJalIJ+Rh6XwubLc2eUfX3ImMBZ6+mu3iU/gMKZvRBEvVb
VebsBmFrEKyoYzaKYlNC23L99tzFUYwfruOyNZWwn/Oq0V/0nGRcMxhtV6YRQUJisRK5KM+wjJVl
O+2Nt8REkcpN3moeyKyj2tlGVVNBmPGTntLxVi9wLlax3WS3EGPkHbgq69aeJB0tXoDkYWLitJrt
3jgBttksBfsqdZU/DCLWK1EtMqAm2yZGVK4pYL/YGtzpqNpLNkcGfj8aLTutOR6/CKOHnOcRCaja
LZliwUxdx1s8xIRIPUTzuxGWebpSnbSKdWbaJtt4VF2drkTVV55yBPIrTirqIAqhbwUEktu5q6f8
4CVieVDEX2lCLeaOKwLlRkQnVNjtCq6FsUowzX0d5sXrd1i7+y+Dh4dlW/Rax2zdqOu9q03jjDSo
URiJWdbIF6zC4tbqEL71ZRGOhzIhAbvC2ka1lhVD+Wjbc3Pq5n4ZAp3bIHfciMAAY8hkeOmdznzB
OJdv3Mhb4HlRqsCCYVxXkFYiLrJJG0N9WerMvbfbcPwgF0rKAGJUdoxoxKygN6m+Nm1nVM9ISN20
kUzLgBgBHbzDPbrcZkar95DDGHpjit0bRNhIrSjvderYIhBM+CaqNW7rqT6EExAtXrTilZDbGiDR
+DkzGkaM7Vc/I6m81Qz+LJ7o6fzIrN+JV1Tsph2Uc2o4e2Oq2vMgWGuOfl1V5zgt6m+9G3GYCI+8
vn4vNvdVVsnkgVQ2N7FEj053bpsxHy9lYSumW5EAb5yj9C1MlFhFdImMySvXaST51ut54QNKmdjk
64yC2Nk6mEUfdRu24jiEbmTg2TZNffRVgzVVSrQzjw72OGg39yh7jIkKWIUGirGdHWvSoShsdEVP
9TKaL7hA1QsXdarJqrfWqZDQXtBOU4g03Cqe5zrU5QnfObgNXLbNuGIO61hrL/FbSlaYpqelzMWb
hxJH8uEatEF6oYzajGbZJYFJ56C3vaGGNuA78dsjkd3wJc91+gG/ik7OSwzs+eDAbzrkVTts47YR
Xw2ZhsfsKh+vDJ4qh3kauRVXCOGv1mgbMV2C6F/4tusbWy4p/vvC6g8ON3MMMbl5WuwIhiuc9HMB
gikJSFkgsPLWNzMvYoBKYE+3BCrzeO3GUdhBhelmbG5+4zz1htnUf0uVv5qSfmnHHNM3pHIti05V
2jbt6M92jNIc+iFPcBCHEtty1Uef0ZcfG1m/Wn7xCDmMBysutTVF5qcOF/4/QhUyN+HwyjA8m+rO
YPneb0a1LOzMIhtFD16jY4YFD/XMh5//zTqd7x3t7+8SOYuO0+A4gKJ+fZdzt2hzXCDp6qinJ9RD
HQWusAS7/mJAVkGmazRW0y/jd8ZLQFfMsSFLzixpfJU4gQ8zA6kzQmP/AIPIv7l+ZIGyDfNWjPX8
Ci2GuVWmcHbAE3H7O7y31Z+bNP5Xj/kbNxQmJr6u/1qO+b9d91b8rMT8+IUfQoyv/jAkU14eoLZS
rn9difGnG8r/A2MBfxtNxbA5C/k//3JDoUs40ndpYyzSRBil/uWGQrRwfE+R6rnaoeQ/EWLU982h
/zoxOe0Nw+dIuK6I9nCs3y6/Ksb2HQMC2YcxYvbKgMwjN4MMrXRnVJSkgVct+Z0H6zQmnGF5ZaCj
ub+WxCkyedy7ukP2MNx2vVS9RKU1FgdMmDNU+0kMYbKrZlvsPb/VGxNP1tW2B9NAlG5ytB2Ygato
8Ei8+jo5qBIOAI/POzspzXtoKuo2MmdwEKYoz5MJ5KaLwulmMO1Hz8ZuwSc474yaYUZVmf1N2rlb
LCPwmNhH6yimy0URuPUwrEE1Lyyqwzti9jhcl9artu6cLWvyw+bGcgamM41/E0ZC3mrRRTsAeZ9K
mSSEXnJaE+JKwWJ0/rZyrPfaN6l9wZqVRebtsjohItU5y2qYwvmQ4hO4X3x/PGaJEb/7jdJBTg9y
LGX/5k5c7oZrtNuU7n09wmu78RL1NdSuvO2b6X0hS7fF0Z5TAolb1birKl0+I6kfBPiavghfpsY6
sbzlbLvpGk/UsbDlLqHOp39uxBe78sZtOFnveV7vOvtqN8MgNORzFZij9RT5VGBVki4bBz/YuuDB
TNwofcljZ9r0rvuqUuPaFBNhcVEEAHsmFCEbP2oAWQ5Cn+QIboJR47Eoqnk3J/ZuEiphft/fZW0N
9maZuoJHdWHux9r+TNvDwBhjxf1iKfMyD44JyMsePpH7JuPICCT6YoYKdlw68RcGi9GiHO0vbTuI
XT403qUoInxLk5q/tX5Pxh1oTLMic0O1XwMWaOPsYsg6+Wa3zCOyK9dDRoJmo2MY5SR5/15nwMOE
Jx4wUh+zoWduGUmGhYtorYsZjuF+zr07gH4+Nejy4MXVPbG/ncDVercUQJQcnSck6Prr8zYLzTtf
VzTlzvwlZ6fh1hP5p8Ia9E3nqoMwc9RzbXbZg+tCdHDrJj1NhgeEVHlbK2VGXl7DiYxH5lOfuRfo
AM5DH3WdPLsu5QeJiFI26xKysBWQbS+GLVtnh4Ts4RiJjetfJ+Sp5s2u89rmukvV4I+BGsiMb+wl
LIwdtgG0NyFS86FlbIaFzyo6vSa0V2brnEgaOSzdGFRPBqmPTed6c8S6qzhRgSur0F2HkHHAvafU
PMz9SlSgMmp1dBZ2UvT7gaxrH8Rm1hFdy0hSv4gshbnH9exB/soKz8mpciovMLVX6lsCiP2890qG
caewifNx601ODj6obFvvkc3mTnXI0D0qMpfJ4nPcFDu60ZEADSJTpArkVPg99AUsYoMCWxVBxAiR
feikyEzCMs11LmIa1KNhgar4Xpk6LoJKeqAQQVtWV7uf73wyWOb4Uo5cMX6fhnctOJF5nYZAvFbk
fGOKI3PMDdyGAtqWwgNKSr3KI2cNsogPi5j3qtX2ZuBlPGepwRVCQhpLEliwLC2Lx47p39cxbAA2
J/E4EnVME5ndqSot0i09bult6B266DbOSr59G+liF+nJ7DdmmFECG8pbLBQCjIC7YohdeVBN2+df
MC8MydZ3wXcGZuFRj9laLm+lDx6mmYb4wS8XY4N1ggMOdbbuZaF5ozUYvsMcTniYGoAKhJ+PSpjm
p0wlcC58u38bMdDbdMJTczOQnChXoPjTQzGp5c1zQP/EDHYM1T2lvfsU99Orh66x7spm/ug5Y7MF
ApzfWyl7a4Ykwipflv0jg4OKhH/nfQQ10jIG7+3lkzSW91ENIcSqofxAbp9SknEthRzqGSgdxd9t
iRsZ0qEXo5gtzn3LJu2dL0I+UT0DcVERmZJVTiV9mdtcbkQ8YaFkEteT2QYWNm5M0orjibv2Bw3H
lcBL3PSPNGS59YBgpsNt7roelI1OnTqzpN+bSZFPD06eEJrMbRx72siz+DF3ZfwuVE6ceEwK9E0P
T8YTW8N7/Smq6OCPC+jbZRvrpMP9EBEPTHAjZeP0eYrT0FspzmUS8ZHyoTrUV8dil14HC/qu7+fk
YgsMmtqaphvPGu5nUq2HMFbpvUc8cQv8pHwWi+GeASlOH0mG1ve1ACtCB+b7TyzfnJl8ssr5TvtV
9bmk6doP2TIeQlyzYjUOXvGmkOfuRecjS5i9f5l6BrMkeFPvc2R6w0ueZGiKbekkinUIA7CxsLe8
b16+NOcah8a3MNbjECR+5SJ6iobgIz7NNjAthSTiwknJvyWeQr3AlGncZsgjD1Ul1Qupn3RHNth0
t/g3VH6WZTNxVwBsK0q/faoiOoegg/v51XTpxbUrEPMbc6jXjU1xr5wCgg7q0HXOMS3NhRCRdROB
ySlucmSrJ/yyTXEu68mDYygrrJBRIjRquRF7r24VQUxOO3/apXVYmUclM/u9Ii94rzIaOgNmw7lM
+gRjQh+6z3krnU/LcEXTzNxVV24xR69KC+PenCQu7HzOpxvMRHrtma7ah6NvbQAlylMcmf0BrR17
cmRfBYxhhMLqkrjGyti2RRMsYrZNMCJL9wyoRtyGJWr9aoo6TMMKo3R7w87ma0gtKkrgWroBbdoa
36GOywwCPO+rIzFD1vAultU5922q89eiizjpqiiy9IZuOLTWJtSL9OiXhPgPXjj0aMiJKdo9HQ7P
vybyVHkPAU7MF2b4sXkvoFvMmMbSXm+xBCA0dpZLDLeOeevrccwjJs4iw7SbeBLJN2p9J4L/J9Qc
6HLU99IMk+ho14tjnEFzLCQ0CfN5+KKqB7+ayKZC7pmHh7BhzvwhRIKaCodV4DmcABNn/6bMuOQh
tfrBiFJ0k7nS28HT9J/CqVD3RIXHKChC7vtqapK9sBdrT784rWszMfc8z4oLq7gwULidt9N2zMSH
sVq+FtDSzl1oe6BuOkucEqvjW6hzHGmcELoFmAV6ezXNLFAeLOMW0kjCyCZ8MLjgoQEl4aZXRr7q
8lq/enJoTph1oue0a/A7kAk3VkatoifbieIIaCpPh0VUDMdmr6nPbVXhW7BsG8e4mkjAABTsgQ8h
stv9nWnmxsXrXOsmF7H1bI/91OzwsI8h4OuM23LRK6yXdZoWBwHW73mWOuFrJkPKpHEehsfJSsf6
IGcvO8bmEr3zmONmGbajM62ISVrRHqNluJH0H7jhC/8020Z+t9jVXePKaUcARq7ADqKklItzrtra
wy3jnJrFsTal2T9FWGrkKikhmwpneeOBkT5Grpm/19hSd03WyAY2hMgOIDhDFGAGgO9RVFKCVQ4w
/Bw4FOQPHlCMRZE37KRN5cboWBPdWK5xtcTxINiNMHvDGyfu/V0HW89fjdO0XDK7A4dJiO4LYfcv
fSMyFCyZYJFmhZaDNde6WqNkXqTp6qfm7O5Hb/NzAuTa0f9Vx/PbkgJrYithVfUTKLIc2y7+//aI
UpM+/fPDMHdnYg663WXS/WvHrxeWZUBbGQ8spsPInUZRGmAYRvX66+NcV0/9+nau368keWjQEdLP
/Xoc6QuzZ2I4HBb2U72l1ye86hc6gggMQxxMIku+5prc18ruC9P7m6Obv+Yur/2jlGg3LiAxl+72
97eZQBcXdYvGZLdJvY2vhYDpodza1+JAj11+7zVWs80qe/6YzdUE7mZ61Yb/tFBd2N/LDELM+bXw
KBV1/zLdTS7IeGVBNzgaIDi+M+3woYgxyS8dELVsVblLuKoZZbVY/f5mp8+/vyE6YcOlZTcIxSnn
+nl/eXtIyog0kfw/+IViFzp7fVjIv6cEsfEoIGAnsHUGpX2e8RG+sx9Wl18SZD+fk/9+UAQZA+ip
R2WqXNwVvxy0xTtua0YBHDRazpZrUUv3H402Oibu3Lz99Rlzbel/PWM4GDEq3iB/ybZxefz8DiPf
MiEHFfiJiXpvnNZ8nzKxRQ/t/+Zd/fuVZnFaOoAD2EALdPM3bc0E6sUazaQk+1mQa7Ilmim1v8Sq
+Nfv6HsQ9re3RJKbLpIy0TSc31f3RiSbUmdx8gMwOXWKB0oKHIJxdEb9sAZmAzjjdj5QADDx8dhd
snGw7DtPOgEPovgdPDbVX43Pb923Q7jsp+/1Yfu9Vvzrl/pvn4mU2GgMNEfJx+L8vn8pEgAH2spL
DlkcG+6h9ob+jjk2zdI/Po7FZe84/lVJ+reV9qqBGR1FjKEZm7rDunVNNnhdM1o/liX/ryj4N6Ig
4UX0ur8QBcv3uH37j7v27f1rF/+sDv74zT9tWvYfVy8SOqDDLfw3mxbin2MpiaiGRvhTVlL6f0gm
Vu71ziu9q3/rT21Qmn8oE8As8qDDY+efBSV/S/WTJuIQYASlj9bIJXy1pP18m1BdLrTEjr5th4gQ
Vzx43tPiirJeO5WvLrYbe91aSNg0JeOeLQvX0k3e0zP/9LH9fx7XJhmWX25Yrs3LwH7guzjabMW2
8t8ecYajVSJm39xUEohN5jGQCJUfHjRK09OQJf55UiS1iB0XITS0uhrwaPgCYu3k7PlPyVZIpqcV
FudPTsyCjDKGvgawk0RNQUidbM0cHhazY0gPa+o2ThMelynDro3dCPM+7iCOJEyACRywr0Q0YgEk
F+XhRrTZuLYcd94AeSZPaQzI9cDiwMfg7IWZOPsnBVkUl4PJBpuUn5/p1CZ5gOY9vVX4AhDs7VuY
KoikJKmQprreemNJU37jkHVsV8h9Ax2E0TBs6oMEueKzBfn8XWat8+RzEqCwWvrYZyM2fPDO6Spl
vAuAc6w+s+mtO/DUai8UpPJoVNJcKxbCbBUawB2svHBtl+a8MVLrmFf1fkpApxQwfp/ZS5AjNtm4
znmSq1eJ85+y1TCf49EXW7QGi9iSFa4WbZnnJo7Elh8xdpMbqnU1xu2+sw3/HAlrPGjvSgGZ8205
RzP9XjOccOUnULDsCPN5U2/cgWWJwdDg9Z3d0dmEYBVZLqv6J6fBMucnlbV28SQ9smLGeXUXL9y0
MzQQqzWMfY1VgbfW3C3ZPK8KJcYbMkLp0zBO4gUtRm9T0Dt7UMXGqq3MZNNUWICtpdXvTZF6G1Vk
5b1dsJR4FSox4FUu2mMSWfYad/yWnUw3dtwgYomT18RoHWieW224F9dKMW4BP5aIw8nOLEoaPwcK
oUvGblemZr9yS3lFHZF0VLFYl+GSBR1wm051d+h6Cv0FX447sB+WPTgJzjI7Xtc9GcM6y/rXBFFp
V3Z9BUSL5QJzKcRnd2mmjafL+bZwkLhYrzAT+RAslbzuzanpfq7/pt6jlnIbMFn0ssAnhu0v9XwT
2RSieVzJe2Oy5N1Q6Oli1GIhVaGn9YjTeAVi7ML2C6jCxbDs6qjv7/PcUbs8t5d7uw9BCy8iCQpy
y2BGl+Qum5Pygs8yIuqWOBtA4uoQNwyCnRhZBdiVGWi3r/fVWNcfcrxSfJukKkoeuBtS2N8sfO1M
qv3iicVHMMmABK35G1UwxI3a64mdjVM82Qecj96uLCP0eqyYDPoLl4ZR+P4GVj9R3CmE509eYt/i
Ltxk0WwQ8yBSSoLUax3aCUfToyrFtdZlai1qQgfwA+din4ILOM6xG9IgTurCThLrQU+AE8rudqqX
ZYfm69x4FLC7lHn/2tZK3kRefPG5yWxMz77gvQjyeJywL5XDSUsr+TJXbfytiKYh8HO4J9JfwvMs
R+OyuFbzGnHX38OGVsdW6/qmHO3+sJTa2QoKqUvHyw4ayLQPEdDmN7P2kqNKe2ffj8PwpbXz5oE7
swdntmo/mc2AE91NcRpixIY7CxoMTyEI0ezg2bThnPxXuuswzDtnadgqAOUd9b2rm2Ebxtm4xVHu
1aTYjbHE/xilNwN5EKj/It2mEcSluPIwzVChxoGEkduvzcaw2Os4aKtfSWtUyMvhByDw4YUETbUw
2vbZrwGUnu/ZT0iMfCykN9yDVGaobxJaI7NWkxyRIYHHvi0IQaAIhBZQcO5p846Bc3kc5yL+yN4J
rQMvarmuYw25crJ8kkhEH6PAhFNtneM6c44ueCB7Y9U+AHegS4e6LJvNOPTl0cs759VOfDyeacUi
Fn0dPpUAEHcltMuF7VB+/S3BI1ITHmn7b6gL3SrUS/9asLlsX6vqUsbipZnGbl8KQ+LsYCOTB1hj
WdW59KHfK7/n+l/sj2AdlU9UPKpe7QLmnc/itZVvjNjFRgi1c1GUBww6I6LF9x1jPTu079gHpeUO
t4g9HVQ6a/9MbFlmX5VwuuFBpoX9yCp6a9r2tajfOi6FtzA0yw9VHosb1orR54WYA7iEWo5W+Mv4
XJMpFDykQvtDpPVrVvjiNHvOFJ4MGy1PgclWgdODZPuxrkxdz38ofdbDj51laUnCY0pm9Y0onfPA
o7DzDqOLlHPfdx02SlcmjwM4nMdYDphqIeOSF9JYor5hO0HqiRNXvaD/WV/ASM+HHkoXwyKtTozg
vK8Yq6S9Ck0j3QsK8HOY2lO8Es3YPJqxo27KiU81y8hvaNkQVUSGVA9ZqJqPmEKaB5u79eNcNM2e
1YV6G3UReBywrZ5aAfudbqwltK7RnGjjdtQu3zf69np0P3QxOyQunQwRznT2IHztnVITMrHNmq2N
gYsQDw+r6o2Xym+Tj6OT4hJu6wRGVZFHZGCR7ZxPxOGb8pIClaw2fVIuKcqRZ2xykuEdaWNf3svS
qrjdiug+Hp3xNW9r+UwW2XpkPFocfdnBfrGm6hKyJeC5xBR6oKrJINRp/gS11piStmk1LXEyssML
X7N0bfiFvidAkJrVTjZDF5TjUgGvnMwtUE9xZQiH+rkl1JWukXjBQKoym27njL5rs4CitlbLlTIW
REU17VM5Dmus1Iewq6bPMVrsumrn+CWiY7txraiA6hzLABeOFTC0MAMW1u3NAqK58CfvEBfoN0PP
RqG28TvWYYMmpxbzdtPEyihuqlkBBTIL0VhOGPAIKK5ymLx7nGjLeOyqND5SzrBD0IT1+UTZoJ5s
wkNsx6h5vu/81JV3WZMvrKtSnApLpTr2k1jtA7+1ddI52bVMClhS55RrlRvuaYy6eRNXc1Ssy67t
Xmvc9gRSnBmKvdlvmbCARcBivy0bR6wq6ea7sFqii15mZ0vGdz7YceudFZvCVknUIkHbq9r+GhuH
qS1f0ebfQsdllJYdTfe1JUvMHFOH0E4n0X2mvqy2vXRq0G7TrF9EPDd3eZukGysLc6ZutvJur8TL
ZTcDRmTJcebvPOZm64hA2i4NoTciDqmdY7BBEI6Nbm5ZyxQHnoN8J4ei3kyhIee7bjLMitURi0M2
rmCltBMLFsXA4DglmZ896SGMCUSSt4frlB9S9tPd6Ti2YFfW1fxVmwXw2aga0xcC1eG6FA5pTJ+p
uRWkQBlrhFl28WyqwgMNMJWdkYYrRyPL/9j853VT8p/Uncly3Mi6pF+ocQxDRABYdiLngTMpUhuY
REmYh8AMPH1/ear7WImlVlldu5trtVSRycwEEBG/u38epEk9UmlGlnsvp1EcFoaKW6Sq8ly6vXlD
rkLb7G+zl6mK6bwZogFP7Wi54d4PQ53vU2x7Zw8poqYpTO55y+iXg2XsB2ewvvZt5NyJ0W7ZV5Ot
fuRpE8MkjGE8ruMJyZrpPQPwcDhmkX9uMlRV9LkNm556F4VlBKBAQhrvsV3hNu3aHSB04+il6Rft
4MBnKBkbq3mx8+996UY4Dj3J6t8VEMInwekBqu+8xv1XXtw86YCKDOYLARD/jgVOnypzJF/gGyA5
hd1vxWRzTUxV+AP5Ld9kzFpuJ5nYbKBdNNtqdC2eorXxYqiFZ8g8heEU+HWJSFsX7cbNpX5YRiWA
K3S2c9OEpo/wskxfJNV49zNP8Z0dMX8uACGsCtKaJNva782V0QsdXMOYsGpWzog8tFystbTGm7Bh
U5CMzsnhG9qkc+ZuBoUdsLZdsVEsNPCGNSHsJHQv1OTFL1bf3GhbdVugse0uh7BHjQ2Hm3Mjo+yk
aGDiQWLn/Z5OAzZuUQz7Q8j5XqDiEr8sT3mVPyu7+G6E3m03eJQ2WXGGMpmZ2yQuSYgkHitT2gaV
67YrZXXLba51gQu16W8rdl+IU2F0jtET9wqW1NG1voJmob2hE9vMyWCqTfPeMUTMWWoZ13M8F1uL
BYkEXTTTR4K7fw/1fw4QcFdVfJgSiZFO0WgTnbIlUZfIjaxT6WHUzVJqUQOC6fU6twYKeCbipqOm
7rEdxqeam2kryqgiNDPXmKOzhDgo+JhoZkcbNpE4eV0v7oVVeMfBrIcNshrNcgYpk5C7/dTP1/47
p2ostqAlWnJPixf553xjECZYV3Lah1RE7OjCOHpZt6NAYm158TUEyDU9B2MpcUtYfnIEZ4xoaKfT
qWGsvCZCXXHOqojqWW5hbVO0MOQnCf+yoC0N+X7aX5Pj2mQPsYjBC6StoPKoND+ES8HzD9PqC0GE
yiDzPlMF0sYGUpb2X01Zix1+Z+sTpTAi8HWUH+tp6elqsyJkC0lN4OgP+4W8xGeYx84n5S71Azvg
9NCFyfCSlSE8jrLGYDH08iFbdMazkjIbbMhNfG66NIYYoZeNyabt3bIsjtBW7aTMoqtvTqzlyhDd
ecIoQfW7XM9m+NWcWPucGZ0lk0GfGE9wNcG4zoNa1aPf7uHGuIfJ7v3LqEb/0QvTbl1GYAMq6uPW
g1s6G8qEPKpB6vPVUEFLUrVWJi4ThpVr1ywe0mHK2CeUzRdIZWJd0IoXoEYYB5IAe1jMBplOgit4
UTq6Ljsim372IEFJS69UK1s0N5X9SZs4kWgeWhxva3fqDYbJbTma1p4WzEdQB9vIgOldNPsws67L
kgLwQKVlwNbwUxP5r8Bg1jbZhobBBq4YKoUir4TpifVg71OsyOzcKc8iG22u46Y6+F528mBHHKNJ
LCfVxBhCpJfvryYkMZOMzuBmEzADLDF2ebSDefJ4TdasvLkcAptehfUy0DbBxVGpgyk5XKEJZO+O
nVbglV0oxslYKnIYPCPpltxDq3LWssvNHYyWcFtlbniacoozqEto9z46eIi3InXPSYTr3Jvc9QId
99DkWb5L3IPVxyeC5PvFoSSnthL5XNdudzaF6zwnqcBHivzvbyQGr2WXYRKnPC2cSVt5AHC2S5vU
L8ZIYNtzOKIsCsxUsfj1CeT58Fi7xV0GmyadJf8/LGkgsceu0N/LCQM7fBCjWEWeCe7Zox8V1UtD
xtsyYqoP4HDCQDtTtrYxpVxolxvWyrXNd4f3RzNRT8jOBW362huePgzA0u/Qi+Q2pEcSRCpwryiv
N4OezK0iEt07+IfRo18dZZgPA5VVnHAmf74vGFJTRWGoZtuBTdmNSVmtxtHko4d5HLjDSGGUQU8U
KXB5LgCcrlWtxrM7h955cCoyfyaZAes7tagxiED36PuPE7iRJHbuCEscii75Cnbi+xw1uNjNumIj
busJGoaK9L61GnBXPbzlUeZUFNqGuamMYrzps4EuR2z6e1YulHS5t6CeEdpYj6YHqcxHYvUqbii3
2LDaflcjDtNSIt25y14a1kmCLVux19rqYXjr7RE78eQQ/dUsB4+NZc43Thi/9Y5N10plvDiJL28L
/F1fDOnUe/6dgDvbFpcDxMHRnMbYohiPk+9cKkcjhhICciva+jShHDhU9isP8Ah8s5YvDpAGovtq
Xnuz9VIAk1unymvw88Vb9tBU32TBXFEUYLY2Ca+pWvkuprSsx6ozF+pHRoJPxcmhyKYgHosnTQPb
KoM+nugB0ZwFfFuEGOlBw+Xl/Iq8Lbh7jGwDYIiygRwO/yOH7Habi+SShnQ1+1Z3NzY5Wz3AYndx
6zynEIYDd8I6QHiT/SLpiq1r2f3KaZMtynYSiMTOGeVZ4maarokWKvDWZFdIXJVqY7fkBpGVm0Ba
w1FkWEHMUz0mCbdj+XiFScAAO4Z+6+9JKNyoxZ8agve9v+4rq3iKdDW9AoQjzg3GOefAsSrqaa90
Pu26mtDWJkcJPyRd22+NTFkHw4rtfdZaw51ehuhzBBki4A79wpH/ycGXNN7Z9QpO/jeXOdcTROjq
YLH1PcRMhq6RuzNmGQ7U1DbhW3QxMwPk4GwCsa1g3NL3Vf3iWCk1vencR6vE8DBS1IQiMNRAVqrn
+my7TMw4NoRboq/qcYlHegzNBf8FAVZmmbbSB6VSFAxjStalP50NtyhX/phOfFFmRCtumGxc2539
la6d5HmQk7jhOtvYcIxmFbZnek0WnJQmU68DfVXehp9taZASxgGsX7KpHHNe85rue72EBEd9+B5h
ij2tincuSJ8ddQfZi0GydK1lc9dTO7BKEzPZZLTTUKlhYJhjnWefTKsI0j+k5Lx+AOA/4AcYNvPi
CuDUBuA/0htQlsbxTVbo/zNP8YNKInHJIQxBAydki2Miq6/MIr6z/Tg53tmNaqommAvV7lqm/H/Y
N4Z1XMZMqLT85jLqgvk/23clvrX7tI20tc6u83DfdCl4gAOR2Xb0iRZboCReVR5Lh4THpk3SEN9e
2MJmIbmVgqmJMzpQqY+gLUduK3aabKiyHioeK3KymE26atzaNnguzNQO+tLFFzio+UTXlfFCHyEl
BjVHj01rWNYT0pQFHt/LMqrBqyI90wYfndywtvbDaJkUqETA7EB+YKEj7ufeuA5xMhBaes+POBvT
Tjray0EUJcBWcCAo/aONa7aOoWjPY8OBqTQcHDuljG4NVTk7HTfpju4rNkCW0hYGoZ6VF1+9PJtD
t27Y/DnYoCm6ZUpx9htpPyJLRsd8tu0nHvzlba+ceDdE8GpgiWu9s2nB1VvqJW25wlEyYdDUNUsf
XLNZaOzEUmNTCKrZjr94iucF8OYxe7Yt79L7JHvdeSzvUl2pwJrE99A3na/QIqp4bXtO+C3Mk+KJ
bcgbnkfKL7Lm3u7bJ5sE9nq4Drx6OPHdQj1Hxt75NE0ml6tk8IW3Z8BbvZRfapm4e68WaQBq19wM
FYHTiPHgOsLcfAeIbArQEQA5zq7H2Ax4C7eWYECHZfRKYYRMl9Y3XuZQEqgnd9fF3fMwk3A37eZT
YgFRpi2NDkdbqpuF7DAdJa3+LCIPIp8ZuiPJwF7ooBewhmrJwSYKn3D4+Ac0brY7fbUCgHOakhQf
rJrS42y7PxK2/ysnLbp1xgiKJwE2t2Dor6XyOS1vQbtk07rvrPJM3vCud5c7hZvuPibqHJCGqLdV
Z7+XscfFSNj+MhXsjZv0WgSZzsaXa3/VJqz8z35neXtVY3hmlyRoYsvZhPlObSAR5elhGmxrz6rL
0dg+JuyanlNMfze2xeVHvWB07CfP2HOwg2vV5PcdNa+rCWFq6+rubLFRbz0KSJ2FqeRmsJf2AOPJ
uBnm6VrHJZ7iWvFyGQBC0YBRjw01rHvqGyDN8+bzGqeLc2ss2jxbrrmsvBBiluXhMwAT5zMZUtmp
K6cHywZCGZIOWrnjaB0xfT3OUydOuCxAzVh4kyQAmMH1N1OXP1V5ekO2zISsSWvdRD+ZtVoyy3UD
2S/mXpVNt7XZ4fAsZDQqNp0/8Eweca+d/MrpYqYAjeBiHgmRWIoHsuU39TM5b/Wtki5TS6qhAjYW
OM6gkBwqLsP17NVYbOGpkU3nsXjp4hZ37bIsx5nw0sXzuzzI6vRZRupetQQ0e+F/Ual1yqn28Jh2
74Rs2QrOzr3PvuiUxBQyaRxaRfMCzeVVDhWDVvq4Al25MP7uQ6gM6wWB5bGB2RTYBslCx6yak24r
OoAiFb9Icn17XKFsaaa2QtD36E+z3LWOazKw3jVQ2vnEDu4ntKZLNMbpMeVe+1JMYRIGuVuz7cYF
YF2DtpoGdnm2erzIKy0Kikbr7hhR/QA/qTlYxAqxPUl6pmgkZTeYsFtYpe7MclLkJFFNKUxGjqrc
4V70+Rrh1L2YOsZc7fZ0KXhTXn6FawoToe7t6swvTY9k4J87jxFVbtjbiufbxZ/z1A2MYTLel4yN
GevheJ+MBJijGlzQyset8CqTxnji3O9QaWHJF+CDEB+ZsRPS7+P2lucC+aaoF/lnrGrDO5UGnOsY
GvgDolCWyeXU4gvNmN6K/kV2bXI7GBO38ZzxJaAxjfENfKV0Xi1dwjYzrx3/KbdUe6BNGypR0ZjD
2whE5BlmU0zPJfXGlzKSVckkUwiKCSs7v42kZ0CBzyccqlggR2KlXiLqQNhu8gy5pzkgR7GNK3s7
2XKiFnu3L5IF/mdtXyOoxRD42Ti8pm75Dr/NoJOie+dYTmu2TmjyNLX9nrPhQ3BbGFitjJSRSNub
3mmwu4QnRcV/a9qs2susqpgtpSlf6XnnXuKfzfZiOKr96hB1xPpqhxXZzEF+S9mQb5dBKLyWkbqg
soKLaOirkQOacKPGblsnubzvCWRxt7sRF4p2+fZ6ILc0IIUN+hOEERrW/eukC7d16wzf+XT6bdlN
dOVYabLHkf+gJoEMSV0t1kmBDzsN0/zSGWp6ZLIWbzX+92UBHhJghi7ISmeK/MVMnRvMUTWR2bNC
+bWi53jYwLvUx9bIi2ecwNaalFuxdye4gPloZABkQ29EiradwCFG2Q/CCkwqzFj4pmSLorjTIxdw
tHhfytiMth41aHdc+HqzQFw6VHZl35pD/MVvmeitEva0q34c3kRNpUYL/nOTieWOZj94+HXh0yhC
awNG1DlQXbGs9fxaJ/AhTL1y7OoGRbDi57X1HNV6PcxZQwOnt7zQxGWup6hqNn3aj+tpssgd5c2R
nhNOHe7S7DkFxlt8n+EDpBae9b36PIXAXDakgzUW1aG5pIBTNxMjsAeRhUQ/UgpQnhCbcHFj2b6H
mZBsCV1PbyHgt3xh6JD5obgloVC8lMCTA9LE5sr1/eS+xwi8g3+RF0FDKidZoaKoJUiX0D8ljCU5
dWRp+hT3Zvfg2gg+G7tIoiEoCCicpD+zJYg8Ya0jhzVZkjcPF2d6nObM2ieyH3Zi8jmg0dKBgghG
uEI6dQZ3c12pXQ4eJEDwn9YYAla1pc2Xqa8p6u4x9opuyK/CrLVOk3HY0AP7xMmMXUonmp1X1c4l
HVPAG3OerOfM/oz+Fp7YiKTnnN1kUGgONHMClVcSsA6GNM03UAKHC3Q9+ck1wIFF5rhNE2fet13n
7knuN6d6sZJt1rfmA/jWYYfIwJizq4kjBuxa9K4rx/AxHiZSXNyW/FZEQVfDaEGatu74VKk4UiQh
LlbYywB1rSQOv+BTCuLaW87UrLs/5rks8h3qC2dAVLfpODbUbHpi4ephlvoUEam8dfr6zgDfDLZW
X/TUqQMVaymRfyWrU1RGDOO0SdvpGlml31KqkAX+Uv0gOmKVq1EhqbiV0wP4Vca2M/Jw70Q5r1e1
tb2z2CichDnt82LuvmR4qq2NPxiju4pkmbzw/X6ebZ3uJoYILF3o6quosDi2TeFape2rKdJ4F4sE
XzulfrJZCcZ0DHfQ78w1gB3AdovTq82YKSTFxhpO8zKpwNNl/9bNznyXzqyPtXbTVUcJEK796uSW
sgWSrCSLDZo5+389x8lDRycO4+KUGkMn4gndVeYdWsM2Gbl+Czk/W7nMvi1GkTwREHC/ocD5Z9lb
x6RPHVzaTUjA27PHBl5wYuXEFozq1UCQva0sjdGyLC2uCstYm8StP48+0R5ai64dvRNNqifWgvid
GSgnD1s7t5FNSSXGIOo0vbK4Rfif6JYsKdBuJ2GeogKKB93gCEyGBPvbGW9hMzWffSrTVKCqwQTo
AP6fc7xM30OGlRwTCPTvHBgSezw7dHZWvf7EYOgtiZev4+TnLOOqeXZsyrkSDRR0xXKavNK8uXzq
ZqB8PIXMeT9ig15x1gB1k2L8zjzOLOvIT4ZNlk3lvTcXC3xBT912BbVIdp2Pe2oQhyVg0tdtLZCy
YlviLl8ictMhHKixM4KZbot/H3AyxhLbxW3uUbysVZNUFlOMqJ324Edooo0Nb2foyb6vhDmcXQPl
teN5RJs8w9mFST/R4Gm6y2Uk9nbXRa+AW51nnXUZXgdcK6g9oDgMQwwwh6/zcSNrrJvUxmfLk7vw
ELyI0o8gDqtEXrNYEStBUs4M2gEFkCcGWNTRJHY2+7wMutLG5FMuyq7XlUekUGlFN7Lb/kitpFt3
FbRbWouwMzRZvmxsx3pyme0HiWn5O8XTFC7wXJyN3L6TQwkFSVVyZcvFvaHSq+K8P01fh9yhnbb1
Ro+28HBsOCItsMUTq3hApPUfbUNMdwjY6qvtxeXJmBW6WmkOx7RxZ5r8opxmtCr2HsWMykhv0GvL
HDpbNQBcAGxN2RYnTbNjKcXvQjnebW8XD1jwsvPEnmtPst1Zi9F70UUTr9tUJ2wlvSl91vh17sZh
wkoPGyp9mfSCRmB4C+amZKiD2lkuDRdEAHF2AMs7u4c2znZxMcZHWSSMI0PPO6ZS3tRhVqx7p/Ag
BM3lgVnGECxJXXBHTOORBqflfkkb5puN6xZB6M3mK6kQXB+Oc8X1Ow9eE1JBX4934GzKtRtyisua
NloXo4zXxZTex+iECW6ovfDwQbe+P5/mtGbymk/lTVYNTVA22cFhO3tPrpa5AYeosz8XcEI5PDmX
2vWrPXO/d6+tn4Q5g59GMPIMeSx1gWhD10C/T8PJfIUxQIg2L2CACUGPOxTHBCbamMLjLY9WpfoT
MwE8IUJO68Sy9UtOte7Fo1JkxTFZe6sGodpEfGivj3RDB5rGyG2ko3RvGwm2jqrHtmNqSiezjgHA
1M/wX+oIXTYmvHDPY5rydCT5acPKUW3RJM1Tbw/f68Zi1tNGFHskEGtXOVLkDc8tSQTFmY/4Ceho
9KPpaeiiCbpUOO4hQy4PWCzzzZKEjKR8q3zQbC4exm4GxRIX9RugBYCtcT8Np6kw2wAuqPdDTU74
MgDMhUvDoZSJdKgz7nxiSchL/qcyyed1nVRMDeLKWGelnW0kZX2HdCTPWMSufW8lKrlxypZB+RKD
j/FHp7tjNhC/5yN68iqpSxE4DCKxO2BYnlUrXsndTDzPlpapIUC5fpn9JgBlnuPbStAT8P6/69AX
dGBa0TtDQvYQ6XUU5WiI+xzCCw4CwOO97vU6CvpkhriyVn5ldm9LqOwXphvJG/605ZbZhrOJ/BBk
WeOn32NDWA/Ae1AOwip/CtMw3iALcLwvDRj7fu0+StMyd3GvZWB7Kn4YCMNFQS36/NhBGf1B0+zw
WLK8IsyA6dC+lhLvBHmdokvFxkjD8NgXjrPVLWsNh+fSvMvzecThrtUFySqHGg2XlktetLcoBuKx
6DmAG9WcPWaV8TVtG2+rGtbPPg+PcTS1yDmyuY30ZH2R5cBYMeOeWZUV7BnhJgbGIJKDwInsQ5vR
3cB4ZnigFZANoD32zTov3RqeL4OMOiVDS6jb+mGnXnjCoVOXq9roSTDOYR/fKTYHW8S48FhU3Idj
owHaTBz1OTozLUCNsh/Gqg0fUt+vNhFGgKcyTB5ZXdnzSM7SLL+0Qhaui5YWZ6c2yyeQQPGyn69h
dGHkcIBttrVr9sjZJz+tZ4bRRhi/DsJl5ubn6cjYgfk29vUrETUxsq0LbYAo4zU0USdq58Wod21X
OAFcQXS8VLNcofU9Mg3r9lJSDjIu19l7bfbtD8w1M7H+SD4utE0ehrnPA763dsWhyz/WGZHaAYk+
4FYlPCjoEJopimKuMCuDwg3G5lyWKNgFuMKkuy8Wq8MZR7Ks90Nvi5uMPSfpvF2JdPPYDsQ4oqGF
CSM0ZaatZ42SQ+Xs/VgMJVkpSD1mMZ+BEq2zTXJFB/UwhjdN2je3ImzJPln8/dGCUXCVucLjI7e+
88AxLkM4tx0ccwLe4BBznkH/C69YmqZ2PpPRHKUV5F71XeoqBE8e5m95N0dIKFiGn1WO/iFxX90N
ZZh+Jnsx3EgH0YU5LWbYbDBynkhp+Qdu5L/bLv8/iFZqcetf7eh/cnX/pS/ofzd9+eU9/pL/0g//
n1/wf4kZ7r+EJclIePBBLZg50EH/IGb41r94yAn87f9xvv8/YIb/LyF9XJMwSgE7Me7/jyneVv8C
0+NIjnk46Yljef8EmPFvHsafkyaeci3Kd0kIWZgDXcUf92dXvAHEb8oTRxzmugZVFzdJdiOirD7B
m8t2tVEBHGKzDT8sjFjjbPKBdh7u0rEsAVzk3Q40Rvy1dRwISgOL7Z8+1l+Y5T+mS/7461zpwhXB
y/oRMwMN1PCi1BYHmADn1rC/Sg/X1j9/DUGIBd8SJyjb+xgfGmej4YwtDzlt93sD7tbaYzf3+xf5
GIi6vhGuAuURB8Z8JMha/Plj1hxrEhoo5UHU/hX317ebsEFKSyVV7Sr8u/LFj5Gof78c6QKXQBvT
7I+f26iKofXrBMxOGvqXyVT1s50j0TUMnp5+/86upJ+PFxAwRthmgDyvTdg/v7MWs3CO1CoPQ5j4
AcqFRscptqbjgZCybLyNhvc3EYq/XhVEvVxbKRBLUsiP12xvxm06NoTNm6o72HSEO/hmrHT8xxfG
FeZ7vdO4N4gDXmMcf0rOlcwfBpwLuMJGzkaN23/FnWtufv/x/eq9UB3mwKLjSfCXbyo1Z4XUnogD
WdLydhr66iij6G+uvl+/CKRSJUlvkmH7+Z24HZ5XZADnQGsMB69p13v1HwvB/zfx93cvcf33P31Y
cA0AJ+IqOnjNTdS1XyfG3qvff1TXpOLPVxqKEkU+0nMIBJF0+/kl3KlFU7heaUT7+x3ETC8ohmhX
eOZXwDxbvkC8uh6FXP+Fl/VJ4/HSnuKG+vll20XBXGUceuAk2+9LiDiPmRnjeySkj1KJ0aSUtX6m
ETz+G8rWX+9itjecQq+3Fg+nj3exwNlPe0klDqWhL0q6J5AJh7Qy/wtfHT/NMsAtJWhy+fkNZmho
XbdwdSyyUdNKa0ARZeSU77//HH/1boiDKpvNHAli8SETmklVFJwjWWmiJt/aPCMigvZ4UzFx//6V
fnUtXuNk6vp2HDKvP78h0+nnTDu8Uk9B81vnWdQnhUT//+bCuH4uH65HTPlKSJuHkMPX9PPLGDK+
piK0OHSyqo927oZv7IXRo2RRl5Se2eVjIjwrRxOcGnJGQlz+8fukk0byKIRtaIKc+/kPYLuhtbIa
2sM6RmeGGd4vg/t3iehffJg2jUCkLsnW2u5HtrnvpFpg5HcOpTuIzxAkjcPihO0fsct/8viwgYfB
diciKNXHJ5RUdRObjeJ0EzESGGtcMzHk4N9/Xn9dhFkM//QiH55R0VjOTVnwIjg7jSBU9bwn/WSc
mj6N0dIpkv796/3igcXFzgScZy6X48crfs47bmpH2wdBo/eKBIIDBKsTm7YqmbsPVP1MTg+FJw3z
f76q2NcspW2y5ZD2x1u6kaZPSKC0DwBgQalkBLBTC/H19+/vF3c0rAtS+mxRkYI+3mdZDjqWzKU8
xElabKtl7C5O7XSXctDe33x1v7oKgVX6JNgdW3DX/HypU2RuGTWn8ANl46DGzOido1K0/v37+cWL
0Ml5LQMAc+C7/of7SceLoIPclYeus61dhRtqww7rn1UIe8JT8EF43hJithUZ+Q/oRAiNbTsOOOfA
jteBl9jiGGVO9zfv5RffDX0IyuF9qOsb+vCBmQuVbk5euQc/kjcRZvGsOdfD360cHDb+8gz86WXs
n7+XnskMRbRTf2A8a11kXnVfaiPyUaDcXVmY3qFahqYlRxv6Z4RVcpyGGqej6iJtBnmN+r9BekJU
Fc7SvTbFUOPQpplkZzTmAymUNV9IUArGAbWdCgSmzIV674NezseWMeZoDWeL7H+3yjOB50xPequX
sNnLaRLvTmu8IS/OG9m05a2eFJ6NYqH50g7vKs5CZzcr6J7KVP8I62rY8rXoCtrSSD+byY2DvdxC
V2P6TrtN0nbbJRnOcdf7QZZZwxaHkbv3neEhR/R/dSoLpFYFWuWJ6FT5SQujXdt9WXAid7BTGWPb
vzBHdu7dBBz8qmzMDRjB6iKWSKyzKGIy6UoSOPCZnF0/aHYWrXReklGcC8wpJTOdx6T06D0aWsOj
LueqlIhQ4j7DIld703Jl10lILf7QvviMB3GBXNcj67o0kcJjcOEMcq0iWl6ZW1wheayPTVkmOz7T
KSPUaw+HZbDwTrRlvGbQcqJf5tKqzNqUnkSoExS3rEpRCm+VXT8VM74pvLS+6+yyeYlSzG2w8sOd
Vjp60eyYcV+MKxi/12Iaf07Xsd3gdnP7wd93HOmiDDGruR4ew8GPv2Lk63ChDOUB4124m67HzfB6
8AShh1+fU1mUczzLwfYBJo3Jb9Xv9kRDF5P6+sn59wkHTXC/XM8ckIscxkIS4KHqtwly4g04Oe9K
WWO71l03bpmvPIzJHcxbrx7irer7MEDoH4jtghlHK0ueDNDnL5rKGczIixkH1fXhZk9jek+ymUQo
oaITAAcmX67bbeA115sxit07N7bS55LqLH+Vxf5VikKGPSaOKXLYaSo8L1GOi6BLaJkFzusDrU0d
0nLVI7jFegtQ2VqJnMQTyRafAFSmB1eAlBoZEWtDt8nK8QrzR5xAzt9ASPI79DdDPJRxKHKqHIro
FQ+r3dMGGM7v+Hm7u5okxrqdivLqSq5HTJyNGL7EaTsdCMwXaAC1St6EoVoKgoRX0OxkmvfTqBry
vLY6WPSUrxy8veqKq7bpP7DG8KlT9vyKEHNFFi02QyvbrJK97bkEOUklZ2ol5rSQm5pkzsUurPEy
Totxcojv7PQi6E7And5bj3ZTOUhMMKWjLQum438aulIfZsgPFp2kJk2FFGfYejdPFjaZFSG2Jjno
tpVgia6fS4Zk7EC1THOi/E8tVbOIhg0jR1b6+tVuqTZtZ9jLcM4OfRdf9SIYhvwacYI3QSQ686iy
s6YJU1rhxoN1SyFFBOTb7YAvjZDGrBBYkOhBreH1+pHOmpx8ltnBiLfiUBk0ZRp1SMpOW/Y2RMgO
hjlcbnyX0s7CSRgTLqLbwiiaEc4l4Rp0hVGsHb93Hwd/OgCHt2owuqF/pJET8mQaPrapF904+fDJ
JmYQZKo8Y2Rk2fDlN6soDuXQHMYpKndGbhY7oq92QLFgsuFpWl4i2ymPisvmocApdlDTNbLvCD46
rb1dIQrynzwUeqXPBN7h73pAspfQuwgL6wh6trUqh0KfyQJf6eoi/galMd9RwFx8SijavBmcDGbb
gBMs8qt5xTCpx0PSEkXyanfj5H314DaiumlKmO0CT85mgVWTrqbYDJ+jfHrMOjTgmSKLA7S2ZaVd
tznWKgbb5VfhGt8xyPkq/VpZqfOoK1r7kL+Ha7NMuFUhDYaCpt6VJajgGsjzJ1bXXzRYSALCsalJ
DMn+KY/ru6FudsNkLiMeKNTyJo272zCm50Auc4c3OSEZUICel/Zu0MDx5+FBmGzc6SpGBqi/9z3B
8NGipIYsK4tZ1wUlQbPbjqzVK/bBfh3zLyu0xPJVwJSEf+U8iYHrn+kHx4HwW27FO6sv/TtjWczv
zdXL1lQM2ZTbI2Iq1CYfJiAC3Q+37E49XQf4ag2++RpXmEHngEHcAiBpTjUvanGzozjaWFGL5m6X
ucITHNMNVrYFx3sbZMTouthuZrm8AkEjYpOGCyw2oXeOk44XL87sq+VmfMxk9ahIwR8JQrgM2/Nh
i2DubjwxiU3moB+DFGs3JAwR7VH0sU0C+VvPBSCKGKjuirny0OMM4AgRCFFSY5BrzEtmaM8vSdpV
q9kJ8WT5Wb1RGOI2fizle6ebH7UmOm/SdXacVOhsYyLzm84SSQBKrLjDXKJWjBHoCM+d7GtFAnpr
YsvlzY+yvBO0kK3zwcSgTYflm2+IaxVG7/6o0eRMst16vJvp/zzqcFkOtNJEN3XXfdalJvTC+PcU
psbyMmGvkKWrV7GEykfJtU7rflWWY843qT/9fm/5qzHZn6eMH/Zjoc/f83/YO7PeuJE0a/+VD3PP
AvcFmJmL3FO7JVmLbwhtDu5rkBHkr5+Hqq5pW3bbU5irAT70BrdLTmcmGYw47znPaU1UxiYm87CK
Xn/9x/9kH0btFGE1erAC3/+ojbi2cCgA5ixKa+lOisecsO+vX+HHN4AYwR+8FF0hv33kmjdRDd2K
QdjRL6+MYdjZ2v3NHv9n7+FbgeDDsb1pjHDoKD06xt49Tv90+p2A9JM98XfnsQ8vkKWGU8fAHAjz
OCej4RzS7n+56/5wggj7nudoxq6bvsYzyHufE5OQJMm133wZzA9+s/FezjLf6G1GxrhZTbwSoStb
rSspopO0igxAC6PahEIG+4HOxzLW6cmgkhJAh1c+FVo3dDF5g70RIkwP6cDwLkqcJF0XBbPNNYdE
gvQAFJyUzCzWfnoM8unFWzaroTmGl5lqDXttyRrCti4pGOvbyN47AXf3so76T+nMjsbLo/BoxPZn
4U0DZ7ZOkCtgD5DPExG5DB4nc79KfBnrIQKIoBNiThAizv0Cdnwo8pmKHy2TLV3e5U1Wk4Ug4y1f
nDLzb8IkGGk8hHvYNaW3B8nH03nZC6wTzzGei2YcnK3OYtKsSeU/Q/h1LmxHJBeTMTWP3IPttGYV
AyLSRGAIb3yvzx89u2ievGA2B3jF0tH3sIn5kIDmeheS+rJkr1y8B/xI2zzQnuhXryR3KI1OvEF8
lc4Ar2Xq/H029vI5iRw1f2pGN+ovw7Cy/KuclJSzpT1aXY+IRhBiw0xiPxrtepu4453SCBf342R3
dHNnnLlXDotS++RjPnE3MAO8+1baxVUUxdX57DvFQwi0h8fLsrEqScI+E/KqKqbZSXvPY8zY0Vri
3Nh0AL10ScwWdID0izA30HTSivRBMvKhpG50zyMzZXEPR/M+BCOMXTbRn7D4Z2yg0UJJe5j5qZvI
buNMNV7c0RGXCtfpGmAwrkBQo6eG1g4Af3L1CZnPnaOLB9tBpZSEEQJlsVteNp9skacX9Gd2pCOe
NgfXT25TFmR33nXzvn0lIsZWlto+k3V82eDabhu80kdDZo2ejusZ2/M9ccrsrfDwPHF0805EZIME
E2BzxDyy/aauZJ1PQ3BUpUM++ddL4HJPfRD8UPkCaGdczySaPqwfUTsWs5Clfxxq98C+dJfx8Pj1
S/xkiXIAZ9loelFo/SDczCS2La/t/GPVzu26DxigBxZT68A1fvNKP30znmeGNAcyXws/vJmpcvOh
xYV5TDrZbZlCtBz6wr8v6wVg7ODl+ChEjDm+X6XwotW91QoUMLidwOHfz72pAyXob39sXBfLiDVa
Oi8+6l2xn+pkwsB5xFZ/Oy8gYIfTxI59s/n3NfmAngLLQcBBWPk47opMkUOVqqwjYxT72Fj2HlkB
7x2X+G+utp88DgMiGCEwSuS1HwZrwp1lYZS1eeR66bcVpX0n2RTdDLPepwQJif20t61pldtff5Q/
ec7zsoyJEI64wT+KYNyfXq7bwTxyyIdK7GTRhdLKxmiIf+826yYUywQr1N/eH0XLl8e/YKLhSvpw
OcaJZcVFUs5HvwZ/8EnNEiWbgIzcyaVkD4d5bs47Y4x+eyP85JYDSLdEF5jzMWn5sDPr02Zghm1P
xzrraTyqvbGpdyUFaLtRZr95lz9RoPlMQ5MuUn8R7T+8y9rHWYMhZQIH2vUnaTLBBacRotLgSejH
ufz1V/mTW5yhF7A5VEqb2/zDYCeI2cBTmquPZpKec3Jb0w6/+fVL/OzD++YlPuJSwdLrIJmo1xyj
c2PgSeGGZ2m6/fWL/OSSBGHk4wHCjswb+fA+bHJhKsx9fdS0FwMhG7ITIh/+Pc/FR4Id7pJz7A6/
fs2fvjFUYMLMIf9xP1wVCm9V08X5dGxVJAzauziB5Rww9zPhv5tfv9ZPBkkhWj1ekMAybe7371dJ
zVM79GZUGLLzoF3yku5lz0deWg0IhGf6XepsqIJcubMvaU+mPvD467/CDxcme/oFooq2zsLG3+H7
v4LN6aRwoWodbcxexOw8Y9jVFEOdi2xo+23nkjv59Sv+8AEvrxjSpMJAkNnqxxNLWRBjcRw1kJru
CrlpF9U4Zekxse+bL79+rR9uBMROBgc+LgWeDvyx37+7wZvtKqnH4VhyygunbuuV029mcT95OxaH
Cxyrthvypj5co7AYZsHOc8AUw6ZAuvV5MrzXP939+q38cC/wViAjg9Y1eUvmx9WqNYexsIJuIKYU
IrL1l3HfkMsfwAmEGwx3v8Gu/uRt4THiCc5oGFPJD9O/um1gZprqWEiK2fx5bLkJOzA782+e4D/5
ijhYWhYyEiXO/sdZUpK0OZbTSR2tmU4wnCNTdnBSN/q7j+/l8Eo3FlRd9m8o5t9fCczxgcXhkKca
dGjSdVOSGF4pghX3zH1U+ZvV0feWK+vbLSPviLIDM+TojHjOL75/PZLvbZIlZnIM7Z7Qbmyp0t/I
tJ4u+6p0PquaAUjT12m+UU47lwwFxuq2ao1p2yWF9YpjMcrOplrRhppLbz4Y9tLw1i2SES1plh5W
CiJbswb3R0DIxiYFDTS0kqM3lKG61HQ9dpQyzuqu9538egrMyiEkEPmjdwoLLDyfuWauEo4NJDka
PgvQmY5cSxsLh+HYhr/yEv8+76ncGSv66QluG3hhcfhg74kDX51Hcd4flQomTCVZdToLQ++KpLDJ
gYyaMUwQnYC2VyQxmEQwkRJohbG8izKj2fjULOB8j3Cq1yO2Ysk5eGUBctoFGrFbYqKlenNu1pBR
ZopX/M4gpYbzeyz2UAjIimkOpYfOnLzyLHCB80QdET/uEeMNV8900vd4xwpR4x/tqBK4znMf/FQt
YThMvXPVO4m4aRWtjg6NB2lKU7BVzUNGSsOqL0uMb2ABjfDSg356XxkNVaRO2K4l4ekdSQagNOYk
t42ZyJ0jwpsEoAojmy9VNp2OkXyqpbUfEvAAYBDciyZ7HsfuOjKs8Ky2eOB7xtxtoDn114mZR3AJ
+eAwSBAWNJeme0XPVGUO6ZPVeva2LFy9GgLAqEZ1jeU3vUjiEh0JrwU4p+QQMAg6okWDGJJ+cUey
nSAx46P2OJMiIzLd9OOWWLWxisquesgm3W9Mu3nmaOutu86lE3mOKiqb0/qyxZ57kwrvBe+Jvq4T
5DoW6uGil8y5dkaY9MY6nL2Y5OxgueKkGoHFvhaT2zxAB6MNIszZ0u4jdyRNADLARsn1PH0PDcoa
NlFpNk+T7eePMi7d+caLF6Dn1AScy33KmR6t5bBOMNW5gLnkP6vlKJ+/n+rFcsAfk5y+wdIfUT0s
6bGDMlPK/RAFQLr5N45jIBQUpFNyeyncq6iVoYMSScFbxIVikRmCRXAY3rWHeJEhvDIU17hgXBJi
iJRtqxgODGRLfFenxFON8LbNl3nMInDY71pHILSwDspsixPaEpFEgIkkJvQ8I79W78JJ+C6imO+C
Sv4urrhMKSgm5OppoajgYVtlc83etnG8/gRskbgoFxmHDs6MWUEwz6QOw/hT1XTzA3q0+zYQWDgw
r5E2umqN4x78FYyqzMbBHQ7VoZmiGck0TEMNL9Kq7nwvy89nkbtcLf5wLfB0Pwy9Y92mpWvs2i4W
13CJmJM4ZlfdzEOb31rzzLfbpujZM5nLEz9U4ykuF6+GF9QHZ0kO4WPJC3rbUDJpSDDhraxStUfD
AZIEbdKVNzwtgocpVl/dRW/b1NAWVzzmq6fEDdUWFqG3zyky/dLR2w3xUQ+Q6vqKwpfeTMYbqync
h1iDiOArHWlQFb0dQrELxvkwhqXzZc5bc4OUbTz6lC9fp1YcPTV9q28tV1dnGfYSwlIVzVWrGTr7
wc1M8oTEMcgPWHXOMNCZ/RfSrdmhMQbZbh09w4jzhnxAjQdWp9aultMXM+yMC2XSRE9Zc+ZEKzZH
+anhZu25OwQKg7s9vpplN1M+LPvw3qrMTjLHsw2HzlZbyFVKJ+2DPagpZpas03LdGF1HDWpg2o9L
wcqNx8aWmELsrAmZwkLoyf5uejeuojWRMDCHaoz6E1a9ftiY06gBb8UtuFNodfYXGTRTftCuSp4n
0ojxUjgy0pM+y1Vrx2XHTDzo59OQyRy1Yrk4nRgRNztHyeBVJNI6i1N/OEkyYvl7CgTmO3qe7WZr
Sas/eDhjPle9l1xJvwqfaxq+b0YLfRwmo9HyjRLk4CoQ3IU0b1JBDky4ddckfnxEosY6psApYCDp
UokVJ8eyWIWuK66kF8230kyNywmaNQlKkzQhZKDC+ErumfhHX9pU2PS96V3MUeozZCyc8bydCRDO
ieM8C6Of+h3XfPs2SUGXB9CSfF2nrXioNAkspvKBOA5MKb/a6QhZpBR0jIMXqqxNmwZ6GxsjfTdd
lrd3VpnNam1U7LcLwyQ5tKSItxFE7mQljR6qUp7M8rTvsuiSMEV0zedTXShpMavy++6xbJW1peqk
qjYdI48GQF7bPJaylu2qBK/WrWMDiLAllD52rkECBRSa2pCygoiGs4/rMWtgZ7puk14OqS0OreH0
4Uq5gogF3ew9+X1QVwAmcnqtibIHsIzIm0IeJnFGp1fwGbTZ9Mz0E0pnplNgLW010XJTxml30U16
stapjDTipHqwTfNmNGR7S4tSm24HXdWXA4DF+mrMdXIYZ9t78mcj4LfwLl0AwtLHlpTPttF2/zC0
Tv9VCzMsN4aq6WQ30WZxzIi7SWGdZhQUJMeyAyGxnoMwIalqVfmO8ZlxLmqMWTvwTRBjRWaAMHOS
z93o2ydT5dBClaeFme0jOvmI9HehuqiipLsEkTGCd27na8BGeuUFbn8M/DF85BSlbzrbJUZhaSM+
MmD1xc7STnGsmFKBqGqnks0wV+fathHJL1urALJu4txf005Ky2KrnKcRfMVxaE16wS3CUSoKiBW6
nUtnPDNWtmBJT2xtFbWGvjI6xUSi8NRL4Aj5KpqCKNGQhWVH/GJc5lysE08MwanloV4rWOPKJvpd
GTahUk9h3RTZdCcUWA78LQYlWFHUZEzgl/qGTTkixWK8LKeJPrjZ2RgBtK5sHiRNPUVmbdxY1+zN
CqcSe2EQdKd6sj0PyRruixYtdQgH/QBXN84vS6OE8sG5kXWzSU04hyzozmkrtSyvGkJFED6Yn6d7
3boTG4wAIkURsS2aqNuutw5ETC7mIoJT0UrxMncLiyQMMT6HrZ412weRk+Xrwg5ESdHSsq3iaTpR
xWiIY0jxb7KN3Xr60kTs20wQT581+ak3L1fh0cTJcO95eXKHo2EgDGubaq9Mw4IZ68q972MkmoCh
AMurhq+5pSbm6I6bwUUsq0KvW4hsm4kSMvxFngFrg/LCKJ+Y/oL+3ZR2gDkAVgzdTyLwXtxA9LRU
RY13O0dWQUUQo2cR+SdBOrq7qSgI9NJJfzPqybygktDd2JSSr6K419M6Jel73UPlf6nnxibl2bU3
BV2WzUb00KaGWhpMmaWTXs/0YuwgGRf3bmSMF/iQ9G3dBNWRgTOFK3zW5mUaqHATVU183hemdzJy
w99OcjE/GQUmxAAUKSJK9ZXUanXpIYnfctmzFc7cEyvtnaO2YvlA9tU9LX1rPg1mSx+YdgzHQSS0
BEin2tt5u+oD74ZNefdJBbo9hcLqniWDUx/oyfMfTb65Z3pQBbBX09uNqdtt4tnKz5qhSq/6AOgu
LmiENloqASngTuhjW3wN3eRzrI0CCHGzhQPt7NncKXigBg2GZNbOZCMfo3GuKFjqod0mEUOEus03
+ODYn87hPTiP6LxKGton+/TFohty8Tjk0O6zZiUduuk8ezixkzg9+EIWp3GY2RtJp8FaWLr4AuaS
mYeL+ShyOCPwdOgPtG3Lg6QZeGPIMNvxfvpdkMJDrKN9VPPw/JuHbn+x//+3kOZ9ODWibwNpkjkC
lAfcpTDXgB+xRtR/vszfClOdEz6u+/qr/Pflx17qZuqA48r//PfvfnVbl/z74z/y3U/0//n+2+Kt
XuJL3/2C+Hkqp0/DWzddv/VD8eef/o9/8n/6m//v7f1PuZ2at//4t6fXMq02OOC69EV+Vw6CSoG+
Q8PFv64W2bwVSfrzH/ozQRUEfyxt2kt8BhFw+d+/ElSB/wdaNRUhJDRsDPqLHPJXhCr8A1HNeU9R
WZhTF621hwSU/Me/2eEfNEnzU4sv0uJPtP9OhCr6XiPhzRHqsSOXJh4EykXd/f6Mn2L/h3OKMSnt
EsgxrWrl7TAK9ZCMcrx0tLodjM645knHhhRMbUOvGXF/r7EI73k8Eh7hno5PWAPTY5xHw7YqfG89
zxGbUVdiGCpS75P2cR3xx7NP5mF/JehIfct8Tke0IxCGpB2kzQha+7VbXzURtqwWNtJCAezvOSmU
EPDoZuNpRHY9zvOrqYZuWhcjoW7opdrx1Z2T+SbNGTRRiSTimJbL+qauowdtYLzE31VDOqSswTfY
x8C2ANVh2yk15kA7hqm9MZHMeWISZXYaGV032sg3A5vrG5ejxrYH0r+ldgWGZAf5P41zgBpmpO5R
Hr0D9qnia0RQFVSkSJ5Dv8SQh8H3eajC/jYjAg9XOvZH7IdOtHFHJ0g3WalJb7L5s76ACuXo6HrD
1mzD6EyRU2cxmwfoMj3PvS+MjdOGh5zHTrN1R/MRZDY4jbhRGd2WoCVhd3rnnoTNwLErD+/owe05
81jgSZyQA+xqjupB/al4/a27/ef38Xe3+v9sQfi/FLBkcoqgbqJs/us1gQH+k5RpL5665Lul4Z8/
/OfaELrcy2i6Xhg6wXsA7a+1ITT/sP+si8JkTd+qb/9zbXD/QOp+rwzD1ILRl7/LP9YGK/iDzC1x
Lx+jFpkHQhXvay+r49Wfwh4LK1/QP3/9bQ8aOcXvBEBSLjz9XWIi5AqjZcX5IACacTbm/EfvArdO
7J22qAlUPX6p9UTXrc3NwiZh2+UWHZajiKcMha0ZqPLWtjZW0pfuWkW+fVYpi544AJRgvWM8eVSU
FTd5qoxbDybWUeh6vPLLKjklmQ3fqPOCcs8BJtoGTpNztu6T15FrmdJzGqKTjcTzgYEDpWgWFUyA
uKjCU2FVgFMT24c4yKbuk6/rEjfjfCOGd4Ax0Bhi7Csb8P4WSEV3StqqWmtEfns31QPV1LEWeOOC
YmKNqGzVXqB0UrYx0CR9E9Ng/eBoLW6gLUG6N+3suaWv+RxBhNPhZIzzMwcF74tOKBWUnJ6eFGa0
dWTlR0CRbJk7h2LgOrNwXOJkra503xeXzZxn28rg06lsfSpMyQG2TOx16nT2zjILsXaHtKHN3bee
F2EEjbUeMGnKMM0p+vHzZ+UjTK1yUUSvoqbEwPYzBwd0gF8XzcGwARzZQE2lZ7KvdnKKhOF0rLJM
2CfgiYw1iCN3LTHCn+oazBv9k1gXbY2mO/eVXhcZ/YzrWbcVVo85dzakA4LzwVfZU1q55Ztpg0rf
d+MEzI+mg37GCzj1Z2xZgeJ4tLesyE3ZfA4jJIg1pfKY4DAyEfz3lTiXoYqYhlXNI6i6Xq5L6tHN
la/Tul05ZCjXSKbJQ1mUMDuJ+SQHp+d1rGmBbgKVC7GyC0mj6OSBGF/VcRdBxIjYigH0GV6brlLJ
DqaVPoCujvbBEEwwE4QPjrRhfV0FToi1r+Cy/iyJYl3hsHbPkJr6W4ie9ZMwnSRb+fh4o1MpuBTX
HOqal5ZE8WMf0dyzAfmYYjzPuuaLBcavWc2W7+X7LKu6G4oaoyueu0a8mRsVnWVQ3a/KpG15OlSJ
Za8jHXaf4EfqO+Cn6B1UhhtvQ8P5ehNaVvfg4u9/BgJT70M98fu1HanbvqpAS+DjCPWqA+jNZNte
QPqjAa9FsiWF8GGrvUG9KU9Cpe4iXzXXnqzno0MZBvdt3h444BrArxufZm3oMeamxdDbgqO082fB
zbX8aMxZz+2Koj2YaZ91WzDj4XGkq/gKEjlIZ9sttHkvWgAqEPAcaqvamnaeuOQLDJH66r0D8HkV
Oq0pVr3ZKQveVCgOc5+gPMf+W1zY86MSemvFNfQN5bzUFDoiRlFi/gwkATeoiyL2iGWm2rRLIwXi
ibrVamjOEpCdh5y46AlEKoh5Hj2WawFtZdsiDd/PfUB3k+g5otihWqQFinxhO+JUdSZ0uWpqqh3z
AMDsOqR1fkow6k/ztm6hQY7YmRA1k24/UKWwmu0gvouAj+JSw+uw8Rk/rA1rYDOA+7Zp10qU7SaZ
lyJrSFimtS4VHMylStwFiZi06Vs2NMnnOUiSUzO3qDdpJSn0leHa6sHgRrF2re10Ax75dngs6bHq
uEXgAjGxhSbP8NZrrxqAYNOO2TGNYuVMuwWBIokS57GwDIM/XLTt0rc1VZR1Sgo/HnqTgwrnzte8
HOH1Vh3rNJkt/zSJ8gTZZzCQr+ao/WxKOzufQ3sG45vo8d6NRXcGNTp5tMZF+Ky8ct4OtoGaA0Yr
NDCXlyZ95+0cvCB6FgdRyhezTeEGUjJfn/Ao8fK14HD96hoiUCujGxhgVFKpc9qQqM6izHjyNr3F
7GBt9EOYrF1F5TBUrNYPDkNUJCRTM2FRu2lG/dvkApNcKx3AI6P7U7hjeejKrj3BN1MhGEhqGZh9
ACErVQHKH6t8nxzqUto7N/WleSjnKqKzRDhkVCw2py1+MtzdvHvTJXwB9eQrW67wxJS1vbHINyEH
zprFKQKiDda2hPidpnpTqLZ9TAOmIRjpwvCTbDr7bgqoqln5bQ7FKantz0gX7QOc4pCmi0I48AcB
BpLPEM5lI8Pq0qfv9HPLPo2PO/O5fIIeKNNugoNWbvp0PJ8CCcUOB7O4i6zBLDe6DqyvJl6Z8JS/
YeJsmH4xoErCKXyUTJBqHlB2f85965WH2LVhKHXK829Zm7ozioCyC0Ay9s4JoW7qmFYfWmiBgq4K
2CXJuoBPuTPYvJ9lUxzcT0xLIQTr8jLPABsWdtvA1KrTK5q1QMHNlgVClz4wcHXt3SDM/HMDx3Vj
TcNjYwbOrcQ3eAXRxN4MNDwcWq80sfnUxhtgex2vbGEPG8Q+55iZWUADQurGt6UpCJzU6W1dm8ZV
XE/xJp+WOfQIzeaKtmlrLdymHtZqqjyJJDLPyTY1q2oCcGflyXoKMlpt4iLUy5VQOM1TCnJop0Gm
oBQEORDEuVZYvqPgKAVbh7FQ80uRWOkG7GsGsGmok0v6sPqzsgHx1yg//ZJKFNJGzHtNuGgfp0O1
DvwyfYqHyYXPpfLrMFAkF2CbHbwxqXatoUJYcSFM5kq14WYaEmh+NkO87jzwyvILKKoZHdmydbil
4tSigq8zlwFfw+LS0zt5HJJU3razqqm36pLzKDe7reyngHtOZOkqr3Njbfaus3dZgNY144Vbj0fL
J7A1DoXuSuUUK+Shv6UdpX+aUWuBQTnUxLEiJMcR+zD0v9G+MV0gfdYQUQJORWRwZoqR0RMD7HZd
uLm1J5xm77NQhxcYKIU8rfoFuU67e3HuZ0HxxKQmfiSmnF9LjrZfu7ZwAp7KbCXWddLQZ20BSVP8
P53RrD0xVMVVql3Y1h7OSp7fpYoPXS9ThqSIbff27EXErKbmKm8qXPJuHxC/d3rLefJHjsEbmYnk
znf7pNupiPTrhfa65NQV2bzpPeYPeycBQ04fzsAIPoqDvj7IKfPvR4M7sirT8Zq+Qo5smC4vlZ3Y
DEG9XlIxZ7A8YHkQe78s5CPiW/2pm4RBGYQYcB63ZnvqJzn3KnjUjDoAZzrr/FaRlIEV+IkNrGpX
bTQmDwml3IJipVHqlZsnzq2Z6fYeblNzFfVZvtV+N1+Eg08gh8eWq8n6EaNYdV3K2Hwqg9caUY3+
lcSeLowxrk7eu2k6iPLjulOSeok+8F/mOZTWJiRl9AQdGrQjFejG1p2a8RnKThbuIgd1D7BVdFgg
up/GXFrDn++SqmtolW47onYFt07GEE7NCmOuWeOlpRa4uQpVufhry89eXlzjZks3uhD9WVQmLvds
zPEzd0dAQnQdijVuZJo+HJsvnrNtdN+AIqaXrqGBmsMsJMZVYIfOXebH7Vlk1Usvfe1fj6WPkdJ3
i7NeTMUDRetetvZpkHnJpznZzzmVjWtNhe6FDv2R037BAThMJ3M6qcH4T4c8skYYRJVNvgW69HRA
gfNe4kKQKalMJsUV6n6xEg0TZCCKYXRRtWI+WDy53gyr99+EiLthO2Y5UUVAzGG38Uu+65U3Oqm9
t+sIZn3U2zsyWtkDABeYZcBjnB3G54hnWzLeWXmUXAeTXdDSN8xXc+rIN+f94dvROLHig8dtoER8
TT0OJAng/ecBc4TbjkkkblJs2Ek5+k8JQx/mnG6YgFePyfNiNJ6GFWMM55IJNPM5OsGgodGNyvdc
eOgpJq7X/DAM2Qwyu+0XfQA716oYbO/BFFbLiL2VpAvNtFOr1jSbF9do5QHDc3peg8j9lDLovO+A
oL32rRcdiiq37kbLhOynJy2OIKhJiVoA3ZhQ48k/GhEMm2NeteYBJLAGAukgV3tTIr8kHJJJgHdy
OKMEg8qn3A8ltmarz844EiCGdso+NJSE0R8UZ9HW8hL2oRPtNxDeqqbZOE2JSZjGrRnYbQDgqcI8
eVKWWeyv8OWlwGrpaLliJj0fKMVbdjfOkO09s88OoVfhvVCwE6+JjrgHBdX5Oazn8styypa8AgG9
DRQ248YcuuGqLKzuHmPodKQZCqJ6ywN/7TnxjKmw9/id0WSLYdj1aW9Sg1BHguo0xjx1vK6LOnsq
66JLDrZMxaVdl7yFPG+weOSI+58GejM7iQmJ26WESFZkzFvSFFYzCbJ1N3veqUi0xTBoMszbzGMQ
Bw583rpkYd01kx344hnm7AEXicMkPcXQt/Fn152YHPvNoZeEjXGGpwZH0yRbHspp6R062fPVsI03
SwiEo6e6E8kT6SnFaognM417uqxQN8GwEYByN4mU8biyPSoIiLqDCc57HyB7lzGXXpm5v9X0OkEx
Q1DrAGy+lqEFO1PrkppbigGWWtikC9fQ0NNjBKDrTYucYpSO0d7KEHH0qbUC83PpLWcKGQJlp9xl
ArodWoDDBss5K4lqHWxzrA4jg91jNUxJSyKu1HfYeW1zj/2hPhrtGH8BEp6269mfi/OKaKN9dLpu
FvfBoCUbwEDB2H1XZ/6/mPUbfZswACs0ytK/lrL2Q/bUPX2niv/3T/1D30bDClAuXfxjGNNwy/+l
YfnhHzDATA7mZAGQrF1sc3/p2+4fWJyACODKo3D4Xd76S982/wAohqcSGzeeM9hZf0fD4iW+sbAh
b/MK3PIcYjFRBlyC38vbRJdHvy90sJUe4vVqnqfpHo1I/8Zp+L0DdXkZnloI6YvvHGO08+Flet+E
Ao97YOu7+fhlNI1wB0lLwBaW+bgXbCv333wL/9DqvtXm3r13//Tm/fmKPupcaMIScvDpfXhj5ZzD
aIzhUFtLR2dTmkWyHgyQqKsqcKpNyWb1JqRK6iDj8HpQRDTZqpTzl2pyLEbIUXbCAuCcWO1ob5Gb
M4xuhTovxTyfWTpvfuMw/YBq+/Pvy1fueqiaC7Bt+aK+iXyx288npXGwUkVZviq44gRELP47jyqq
g+isWymBJW+VhvVrV5vzK60P6m4SVL54RFa+CiS6z1WtQf5rgNG//jjtH68TDKIA5gGdYWHmkPr9
Xy+IWhP25ORvB6txz1Mmi3qdekvTda8SAK86YIJgNfVpQb5qaxqmOEgcBqTlKdqhEjlgFiDKy0kn
p5bV4Fk3PmGx8jiWjJxwOSCO+SPZgXBPY0p3Rblf/TwIK9+XU9tc//q9vDvjP14aGASZKAHmYor0
QbUlqKJMScfythmK5AxtLOT4rG2x0U2YnKgO5OLS1uNtjbpXrxW2fgw+ZRUhQpaMN7QfGZ8GreWj
z7CC7Tr1HyU7swdNhJnA+nnQpTb1WylZZmpToUkP45GTaUL5c/bYeEtvZ+w9RB4eOGkMaw5ql+GU
jhi8/PKYd4V/wWyiPaOjmAO9nZCJXdm4oHZJSaNbhqqNg4O2J7tQznmHP/EV66QABDE4zSnGhPlc
UgUD7Y/VCMHYxFBApRYEgXrW2cOvP8v3G/fDZ0mwzHMd0hUwpvwPt1kTgLHySFagUjnlZW3m1a7O
lLnUZuI6sr4amdKXA+Pvfl1qCukPQ1eor/QFdc8uFgRagdWIWAZs88jGtNgEdOvCoKjoozRip7kC
WkvJEalz1N+mnF6jQVk3QxNTA1Jo48FycnHWzGx14Y2k5moSpj4L8yHbycE3f3PhsLJ+XCxD7szl
kRC6RITef/+be7QJTY6/y03Q5+14IUp7gJcNE/rYsKxfkfWIdi0maMLcxfypQ807BfmLYODiFjxY
sxt+9npveuuU+J0H/ifra7gsshi5iVKEHw3WhZjKEf+Kt1XIS0s86msyTkeXqTbuzPFv5b7elypy
LjaJLIhtFkv692sBkw5fhZP0ttPUBw9mPdXLXZz9Jt/yw+AVjejbV/lwlxZhlvq9Q99W7qTpm8lY
/YyqbaNZubKadr++jBf//oermKkQz2ieqCEgrOXv8s0XyyWZNY2N6bHCW37qGOX8OqMsn7mdY17b
BFN4aNSKIncSCNVVVMW/ixb/5MoCBEpEJGT9Jyf18SM1lNe0pOfBDwQcoRRd0joGTf7rt7mARb97
n15osXHwYOwFMMXC4IPVwWbJDalnAZnrdddNby90a4ri0/GTxpIQpZcaCZyZ9uuy/x+SwriEKc0+
ea7hrDhq2kQDdc4ycWsKchq1h9gONkFf93bTksxMzG2TCsgKQwKMUOOOciJc0Jyq3jKR/sa28fH6
YCaIEsCzklHesq9azPnffGcz05YWhD7Bfh4763hIwxWV3WIz+2Cuf/25/fCxIaIsDz4Lht5CGPtw
eSRzDP9tMBi3Fb44iafcOKCWj6eiq0jE9vFw4KOOfvOibAX/i7ozWW4cabPsCzXKMDmGLQHOIjUr
pNjAFCEJM+Bwx/z0dZjdVWb1m1WtatObtMzICEkMgu7fcO+5//oSPdaXJtah28mKb+df367J7sUN
qZIwmZ6YV5YIuFJ4xWEyT+8Ova23sWb9ZKT5UaXThx82SOtRVX2yvLI2vZmdqX3YeQf+xkm8By0l
ulrbuUkZ5L66rWN0kn8ktv5oiXXPTTYBSME0Ik02aF2F7s1H2ijK0YWPqc2H26okum3zwnwBb2wI
IBVo0MydIsjlErQJ4GNl3knbqJD4T+iDEhuMhawfUQCH5G+SGcXnieFuxKF/RP78DFlkuF+9T1eu
Xw2KqvuGcX7cCJG+a5Ar90ZX2LuJnDjETIW1qbug3ijtF/uKFAeCIrqq+FhAecbzkDesP2c9ftlV
qPZu5oasAnrH/Zhzm8mPWb9IOT6oYD/wOnPm538TdF9bkYAsyo2U1lgIwnv6Sqid6Mpy2+ShPNxC
RCMbAObV7Zi2WvAsho1ddP0W+RZ3rhrsb9gzwYX8Bb3LLVj1SV5OCYvNMdmuk+fX+EKc8jeZW9M2
Z2XYkAQaycp7FlDZ475zEGQ1A1FH0dply1k5mfuYZCOT73zZzlAvQ/ZzhFGse7vClu+hPik3y+zG
cOHDn2Vy7sppeOnG4bugunzL7bbcEdRWb8Ng/MU+7aTrWe/00I+XxO4saEeFw+RLiQBZflvztSry
SsM1RIHVPdYh6Ix0CC40oe6BEb5iWJAyfSgD2mbLQPOiEArurbUSDz167a9G87YNKmDsn2QoysY+
3Ke3aELkGvJRV4H13nSy+jXlzr4BGoLkpZiDh7bFCGqU1YDUJAWdAdqkW8g8GJfXKl37RydZhldp
FyE8JLUAakrknlDg8gopji3ZjOampNC6DgXYjwLUa2x1tc939iTRT6QcltNsbgdgc59GQvwVGzci
01hIxRnv3mEl1O0RE9cfNfoobG+vcDJRHapkfDBTFyPgi2lZVnSDBnXJckkMX+8Zyk+IGcv2b5JY
2Utr8kh2zpBTgAfMHbvSOhl+tcZ93/XxGjLNbudUPPodcVQl67/YlCh2WziFP4GpZwyv7nKqYb/f
NyL4zjrx0ZjMujYadhzxT3Y+/2Ku2R7cdCIKfEE5nTkzelCdYc6YmFEMKv2lpP6FJghfSy8s9adq
rf4NkKp3qMOu3ocY+7fk2qMvrid9x2JIxAofzYGdbLVTRpBuBUOryDK95s1VjXHJ+alivKT85rJ5
4oSdDx1S6KPFDGfL70r3tj/dEW327YiUTO3ZYxsVEkjemM7MjDnjNxhphvAyDLbjPBpEYwfBzclW
bq3WCJ4BeP6BpNE+VWry7iEsSFa7DaIIJx/BNIuHVZrO45DVvCc2ets409Nwci098aHqs10WAq4Y
QjJM7Fbe+cVt3EREyuafiG18K9lrz2SKX5Pr2TQ7XmDb6Yg8o2InXL1wQXSIq62s+NRDM9yNqZiu
+ZpUjwIr1qVnebs1pOrjrGKa5uYfHXzdHQHVYOwMEkh6U8XlGI7xbNTFtS0bB3XDbP91JhS/U9AV
MfEvZpyXafdgGzVasITWzts5tfuGN15wBqbsi7OsiS2/vGfEjnUjWc4WcWGDo48oHl4QcTW8Ylk+
OuYMF37J7S9iRqsnORZU+sG0uvtCQ6NGv9EU8ay8e4VJP24kpP5udp4t8AgCsh7LT6Zavj/sm1UO
CIftP/Abz5klYjYZf5rc9TZ5M7r7SXr2Xhnmc1vKWLPovDRiTO6moS26jTClfu9XAm0l5pnkd0p7
hmk7qf3dUiw93fWqzr3Vpzg6oHPoMr0Oqw4wmk0W4bXOSmhYC4HO6NRA7lzYgE3SjbvzQpBA7ZSc
KDvafVsU5bl1jPHBsPJud9tg3WUtCCvh6fbJ9brHDOPgpq1C4xN5a/u5KrPcW4mfvxGBQ0Tg7OZ3
eaKcd37qdkvkjGAEnYNLm4N1n5Gv+BlaRnHqAjItfI+bU9lsdEjWIOeM1Wsk0QvcLdUSxOTm1Efp
iJyjX3RIKUrzUk1yQHvO4V3k6lFZP1gRnGbjGYt+CXq2B9oCRmVP1fLkpWVwlqpa0PL6xdl0Wf+T
x5v8atZweR8ITY1CiN1P823rQqIOd2FmF3sXXtxvmHZMXV3d7UDR+e8S+sUxz0LwAE7KdZstD6ZX
ZvFcOinUjbDfmrzaO3KVxLkftbhLnEFss2Q0X2yM4Y/E9TlHpafgDlUiErqwSC9jHfBvOhyvJDV9
ybojBYxFZJS7qXngEd12g/4T1CLbNRX14sZXt9MlzDJkOJWk7l99bzmyZ9s6BkSv4V4QL1trr7mf
qhxthJyDPrKkl2yNIfAvRLa1T/2aiy+Rd/U7mVkiIhTobUlcEbfktVEZkE8pplGFm37tiz0eT3KD
XK8+9aTWcoa5pN1DuI7J4CQMzlDdsyFG95Y5XYXjzpfEmXQOGRnmgkWisro2Xt2aBz/p2bDFc+O5
RxLC1mMTAEJxe/8h4M9vBvCwj01YVJc17748TVqWyQifCrjCL9Wo4Wpo5+Br96cJFBjPNX0AfePF
8zISXUoU45HEM/MFXQXQPmeZNoyjLjolcTtNIgq1ZKeSeiIn01qy7WhY4f1khQNcMZ2+0mJ6ANiq
3NqFbuNlG/bc6ooYNnnzlW891XVvXux+kifSxObLPM/6S4vcxCDZZdnL1PDDGKYrvp3ZDP8GeOnw
WeTF1s74cxY6hFiRoWmx75Xmji2SgwNhdpZPO8TlVY96MTap0zbwOf3mSTYI2rOuGL+raSbSqHAM
yVA+ILeJODa58a3cejUSapIig/0Tt4L7emT8025qHKt7d5Ik8gVDl7y4EqFPZFWAuvVUp/ulc0h2
0knnSZztxCLm2q7eWhHO78pfKxCL7LDURmZZkmwLgge9TddCpYC+Ca2sNKbYoRki3CYxxEfacQX5
Mqk+PHvw96Ew8GmUiCM201SHlxDvHT88umDCZdbC2Y430gw8PGO9n1n7UjIpLe/lkulLMRZPtbf+
cf3i11C7A/l6i31SaZKyQFrfBzzlbMXrLlqyUh0GZ0WxUpOFGNyuG9O+Qf9CtXa3EdEcgx0mDbwK
hjuEKtYuI4ll5zsFISyGj+5KwWk6jtm0I+8SZWsV7rhd0Vo4NRorvTTFmbRo+dbM63lIvlbXfwom
+0UF46fV4S1esDCW+p3UFPdQp0b92N3YaNps/Mg1a/+uGoOyj6s2r+PWRIGIDoTQKnyYKkb/sh7q
yhgsRlE2dRKLIbKQVf9s6LKMrTZw9MaV9nAtG6KdN9oT4nOeGmRG/AjDQ5eI9LEK5+dkrp2DsJY2
ljeQFG1xuXHc5Dqv5orAdiI0hkHT9D0WSf+81jerxtyy6JfSZ1e/pMGG/Lflaxiw0KCnRoXseskm
aRy553N9c92q9pEwiOkwmlb6QTIOCD1rCLZem6KywzfpNKV89HAnYI8Jc9w3oD2OvmimN1PlXEFB
MKLLwteKnxhY8ddsopJHTenlP/wZssQVuqC4W0i3jShqMhcNtjZOGFeKLd2AvverMM+QcS3lVuEt
vRvdzBCb3CPPkGRBf4/eo+cAdlsHhxMMJtwlwbMx3/K9fUaIr8i32w/ad7LgnLzdKySjfNSHcG+k
Rrpxk/URvUE0hmiOUCeuu9npzU8+0TZGC/b9JflPD8ZoDltM1RVFMQvJo9MExsXMkChszFmVF/xS
yb2iFNmKrGyi1qra/ZAERNA6rnWu0+AV98fJrnX7Zx3SfA8OK3tmKd0+r5hro0FiHMhrDlddh95j
GNrm70xU4dNA6vYFAEKy4Uumf28H4+86bbPnYao7wS+W1lndsDSyMMJXf+37F79kyxUPff6XY6a6
EmAzv07mkhdxTkjvziLb+jeClI7XkJWHLCUkEd9oerXWtHsc1dyeCCt3jjId8KJZdbtpDYK/wbUk
99ImWQydin2evCA/15Rvv+oQW+fNTV7tqYDAsHYjwvOgnsNDN/ojHkjEIffMCcc3dGXL12ws9akF
lRsSxzrpR1NnPsOVVeGKono7e1XvfU9WZ3ebtWjyR4dH9bELCgxKsHxt+yh8uuWsorc8lEB0l02T
kw3WFUFzyJqp+KV1rT66Aufu1jFZI2ywoZvI13GBvQ6WQCIRLNbWrQ2CnnyUtQoxem2iSR2zq+GZ
DQvfVh7GRIEgdSxJU5ipBy7NYqectXL4lOAYzZZgeTOspnlFjFRFQRUIgujXhFax6a+lPz/iafR5
+MdyOEhegrGRgWx++E/Xiya3otAkvAiVWUgE60SnFYgnI0uxVKuCmiSxSzeCE6VfsYUyPjVNqj3+
d/e3kgmhZuto31tjjXTDoPy5JsoYP0WWFB+NMBq1TSxk9VHbuFP+5GRZj13NofQ11mXozi26tA0U
Y/LtyCuPpELxPOEj2HPFL3v8v/WhdAzTeauTRP/gikaobDNHbE62W3vYn4dFTOdwyT2EeInlLzG8
XDXBUu4M4x4kQx+cLZLsCb0W4n0Aq3KQa+A8VasTHnIj74j5HVt27tT7BRLdVchgS9c53feYODgK
1nWYCaXNw2xXN5Dz+haDIpS4ALecVot9x7AvMSOPMLst2clAMQRe8OPcifZSOqF+zUfUGZNhepup
w3IAtnn+WXHG1QyF3em0Yuz9Iyw57rSsuDAxdXMZmNPIrtev11924+qfLBTexVyF8cVL7z6GZNKI
QhOCm7kYOQZ4b9xmu8B7UFcRpMtVt14AE2RYq90oRvOO2VjK6T6i84wJXMzjLmnlfY4u6NoC1fxN
o0nz6KO4+lMUilRFu3XBV1tBWG4DZzoXfRa00TQZwG/DyZMfugvbuJJu8s6Cic/VWOW0fXn73IxJ
cJcokZY7CKh/qpufcNKoE3uXVQrTTfh466kskf8gxPGpblYjfcoXv3qZWU3vHFOmZ5kF1n0pSoMx
iBqUvxnGRu+WZu2PS93ZWxifqt+COVW/sKyMh4LL7A1PIuThIMg8BPSTpU9qLcrPluJpOwHZOPBR
Tc8duIIHqQsDOSH4RBDatpGQuTz3RAPP85LA8QIkgHRwXC+FZdEm0Bv/sUUXHJm1pmd7nL+1NX4r
bbyaNAS31D7r6FgYUQNEQDt34ghtRQPnW6bpKQglomU3zb9Hv0Y6ubb5cmXOxc1QU2aDbbHBv3a4
F7ZS5QSizdL41ph3kEP6zo+2xaT/3r4FodyEMqN6yNxMbD175G5dx5xG32O5uSBIX1BUWiMucnIu
Nuj/aMjXN6EUxF/gH39yg2DtaAzm/n5O/Icx68Wl5wwWvCx4pD1K+k1YOsN5JGLuqCYX63q3fJh8
FeJPDeHGtCnl3usXglg5IuZYLevvYGAql+7D2v3wce3em53vvGte+gmzEengYdPjXGQmyazJeeN2
ilwDXyMxo4u4GtZMEFtTIEKpyiAGtH7Jmro7h54ao6Tv5NdSzTdSz2DsE0nna8yFJNx56hPyTFH0
EbDH58CwxFFT4MKn5bKaNv3MldyX9rxHL2bsW1NXmFXRxZAVbsurtg1Isq7yj61vp6SjZan1LAPl
/WWwUYTxhGbPjAyYWauln+pEZQ+WzZQwNEgk9b3BuSTJEPUFzyEua2AmQdAuB95xENGIUVjBBrCS
hwwV/Ri+T4bjv2Wr553KRcmoDFaLQW2Ndo279zQAKrgE4+DFAeXK+2h5xblG5hhRHMitPWOtz8eu
3QBpmy4zoADEfia25NDJ2N1hkc4e/YUe2R3RRSk/zP+mCkeJrBIVOYKlWpmnzWuNnP4lTYf1yUBM
/Mb2vqVBysGqQ7ImNzFIcSdUXoFY2G36m/cJfqcjK/u5XzBS2gsh8jREEjCP1jvpOAFyOlWgnCrh
QACJ6zehO9c5Pl5L77mmCySkvomtvhSEtYeZm1JuLeNvjtEO7Sl0l3AXthOFfrLm/ZGddECys+5k
vdO5Pzz1VmDiPkiSltM06GA2zzZaoFBMxmNeLcW1a9vkFJAXvs9aVcUTUt07tJHdYcJFQ7L3WsRi
1HREuvJiFGUS6SQqqNpxXlGxgdixf+et9xliCMNBj1WCTIKx23rZWmtk3l7UL6g0h0QckI+ZT7IV
TkSIXnCqMbpfcl2+NADdEUKP2Q+kb+sZxrX7gnQzOeaUIFsUOM+JDZg6SLzpaaonE/WVKK8zN2kz
1M3NDDc8JcaaPntrjU2nJwnMrpk5M951LlPjDnsCUfrdQFAIEQec+YEyz2ZaGfs5qY+QcoC7ujxG
cKx/enqXL0SmwECMORoWoAMz1FDsDBL5u6yPpt0i6lcNjIdMMylK/L7lCXdSqDdr9tLD8oXKunW6
hveYzdfWXPRfV9frOZ0mlHRDrwi/LF1TbgxO0oZp1N5NTPhgpYkHWvZ2sLXFfYf2fNP1gFoiJdBQ
FosvoSiwaJaoxapzAOhjlcY2LOCG5wY6fRDmhGKm+8GYLWzfPb87qLzHwVRRq707e+0PhqTba/uU
kO0uu2cS3LJJqPckfT+2hjAJ5FonjiaaY3uqIe2SY3lmHPZaYmROkVNHrCEiO88Z/Y2DRAWVgyXA
ztirufpy+iSPSkf9Xtf0Dp8ofO00bzFNkjMKUEUiIhPQjnZS0BCtIj/6hErKTRt2Nb7lhr0WpYd/
FgYRwmqlXfaqBYm9I8gchizByJJ2Qljh/LuBsXXG5A/rvfVo4Yd5h90CAA9cmjHG3vmnrRv3mdCE
ZiDI1ca/gJTO2wHO7w/VskiXyUubnYSBNu0GkRAfarSM9BO8RMnHU0mPLji0XhyyQum1RmZv5UIC
NJ9bGdFZb9cgWOCrhZLBhsqXx8Rwk+dOOkS3DiGmaQCCR6hZcRp09gneUM46c5ym5TD6K4ptP+FW
9EE2EQFttcWLka8FC0jLycLPlDBauEnC8SOzy4zkDIwTLWZaetb0EYZF+RjixiddykXPHy0D2xLW
tUS1i1sIdTlDK8e9sVlAuWyGlPvQM1kocJ6GHj4DlT8V01g+D+ic04hzo9k7BSTYzZTAC9tgbPc/
ZFMNn0triy8Q40Qpu+FQg3OgbiZzAgF5O1e7dQWgEXSL1R8QEDZRZfJW0wySDoLmFq1JYKh3xsZq
S/q0YqHZ+yffE0z0Aau7bi84raqrZ7aok2V37xREFdXyMzNvabjedC+439O2uXeMFC5Cbzy71oSP
xwVY/ygoSC48cdlH0hXdxwyfftKpiRra+lJiHuJ0seWhGmFyiGQBHVKEe2wHv8d0fBLd/E5q6EzA
SUKZUawQnWZCjNMg7fduo9priHc68hQPep0zekyh+yG5sYYn7u6GG7JkZlZUst7SBtCp9kAj0Fmv
Y/29YoOIlOvAwQfd0TSZgx+GFN3AHU00Jx47Khnq6RlHff+aDnIlGd1hZF2J7logZ0CCf9GOkWyt
2bdiCy4UzIA2Sd7pF2pzi0ati33ylNHNO/3v3CoQ3Cpvmc9rr80URWZZUPjmLIm7nku3HlKOvAy0
FDiNIg0PiwkuiiQbBxNiWYPpqBrxDI/RotBimpoDjqDaKj50alh7GGOMjxfO/bwVCuXrvL4vPl1b
HbHYYs7h8bDce6p+nybLeUxXi1wR3TvLb2nmaIKpji9u2HvvS7ciNe1Y8lESrQLD4RKalxlATLfx
ff4aUIcZxb7WaXLvMCj6S29KF7IWyTUf04ZBBX9//E0amW9tE2FVr7RwGKWV2pcLWRG1ZZ4hRbA9
0GP5WvfdQQ1y2ol6eus1xmfdpq+sk/eSfKdDxWZpO6xKR+YCKikWSjDxLox7J2XByLmSv/atTy5L
QJCCGHnQNpVnqp9mza+y80uQVYDZwCKzYTv1mdxmtjOSARKQ1ODaMt0Rq23T06OF8WJX5H9spNAS
SaOcDjX95rvZhExWPbe7eTC7r6ZkGhvPNg/ElKsk39SI958rgSUj6qy+PJCiTpcAPfOOEI761QaO
iw2MUV0YmW66xs10s6U0XvqYdeW19wkJ0aPMCbzoWDjYdXWYVVjVsTIHHIxuPa1P65w3B2RngFJs
RNMHWCREZ+HiZJmwFMV7wSn4d7WUBQ/Msp89SZYMdaDMz2J1ObKEPz70JUuzkSzkLeeEca5yW9Ii
dWTrKXvEl+OBublO1C0nIjtwWA4aVPUmA7SpCV1o+XD3JskzE6layI7s4a3Ua0a/sQbb3BvVfiKB
hDLOPnq+5NoDqrYXmoppQxNqX+jY2k2m2CmOMbYviF5fGhr9d1vORqT8wbgrbxXutNo5jC7ZXh2E
5FFbI4Qu1tU78NFxHkLGP29uZkOwDA0MjiA36O+w89irBj9WEvuAmJpzqrHLO1RON/PqSK1MGMKZ
E3aORmq33cCpvAcFyNa/Vbe9WJdYvyrGC6eEHVAskebHTe54TwP0pUtpteIvph8/2TDF47Ioi9lB
FU42Uga7L6qyYYqZGTmxmeGTkKXRv6s8E88Wz+NjJi0epRSe4OSu7ZNAqLVp2ULhX3N0XHCoMpAa
3aPZmSXTk3LJY+Id6+e8luUerkH/q0s421rTYZ0/NejaNotZ8IprY4AyVDUgkGTq92Q3t9lfFxXt
hxiD/H6xdRezTDSg/wT2pi0cOH4+oHloXB5/U+TuFI2znDMj4IpJ+XQwHm674NOYjI8mWL7T0Xcu
InQeeKCY1TM9inC3FA+ZYdVDPBTwoOLJzQiMDlcW13tJlzvsWw7LLMog7Bx4rDvKRYeB6VQH2dEq
8vSV/AciYbh4RhNOSbXMBLz7PoKBNbxrRov4Zr9Wf20Ckxwm7onv9PedUS/Hxpx9AqeMEUDiVCCe
yfo8eUwZDj3zdOW/ykZa75PtVLHn63SbGiLdJW2y3ntNW0WdP9BPJgTfxH1lme9oLvvXcrUZRAUw
90HQWQEMcBw9iMbS7zCFIyoTk6gOb12eQffIuwb1+o7bodp6vtKnZjaxlK/YoFi+WP90xUM0O013
Ngq6LTutqpNYUuto9CE52NwZTrRWwbLT7rheGaz0xzUrjU8ir7w3s6zVgesgvM8FuhPeitjqvW1l
z8OXEaJczydMDFhhJq+K8JvdJes0P/AsVhTPrvpovbH464Qg7FWWrs++b4/TZqGzkfHC2hjlQsx8
eIOukX+WzENeFqT2Q8RSI5gjc+z1szXX+uqWbSeuJgbMU79YDZolYxq2gNPzQ5fjYe7X0nxYnCyg
Z/Rq6xBaWbWVXo82xZLM78LCf0lGx75msqXksHzGM9iI+STzoZOpZnkZrNVrpmqkIwbSqVW3F6M1
Xv3GwPyiqpdaGt1TO7gJzpk5v9WvLQ7jPH8zDTXeL0OK6WguxydjGdu4KB4nhqo72y2G97L19IOw
nPmdmPV+i2NoODttHkTkXw7vHCjvXlk5F3KOqQSmurxiYrfPTaXNfZUSDZHCdo0SMZZf4whbqZtI
h1H1mNOUmJwLCKsOdIF5GnXS7rMI2Qdhyb7m3VLB+lGnncJHuKz23xpPF/sKiUOtoiI+F7lIYzDi
TGDJDIq1569RKgc76vDk7+maAw6lVB7JnWLC4/V75fjDSeK2jDLPst5FWLWcsvxUNQar2npkrJqf
x7V3dkxnC76qP+9aaZbHFH/Lg/RBFddQZmOs3MF5sBheFM3PxGQGshT6z2SAnc5NoDDCuOCbILNG
iS6aQ+cxH/aC9CPIsi/USd8Bc9UoZXsNB3E3+0jTOu0Ve9m136V3g0R52LhyVW3qpbwZ73CH1ONd
qtK7yW/f5oEDZ15xi8JK3ABoM9kXZ1s+rNFgufGY+9axGuXzoq0DSqHIN8fssBRNFYkpR3nANqjf
TDMLrGBgsFNrc5PaxmE1u1PluIehWO7cjjn3ArLo6cbgPOhgLnZun6JDlmtO24jH6Td4QLUzMD5e
Akz2zzZ7rxfR0Bu2a87Qu26t/f9ZW8KbFSv7rV/26aeRZe6FZtfcrcRw7BvSf17/Ucr9bztF/n8C
mhARjdr2v3eAHD7V8tl8/heOyf/9M//JNxLkXsGfF4SEunAQ/8P/4eMMgb4MmI5vgY/D5Pv8P/+H
Y/4b9YTn4c5AqI66Gmngf/g//H/DTWLyoNswTm7/51+QJf8TwoQj7V8koRRN2CNCwXchLQJx83+V
UZYWfs+yzBqGt7BwkSNO/g5HOFfCSvWVcgZ+iEDC3mPSDsqhQxooZlb/JhLogxrt8FgglnkOcXU2
8egX4Vs7BM67PTX+lTQs9zUXib5w6DgMeB3SvsjpuaJbmnE4qfTg1Uggo8BEUngrMd2vElrnsNEd
ayGvMu0XGlM0BblRNz+0yvZFBV71gniCGBwCHE5cXNaD7hxwRMsN45EhoU9lkG4oFIu3OoC9isgp
eTNlVlwKgkzzpQfAYFAvMI8Mt/mIbrQoepPrFU2jKAM7cgoHZl1F6p9IBQZvjHfplf1Ts881kj13
LqvY6QYYZwBHnjFCM4+Zi/46MFSPwySIgwyVD4sL887FtnphNWIQdWW6tAHZeHWpSW+26/J57M3+
wgBk3Ra+11w7GwZiWhGIx/E7PlVN1h9R09FnVihWykFcE9TzpMzO477Ddv1h0d7daHrjKfVtd2vY
XXkP+I58zJKREfSFBfNjv34yw2Xqlxdyh1tvoM6+HemrX5FS34sT7GT7NSnlT9P0EvFlT7h3NNfl
9GH2c/rW32BXS5bolzAZkm9k7JwxmPMAJ+X/QJQW1uH50TMHZFJ4As3b7AczrPsPlylY/fk3WXqT
uyuxyD40AaqinL3dOTSyeaskSvLYZV+QxxB7w3hBNcM8BP9wEBluxYAUXk5zxyC1/rFuNKlktGwW
VS3kV8UE7Q5ZlbFNZtE9sx6qYrdDyMKk8WeZi+aR1IX2ZMyecymrFK6h0fS/5sJLtzoIh1/+WORv
GK7TWHfGE2AYeS7Gyf5hGy82tVnYcGCGboCPkS7zo20XX1kW/BbCTy5Ae/EuzX5yRpQp4mFqYMf1
RYtiEGzgUNJLMlgaUcU/ZZC843zVy2nuVv8etdEeGePrnDUWrYSfjndjZzefSg/rYWFvdEjzILtT
i7yBcaqtnc7JoTU0M3BndbzHm8H7fuqnhSvVm0/EHYqPzFFesC3X0XhHi5K/AbAsj005Tb9Z85qf
UwJkNMsQH7SwHs+wyHWch2zSPPGYz1b35IxzHYVDNX4WTte9idnJ9qodnA85yvS4DqNzM5cmrHRa
ZqAXl7jDDD14J6+pBtG2cR0XqwMMftigSt6LOdcPeSDlr4TtlsbPaw4HLB60FCbF/45EZAwD5lJE
IKKtJyQNFrkInA73tiPmQz8Dy95kZg1CZLSt6Q2nln9C0rUwDDTaCyPObuP1hX2fr4G+yGawtti9
1UmPPoqXwC/QbXlSepeSVea4Tare+k5KZX0H3tJ/D57oLpRw8y33kmlAJGz4wSMW5C5utFZMrDxz
egX31nR7ixVMRQT8QDJtuKDxrvHNU1s4hTh3Tthl8dBAF7Mbf9i2FRfrkHScg63fmyKWbhMEZAnS
mPeOT8W1+kZw7QOLLQm6G+cDthSproCaliYuBQIFMiRTeDjIvemDVA5+ilXXlN31zLjfHTdL64jZ
yfA4G2PzxRDXm9mWpPZvl0ETSbFSZx8zmg4M606JNManq0IsTOqL/8EuAeRAhtjiFXqWQI9qTe+d
CdfklIcg4phJtsvRQATb7Ps6cCwklrkBswmVJcpS6b8PiMRgsFcBsyGJQthpl9uhDUuKg3FGyhQZ
fTPvBntcyCW1TWgTjR1Ccc5meBx0sAZtqaXn+eKhijYPOW06uwzGzNepQsW7xVKFdwztOoZrbUyF
2i9NwMgPXGX7TCNO3T4xPkIKmyj9x8T9j0ed0UZ2ZhNr988yM42zr9Z6N9SS2CMcuYToFoBXnwn2
kUXk2uXwkasUAF+d03JupmFy8y0AfOrewfDYdmqRlKAyCClIHQeNmA2I4rQU1T/5qLQCGjrUjzK8
5hfjak3Zr5cqQncNBxn/dPWUl37ya5hCfalC9we5iULjEf47e+fR3Ex2Zum/MtH7rEhzb5pFb+Ad
QRAkQbPJoPvS3vT+18+Tn0rT6hpNz2jdE6FFKUqkQAB5zXvOec5VDAMgkkkGwlkMaW5vIJd4h1a2
w/uIY5oRT9vZ76LVcU0GimIS3Q64lkcEDraB0TlXHx3FvQSJj3A60u3J8BRb3saLsVCuKwftPUm9
RiAtjnYPpULFz6gAw3EGj990EaHutik4l8LQCST1dtX/oMSAqPX6oUHjJrpB65q805Kuhs+F27Za
NKqVe01Lee4rHoTXQqY2YFPy2JAQcPYrI+MLmJMGGbeT73dbH/v7c1u34V2ipBGsEk2HIZ7ZWfzK
mIbX7KSuOtgCSRtuLZeORR0CwCb3Vb64dqzEPnLikZm2o3pSTBBB62Wl1zjcMz44jQpgztt6zQuU
XZB+00VJZHWgSvmcaR1PTEPw6oWDdntkDTU+dKMZX3rddfdpJsjH+84Us/ZmFtQ1fjWCQD60bx4/
/1B3FiMkzG2MK6XU3kp0vKM5uiS2s4ZNrxskjJPMuwUT5Gy98NIHYQ1BveoHCVStsdSdlRILmhlb
/Q+LbnMf+4JJo4eKc+s6MWIIj6z8HQZtsae5AhpSSf3no4yw2VHNm2ifuCBHvL0M+DA24pEV2CFc
jgpe26QfEWJIsdW6DkdH3ECpWsQR9RPbmFvca6Oq9jHP9OzHAcGuXoiMMCCqxt65xvCSgjkVwjvZ
xVOLeponFy+k3J23yzZpbsX/fPQbZeFti8MH+pKRB2q391cVLXxGPKWffFZDjIDtFre+btgFOqb5
QhjTNanCWYmycvhbQTnflUGU5A+aAyCdVJ+m34oY5Xk5tcI5dYilSC+MogiHRpXXnuh6rcZ1AveD
9oxQNojMQEPYFU1KAMwk9F99e0j3CumH0GTKu4qXqri19WA/NH3k4VOI+NzjKqsvRqqmuwksb7TQ
XVFfWyMtrj1cb/5mHYadXRkuTzxsTfy0o33Cz2WVS8EOxzdDjs5Oi1tjY+RGixDdJdE6nvSGE60R
zlTOKr6ngIZZReBm5sdkcA/UMEqohWHX+tmuBt4RL03Kk64PvEMFzG+oGoH7Af3a+oIzwMsKvJhq
DJRx3t9wDFcODOMvl/Pszqah+xYhWmzDqdRY/BrznExWfEfLK6kakjbTlo5iYPeWYHqmbAOAiIr1
0cE1XXsnH4vzcRAN8zR4XA0erCis35He8cGnWW39SgtP/fhtbB0oZAg+kUtmGHXNbMocrDO4MH0/
Mor//+CA/zcwLjExnTza//nSeGmz+OPzH++Mf/7In3dG+485jchM07JJWP6+GfY/dfPv/+ZYgG/h
AvC1wFFDYyu3yb/fGc0/JKqLM4cIZ2LAP1wZvT+k4LbID8LDJCD6ryFx/7c7o+5IG6Fpbh2T/Ef8
JZoZBMh/UWZm27bt6l1lJO1HFmHwDcDOXSziRIykdfxamsiPWUe8W6os2FeDGx89PeNkQULx5maj
/PYqPWNe5Ggbx9BBdPfxcNSSLFwz27cXlZT+QSj8AUTaP+xWXCgjWFnUuS3sQR3ZmhjaA3deABlr
OVJFZ2uEwNlN0Q2X07cvWp5kqQ5JXZRb1AeDjho9GTbYhJ3laLoRzk/HeE5lpLmLMgnTgzWJ7I6J
z3QPFUR9IftjAHMh8ZLACHf8//X3hTdqTOa0AHXchkJm6h0dK1pXLMXYUltKZc47vpZ0hU2xhJtn
ITezCBTfnW51e1HmwYtQdb/Xsjk9bxuIBpl6KEj3fZCgbA6xMap9X7nEpjXXRQ3nOL6o65woH2eo
9hJS87rT6Ao/5kHfXkdVyxkcacKN4Uz8PDI2D6pheIwwAZzrUPQLXHX5VlPOxRRZ98yFMvgp06h6
jexePKj5PMCYyOPEXpKpqXCnYOqOHrtYoRrT9MwZsryEMjIerYSG4Jb3+tjQQMB67ma33h90soO6
tRhqfIV8NZZVWcYfTIJpsQndENROZBgelTdO90goT52xDvz4uGmWUzSzx1q7fLWj0ee+NxZf9uT/
IlTiTivHG0BRFLsklIe2NZN1VBjGA2ZnfR25ZPFip/dehT0UJwMNncr5ysJvMqXfItERh5NqdlfH
oTxTQ6Cdyb+4QPZpj/oqZFtumREovEUhBvKw6g9Kx83cp/hMgMEouopcY08XhnkHi+7Hr46G+UpN
Awhlw/Mea5obKdWu69XkZ44kD9gW6ykYSaErvFgc4w3F4NXOk7MXTjUlNtP4bEKSu+dsQgO5yMsX
o57GcwoobAVyTD+NZtmtglJxIHao+GXzojbJsE3vTvWcNBdhXpCoC330mYxpZqrZvzi7cptonWZd
mqW3sZtyoGbIHPYNmeAzse3nQGCU9hJJ5C5y3E09Vs6Th9SwKVKVftghBg+7jqxoKW0NN3YSGOu4
4sJW4iPaTNRAwj2C0aONermy21xfA3BssVGM5Z3C9cOdjiFmGutqr7jZQo3eKny0C4fhwJ3v+mIl
Y3cpG3vhjEOxnYB74WoFqeMvxw7pvgfyAFRta4gU54YcXO76evJQDHa0KTSUxYQboDASBrxGZW9N
DmBH7hXuWxIRwaCeKeseSAr1VxtAKmmRT0IRaznVpzpzvmJkyMvEsXlXaJWYjSU+i8/8G2k3sJa9
0dOYOF37WlxdI8IrmhL5KhFkyaRGcDB7qGZ+RACAYpdvS1JzH00DQ15yAUZra9fcLtqXEKfTQjeo
H6oSW7+Ha0hx15gZR53O4kNeW2LdNoXz07gJnfY5c4iqRWMP0TvXfuR4j+S0eVcHYbJ4eANiKRmL
XObThu/xbDQZgXfG8CxfAuW7e5SycJ0mOLVMmh0Og6NFS4cD+7ZDxt4nuUT7B9Bo72s8FFumNdPF
DSa5CRxs/r4VoLD54xzS5dMeExkuJehHOgzm24NXpmvNh+JR0AG6NVuJFsL08rOIDerDIL+Np6aa
6Z0MhQ46dqiXMaOkuCMvdmq8vjsAjcoOWdqD+8Bh/tlLqu77cK6ih9NHjrBEOY1oMlvAibQZMJm9
9Yyt1DFnR1axTqhyIrAjQveM4u+6dBW71oaYBpZE3w6+gbg8EwUp18UYbbWUIBhvxC4VOS0BlMu9
0sbx0Nb9eYz4y/14GXYRRUbdyFxm4m7xWgVwOhVUgSWJtWaTg6Bc+VWKQSQ2JQapCuxq7bU8/w0Q
3Doyom2TSf1SMyZL9BZdLvAok/G7Rew5pzaWJNkoGMNiJI4UPRGjIA6QTd1wlNDYxYL0XfMYajbY
zbb/TlwrATQ2p4P9Ditk9BBb5FGSmD61yUX7i8Bmbpq8n7YWit6WOcjwSI8M5DHfKtetmjrEOxKr
nfMMFrNB7uYXLI2kGF8Lbricvn3F+bCzfUFuRfh0FiFLYBYExA50eNL98T3CE3cFAtcd+e1L+rIY
pgVvTcKqn0ZPYF/OpgrWzJpo/UkDta5ndKhMMdGGQ81IitvcYaCcYe8wA1n6/OUvUnnWW21RexOV
dB2xS2Ah84tH3Gzc3ktsdkujg/a2UGFWvCKa4NNlCHPv0NN3zDWn+VFz5yvf3HkbHCM+VJVtaml7
zHpq71rbEanvoV0zXnxlsnD2Y3Vse258hgru8iqk6pwnZeljYsHkXka5voKm5q8GQz9oZUnXhVWf
LCo/1GBymw85m4vY2kKv21a4whYE+gg4aYkiDYMHuZpN8txzTqZghsz/6seoR09u7AxLwCKtzerR
CvryVLg/zmD1vyJn9M8l4SIcS9I8StBc2bbro8Ze5XnffExsQz9cJFBdBz29QONkbDraTAJXBFen
J5W5zRMYV0tjvJQoDCQk6B7GjpvHWMjqDssLthDudyRRzFG/sfSQL8Wbv61LGup6cwTXb1J+NJEN
YAyJdXM0QvtRS8Jhr9xxUls7GHFqWmH9hBGKTbp0711NYnRRrgbPGtGuyDmiBHrxQ4vV8FQoJ4U7
6zCjECm7t2Up78EV6F44LfKsU2u8RGfubxu7xYnOtPPVaKpnxi71gpCO9UD4Id9kHpAOtj26QWiy
i9ajnjqvscRnC3V8H8jkKw7F1sqJctfRkUIxGoj7FrunyEA4CMWka75VroOOBQM2bx5LQiV6uctl
ewEUd0308IsN7dZXHcE4wUC8l2d82TDTDIFlKi747o6Twb7LKcwP1zKznVWM7H1X1GJWBhWGvVGU
Z5+gYyr9IOQy79Szp7UFA0q43ylogFpodVxQ6qRbTyy/7mmcanCITacJrLpetjcMTp0iPOt5EpHj
qrVV1PWQXadaR8R1x8c8TqfZxSsvBvACqeJvEXCAVYNojy0f9LJMW7ChNYPqkNlWLcnLydrEP1hY
3sE3o2YFemfYEYzVl3mlfcQgmndjmaYnZuds0bMDsHHyaoGIOQD5CeWp7n0DDrUoD67TgRnM++BQ
+hiQtQG/KbCmW+ez/pl0C1p4CbV+4TSNewVZU9x7vgHhNM4/3DTj9XpVsQbhjGfOsfelxsSP1oXX
0q4+yi6Xq8hk6IRzH/d4EqMmG9qLjJT7mqleW0c4Bp8zmmjAWuL9k2PULlPeuh96nSjBjQzG2eMY
LBnV63KuLqwPkILTXVOWpPA6e0eZmc2bqoKTH2jFxXHZpIIc9aXJ2pcibCDlRy42gQjWeCJLTP/g
R7U5dIgxtE9qgnZlxXcHl3M4Kh8WNfZ8m+jScpJCbouu9Z8zOHsPemDiUidddbWqwjrbEbo1Z7D+
mptp9lIFWLQs1QuYF3K8kurWF13UpN+5MpxtCYril1cU/nYgB4kNkRN0AXL3xJQHBAD6jPoAYZrE
W6ML9CvDcHej93pFDKiMbrWeslmkBfan1iceRWPXNrCUfibxwhPdwUi2w7re+8Sv8UnRZ5iJyVj4
wNZWvdarb1G23llzC3kbDUNb4K3EC2e19ZtXl8E1KeP0MQfZfehdDJKL2AD2AiPEXhbcAdY8K1i0
6nlbzcKHOhabqZKARoO6vrWhL3b0pPVnx8JqZPdldqYopz4qXTprBn4/fdYzcJ+w8ZIUHjm0DZa/
SSbbfTOGysKMq6xrP9n1mpFIeQzq2Obkacsd7CD5zmW1XE8q8H6KxjdXHle/Pbp8fm8HUXTujDDa
SdFwFMf8fchRRNkvhLcZ6Eo3cP1eyIZm6zaYq6sizzhEZAWwZoBzNqfqXukhJQCDrOEhNurgTgnz
mQKxsnFALcq+Sn7xh5ZrH8/sMWFqRp1eg7xOevsXCIGvhhnswtXpa0agClZGNRCl9QymXh2+E8Wo
7wjs4twRoixLw7sz6epbMa7vluCwopdIi0d6W9K3HCPXMgpi564gQq3kFG8yXY3L3Kz743y9ZwqX
/ZQ9DDdXEStovBFRLvRWBdXetzA0NUpZB0apIU/bKu0YUduzwNC2lXESHL6WpWlmzwRkyFTmencL
CEYttFJ/jHHCbLCbMMjbGkmZHHzVPcS9vXICOgWYCnekvTZaYIzn0Z+orITWtrDG4T4W9WdgpGhf
A3wD3IXTSo5VvSqb0uG2bYttNRkE3xM9A15s8UVNMXA0VWxTNxdS46efA1bONeItFITSjTZ5qWlz
Ftdcc8Pzdy4R2FUiouqhK8gr6WFd7jqqutaEBxT+3To+GB1NGCU59ft2GsW2npwSEYbkumMRF+cc
GhyioTVAcZss6iF9gZDJ8xnpOXnmi2lybBLuklYpyl7TnJaIvNCSJUfeXZifEtcldhB0/UmxCGLk
14busZZx9gb3hofHCg3/q/JJLwE0cYjEkKIkNqJ38YOqDO06CKkaReVf5y40t4FML7IMEoRKsnPc
xMY7e191LrSUC25Y8cLjpCSFFjEOBKBCRac1+TfTaMW67LixLJpo5GZKBA0zGFUhsJa9ZusUgX2t
siE5MHBv96Ap5NUahNi2nVl92XjUUKzDNnrLc6/5GiiRwJlT8DB2LJu8Nd7RLw1Y97zIHckZ2tgg
Ly6jvGakaVbilVt0f+toFH4kDSeIEprMHo2Mujjmz/cWn+mDqUxeDEjlW2D2P0Uam2vuQNEh1Dvj
fjT4p3bwvaWwrI6JgaTCq6ap45591lgrMUNq/BB486idtJhIU5IKBtEcKRaeUWIhSg3kGxO5kgN6
zGPLUN15dIC6rT1lzr2NubrTMRqb1eQu9UCyYnUB3FzC9wevsjBmN/nTYCcfaMh30xhpuJ+i7wTm
7N4pqzvVVRa22gH93hpeaq49Ls8wSLrxrvXG97zMtEMUk7L5Pcb772yAoVL9v2z42kXq4yv8SP/H
pfr4/qnDf5xqYmqZf/jPqab3x1wKz52WwSE8oLlG/c+ppvxDelhjEJ8IKjve/G/+PtW05qIfw9Id
QKWmiSfmfzlhMMlYlD+6nsXo3fn9r/4FKwyj1b9YYXTHBKeqSzHXjRmm9RcImwm6h9W+cbd0vNCH
5tS49WtP40qsjeUX03WkFz30bn0p3a3N3rtQwm9WDh3Ge9MuzW8kyWzHfZxOXLO5b6mY3gri8u9p
lTibHDKRSfIgKb/KhrgN2zMFoD29wLSUD1fXC7VN3mYwrQ0sJd9A5kjJhrVzLTQZ9etQLwQg71yJ
BZ67cNNpajN67R2VLOkRNKDB6d9u9uUU7G0bgyE2R30TFd49JdPlrgD+8WoHpfedaOTccAOMPrgX
v91YGcg4amzS4TugbeC9lX57oLWIeIw9NFuMjCH7sDduR1PPtvVQEmgw0zvCMe69lfr9eqS6AD6V
TgErrOZFXwqk3baeLj2cEgJBQ8gNzrLHLS1EZGgnPyqeuynPfyIOTndk3iyILO0T52UP0n3tXiyH
0OTClF3Eu5r76FIsWzR8NRWwNz+sEclGFXdbd8Rk2+Rm8lq3o37AjNMcssRk6VbdHbleYDAhzkMm
X/VjWhThnuGwA1Vy4qwZJE70yeKuvZh+4B7LqBanwK39z2JAEOKWJLVfHZ7FO4U8+5qjst3xgfN3
yoYhRZkRxKD0u8falK0Yx+fLERFz7evur0Ek1B/NS/Mi7Tp1KJMipVXQ+iIqBukLq+zcUEydL194
wRulZXSomTHl4L63Ct1Wf+0CCsJLm2YZT7LpF21izBaieleYjPN63ONbNzAdXCnkVjpMrwzeeysm
quTfXOwCKw7W6knoabPoahS5hmbdN7otiUGYRH074aj7KKULe1nN01nMkdhrSVitHL9e9+wEjOHt
ag3/5cfkLUGFzgp5Nowu3rdsZHzoMN4aXZ36fPK+ZSGC56EzON/3lrqNg5ke3BBMWZ/BRecy7ZW4
d8Cc9oVuPuDUYuCveZqYy+yquZG1xS4v6ntPVFTHAoPaUPFjnidrVBuOK8MZ90BLFMjkWxvpXvqc
Op5Zrga7mTaa4j3zYoPIeZW17xMe9COjo+KK/k8pa1S4G5pbKzaA+LsU9cJG1d4Wo+PcEop5F4jU
AL6J9MhqjFc9zaUk8KLsGeaNdw756xp6v7sJ/HyPVacM4+Dc5HpwsSZsntQAWSFP2YQxh2Owvq2t
vltIX8f9O8YkspXMvjh31h6GeK3caXKeQg6auyYqe6G+7qs2hgNzwXip6f3KBC6xqeBPqc4qdm7J
yRMoIUWh2oriLhPCaGwn1OXY/ze2ofXXDjNWPVMXrNOGZHYt3Nkg+A8cRd9hjp7XLAcYIxAR8GhP
+qIouOTzdcyKE3aFOddirq06e02HlCLAvKxg1UwU/TJ2ylADpq7/xTWfHp0wS48etl+1hJGRnPLA
yl6pDao2tQMAbm1boVDrhhOcP5uKk6v3+3lOfj/bzCgssc94LphgzutCL8d2XBKYJwLfCi15/wfJ
7Z8wop3ZevmfeJgGGpZg50EWmw/b3l9W/FFrMEUmgb41ZPBIMAVSQ2I9kuN/1wV1snOd+FLSjXFy
qtah1IHPeON2A5PMsgKas9ACWRmMnEM6FcaJqQyzRAp247T7QfUOnkLFoc4p+51AxS6tiQm92Vbv
LjUCOUdDTNL1wUxNlwBA9FWWA0VPk6EuA5HQPebPEuRB2h48ow4PZqkUo72ELCs4Kmufcb6xl3qi
N2veR3Pp90m86uwO57U3qEuLOPKeu0n2zjCp2+Cvzz5NZbVnyoXKM30QcNT6OWzZ9M5rrlX+3laI
d+NcBsJ/dTbV1EavMRnAA1HlaeV5jcttzZbbnqjYNrfhDppuP+7BBIFFIVPuk3o0g0c8+XFHd0ZQ
L3nZPWbKJNwkwjO2VS/tTcImu06tpKWEgDVyXdV+dWtMSQ2b5RU37AreqsSu8YuPKyC7niTzuI+c
QSHjIwYUIh4t0fmb1kjz3ptc7dGqe3OH65/U4OTq+Q+wh+Fma7l9k06eXUImABeCJwyo5xu0ZYjw
5Jd6tcOFuUcKWDXIWCvGJwxi3DmJ57QGZr++7x+G2U3f9VkLEyNlHhwKHKYUEhDUG8vqsQU0ucRA
xcE5N8xPQQfIU047skff3jNaXG8tm0n2ICUBCb1jtueYapnNaaqaEDJLPRyzwLVPyk2sDSaA6ORI
1MtF5TD3rgzqhhYB6ZKlXnVQ7rDN3+OJKh5sDLrllivhuJPKTlegmaE4QehaU9ObXNo+zO/sYZoD
aBnGksAqDhSGeA8c7s09gTOOK85eI25RkWcczfAxxSBR0vENp2a8G2qs7zHAkGXMNrEcWarqec0K
bFYvf17HrMAIHxTNH78ghGVf3bzWpRU5nr5CrGEqssho49hOvxdGKn5YJFkpxAr5KLhU8xpKVph1
hpDWxEIQMgCDlOJxCWXlHeY1mO7v4ZD1OWtuYZbjKzN3d8MVhhXdyMtr55T5cSI8+C57m6xN6jgY
jagDVL83hnjeI5x5tzBSaIGLZN5DyiCJYLZidouWEDfZgnSvwO7raWODD9IonadRz+U9oA7B7Hje
1/D/WTAnQN/Iba3D/0LhLTb1vE+2FcU68e8dNCsC97Onk46tgu80sxozKo7Iax1raKMYV/pJv/VD
YMYAueYtfdK5pQajxlw3k1G3MVTpVAsa2bwH5/epYZwPEPTV/5rmIwVmAA4Xid3HpMsduQrnc4fO
8dH3wnJpq7BBpkqRS3ytHY5I3MUKPt6w9yXDuyYjgF5w9FkB6oz3MSoq4TeXvhqj84ir0wA1zK6V
5E6adby3gHPexYEy0bVscW5q6V4zCrln5GqI5hRW3k9JX/ZlwJ/4RSNHd4nqMXrW2rh59DHG1WiZ
rUOHVKitNGAxwwpZlVim4fXuAksKgzXNaneVVibkOPlR1g3Trsj/mPKCIhAeCmAQaJodtW1F71Sf
Q9W96jZtKJ6rzSY9i25rlDBj6+IIenIC/vCYW8MezBvJqhBiyFPgufW4KGpqlkjCaBc5Uafl2IN4
VHFuX6BSyiW1hHw/VJQ/0ZtF/C/Xq3RvaVHcrBQotWwRdm7Mxlswr/SGuL6ziyxY213v7ThY6p+D
N7Vf4FzmSqIJEAMH0sDa9P0kaWfEuUfuzOBtHHHjbpOYd3yZImoeHLvAO1e52sErOyKY8TAcYgcz
IUHOiplPSXAyCjSd8Zl7mQiRP0GiU8sh19ItxZNcveFWDLxprv0AriyhPdumPVHXpbWwKtV8Bvji
3ouWzJzOTRtybEL3k+1/0nhDjleZct3AkD+ahceXH/UlZSvXowethGuZWemc4MPdjK4w2uIS8Wf4
SZyhDsdLNy/I6scThZYaPs6GkSugvQjdotDjfONGTQlI1NRf8zoRxCzr9k5aWLkCA2dsT7KQH3Ym
QvYh4UQAY+Xa5cC+xmpuLyioP9A190v13ifYMAtgo0q5ICHq7B04tTztPYfyLGaeiYt53LLycLD2
E/0WDxGNg7m6GaIwX0VptLuuTYuXXsr4xa/16ifheV95ZNd2XUO5g6ffLDulCIkwpb2XIr8DZn6P
pDf7FwY0vWGw14nLXsFjFdb5Wu8GUKPE6G1g+ti69q7dsO/6iTzgT7R2U1PEa6OS4xsYloJAM+Gr
odcIW4a2/2VWkdgGtgv5y8nnY/2EzDmHf5hQhQIeWuhvqXBhKG0AHIoqFR2L0QzGI6Tz/GprnfkU
cn+ha4Fih58uIdSwtJLaPWUAoCza/qz4MSt6NPupR1uJVaI2jJ4L7NvY0r24gFOq+RIV0gH6ym/t
oo806kD1OkV1MCMwwbFb87d3qb/vWww6mdE3S5c/dASSrKUA0YLyPrGpDMwA9q17Ctq3hT8NXJws
a1FCddsPsFm20aztoHE5r+q34OPP2g9C8LiRFNptLKN13kOcIFtEB+gJrpa0zFFHntpq1KGjZmHc
LIq83scpo2u/vZsc/ddcUr4mPGl8oBo496RP2B6Lp5qQGvbCsKmvZlCNtApF0fQd449neOfeVJNx
qAZJvILiZ6z6ruq3rl7WixF87lafJbSIOMaNxlXgZv4ssZVVV7Ekdc0qIDj9UDg+WhxbCd9vunOb
J8YT0xOKP8CFRHfbpeHIk/5bzMtnXS/NcvMu5sq+0PzAvsMObz60v1VA8VsRpL5KewT8bl0oGe1/
QV716zktjdWBzr8ptO81exS7Kko4FmnZncKpKPQSwAkSrgMmMt7aUUv73CxiyllkUvJ7pJQtBrYy
K5/aiAjaU6S+KshXECSdzhwIjw2KqUQ5dZP3fLoC7caqjAJaZmb8K5bBOZnVVgAT+oMj/fKN7xeb
16zP9rNSm86arf5bvsW/pEHtZJ/dejzRb5Os+2cGldYbYVL5Ys+CMEKz2NezSMxOEJ7sWTh2QxDJ
rZ8iGs6yMrW6eybFWCWdCJDO0IYPpFLs6zjL0xRgTQxUseVUs4A9xUDAnCyR6c51KzmxnzrDKxZG
BoFZblgkh7FkBQxj9ymOlLWY1fJJA1aIkMI8XaNudUwdQcAvj3cil1xkQ06yY0rovmMau+MMyVxS
/JbrIRr6F5lCSUFPAeCRMp5NTCN8BokRbTuzweM1uwNcUXk7MrAhObuIsq/Ih5XCazDpiMVg0MGQ
fS1/uw7IzgT0TKlrkLGIEvzXpk03b7iuHRIsMJLnlJK4QyIIFyd+wYEsCfF9IAsTMbLFk4epdT21
BeTX39YIjOYFmtlvw0Sq9faS5g2ewCTTWbAnsCBLu+XJ4qXky8ZTmCm6hnKqEcjibcwAUGkEd76K
ILN2YcIKQV8H7Z6NPfKoRGqXmTh2myzDdeQmMb0WOatZ35c9rA9JWWNC1MXw/bsMDzZ0ok/JYAZD
1D5AeDRC/wjkMlmYyWCtKYvEkeyKZej0+jqV03hgwgfGufKu3MvRaGC2JaYCCIztSN2FiUmzcd85
pN61aR0NMuSaRLx9UblJSg21dHgLfANTXG58T20HBMyss1+h3w8LmiiivWuhg5Zgvpn1+iR+GMcn
YODz5A3AMTFO2kf9q9A6xGgO2hfuKs1RRLLd66PNZImMinWLNdEtmyAq3pRtQaIr0vwYa2HM/a+I
dwU28h3N0OlWdFV5yqys3tVRvywGjpIDnY/0/XoTAY/Y2PKEWc8N17VLo8UhpBWnWkeK2UdIlMvQ
EfSaGXRsysNQ70aX97PNvLe6bJeEINyrmXUeZl8nvtlIg3v00PTkRLVLAF+Te7+PL4Fl9+3iv74L
m//sKiwF3e10QMF99P7i6YQmbvq+sNytRqvHWooYaFbQgdUuJSAKYKfcf610CJ4CO6OpssIqn6/C
sNAeyAWOn4R/i2qdChmuYUAiUOInEF/MdCy0Fk8HQGqEeDoX2e8Jp263pPLdgQHhCM/uAEpW0EbA
DVH7W0vEf+N5PH0Xlm5y/WWAzT+Y+HL+4aNefTQff3qUzx/q59//7fTx/ZH8p5n8P/0Ff5vQu0zU
TZdMqgF6m3zL7C7+c0KPudgCAs+0XfAPs7n47wN65w+yrdTA/21y7zr/4Tu2zD94dfNYH0oNRZPC
+Veyqq6cv4P/UdOioZczpuFL+peqD9DZOcXQTbhLe4dwDy+e6HeBmM9BRZUdIZZsOjpa5m5bCw+B
3rBi5JRRUhdJTuzcFxOtqaAfJDPOIa1uTErbM/jWkXQC/iNWaQZdGyg0SbqI+nJepuL6wUl0MSyd
WOGEsxzwfhh+g0Cr0KEMf12zYeT4S0sz+OxYuAo4ODn4Z9o8DjSm9x8duajPIqQdaV2JuNgCgWLe
OZEGIqve0Yi245Rtv1djEtArk3sDI3ZMWzqRI2BBe/YL9s9yDEUMg8OAOBG7dvQwFI4MlvFUlU/S
adUjgO2BE3CLQD+Mlf1m4iK6DIMxG0M6MwHXRYADksBYwtqyZKjDLB0Ti64HShiXXtI41yGLOmhs
sdV9xeCuDlh0xYFJbHCVGrQrFFzz0ZRx+6IDf7woKtSujMnsLcMzbydSpkGdPmRcQG3HP3WSokfE
ypKqEtwoHK6peuvaSuEbNdvwa44bhRipWQzBQNgdh8Ckn46FZlu/5pziI8D+6SfqlWLOHhTl2wSi
9N6bR6rrsI6B3ykRB8/cbsg0tq1qLmHh6WdIMQP+r6GYJNLu2JGGigIkbFTeZ8ewtVvpRSGVqL2j
PxOpx/ULfwrSL1RV/cKGbH7GRl+ibLvl0jCbBAlAD+oLlyXkn7zIlLNWhe8dYytpTnHG7I74TpXt
nBjpYC9IElcL+HTNuxKckRjKtPUPppnhiQn+HPdgyyGZ2BBqBdrg3uUFNtslRCkarxpaibbYNGrv
nhLTtFw3sAKg93udYL6swXW+4zQGx44qtFys8bVq1kaxl/9kMd2eMGr/J3lnshs5smbpF2omaEbS
SAK98llyDa552BDKiBDn0Wicnr4+qm73rVuLahTQm0bvMoAMheQibfjPOd9pPVBOWdUse0SoAoJN
yE2XzF7XfC7ore+2pOyVEOVU3ZfexMybtwbyjWLoM0I39AF288Fy+Unx2vP5DRjPmdsN1bRLvTl5
pCsBF02iVfxeUpf8zZHNn1cARvSHgr0eQb814lcDerjcJB2O9qNTRmCe+Lf6+uB3JEMvQyHFjQkT
jshRUQRXyQj90hAN3FtdY6qdnZb8GduTdSOstM73gzHhpwv9M7v0yQCU3J0i7yob5/KlBRn3e6bR
/IOOTaCMWO79Bq5NWVBjUXuHzLaA8bmctK+axCcCw1zAh1toKSyXsmoR5nFr9WI7oIoholFpuoHe
HPwJh07JHSN7CuD9wsM8ACjswTaRvmKyqqkoLc30ZAE3/zsEg/dGXsq+c6dlOXhG9/WuTCaFibkL
hwcA9/pt7Dzget7IvGoRAP0L36ZHNODEu0mHCNVchthSLBJ0ewnmjM+iXGFESzY0b/j6cy5juHT3
nK65opEnq69onZ2AE0awkD2eSgwQtPbg/PcGpKDMB1Sr6+EXzSNTuxGZgdTGlL2/Lagcf1QU2waH
GjxsxKlsno4tMJmjaAr7ym9yjMbYucVHBxbrd2/pWO1lb89I8L11a8jG34aa6dyKj/Ufx7IhIICq
UyJyKXFlj2o5uYxyH9NgHO51LDGqyLFCvEDSfK9r4MsDQdYDclIElJAlBz9VvByyHMcNJrMm3Vu9
TYf4ypH7BLVc32cF3V9YmKCahNN0ZaKOykMYugFIdgauxzyvHR/1ChIhZeoNRjZ3jJuPpm7yD19g
WeB+Lpx6603M11jD+xd+OxOuF+A195i59HYo+na+trxpZOLBLZhgdpDV9PdY8IptZv1M2Yqs/rvw
HPXcu4aHsLUNcEgcoNmn4Mjy7rXjGG7atkMAkMbtvYOrFkDrdZ7hH+/9bkmPsrGbV52JLH9Ef+NI
3s8Oiw4Ww3bnWJUtz0k2IwENfPzL3k975iuqmYfpJGn4c686kI3OfdM23W38E5ocK7yi+HhkeNe1
fvH3lMTJd2J1aIXaTp/J1HEVD+EAoGdAXz1mWP+YQMU18uksuMLGlBOe3Mo28c6q2+naHdopwfwT
FddmHNSy9YaiRJyue7BsmRz0TsRUMA1BNF3GBh1jZ81WDsUusa9EHxlScoRLt1MpPMI1jpPdOBhl
PNh8vXPCxpgch+m+MxNmFyhRNZxBPSw3cwbG25QlGDsb0Rgrkyqzv/02r6h/d87jlHLKzQrD36r5
Dh+a2tdvThGM173FiWMbYyMjmkfYg+HSaJM9wQV5vfYR1m/Yt5i2uL0+4R849roAFjOL4oPwcnju
Vcn5IW9Dd5NUYXGdOCN0SJF1bb5LdcQMj2WnYh1a+4DEI3OqBynqED8Yvb8FuwEbddo/F1URnOMF
MhfWQtxGle4fq8gMXO+L9OjEvXNNv+sXMV21WwCXn5bRiSlJ1vrFmTwH0hlgPpQFcGdkwt0/bRpG
0LSLIbwYIZxDXoxmIlEfNNeCfOZeYZ88RaEAMAhisSO+TpHSzeK0/U0V43sOhwhCvMdCvs/GCt8L
hqN63tKAZBGBVCLKMcXD0tMg7zL8SG1+taQ0q0gcBOApEHSCoM/OS5i6Z5OYAOpGY/R7yHO201wC
fqk5khSeVG577+Kkf4Rz7J+yvifR5TboxHKy5O+QB2YXaVE9tBkp1bZYUndf5rF7sr2+ebErG5is
4dcPaTN5L5Pch+Yo80WD2o+5HyFH3lW0bPzCBeHZ+45rxlZ1ffPZd6G3Xfq2f26l1r+osmsujOKm
2wqUOQ2eOdKC9rS/d2o/OY50kmio5Q1D/IVqtc+SOCW+O1NML8rlVrjxkOP/RADy78vIcm6I8CB4
MLiHmjU2vWADrY35ILnr7/2hDZ4sl7IPFoAo/vAZ/TDiTYfp0yJF8wltvUs3eL+m1ybM1DEJGoZV
9FBch9OYf/P9dhc/1vPfjI2Zmy7NrDmeARiirrljuhTOkAg2mR69bOcQXZYb5c0zfQhdcPBnb3xd
XKUOPjmxL6AxHDUaneOp73U09puo66tuK1sHVjOr3o2I457VgSKchxSJsOX4ohi/9kvBSgUtk6Fv
Y5KOaXRmGeoDkF6jq6brIf8F4aSKQyEScYeZzH2T/jgwZ9MA3A7pUA5iM3UB99dUdsE5jf2l3Nbu
tFrK4HGuaEd7YVQqW4UENo/dx4hLPNt1aQKEOF2K6DZV0qnxs6vkiickXPBBpv1XjBFDbkYvEI85
6g70F8BIjI7LDGwEo+BX103aR/yqmnsn96HHbHbD3YCbFlif7Z9ThIp7MRn7TyraABsa5UJ41bwR
CQQlqBgpL+s8lElDwQPMWN66EUWj2sfp0hBxtrjCXAKvHKLDOHguCTBZ1zucZE3A9lYFcDPYKoZb
mWpqufgtMNiZwto/KoFpuigk5IgFiWPZAH5zv7PSCsGohJZ4Qfmfv9LAsn8HQWHMiXwHO3neUQvP
YTVDaGhNOzXYb7JmX2jwW4lbxN8yrtPHfoFYMIeNSA+cMZlHu+QVF4TKBxNUetf5HUtUpQN1QLTl
wXEnIfdhEgCptqEuo0Po6CuEDfhoM0tO9px6Q3iEwFmK/dQopi8RKY3vgmwJZzTTXYUQYUDtA6U+
WFHFbB5kULdx2Zd3PNlANtrMrr+AXqAAZeTv99Ggpg1/mi61XTTztsJnThyq6SJcrV2HJl22ySUq
SIzQkBff53ZJUIWRi49kOMiVguGMAS25fMn4JUsB61Co5zSvSD8BhtMwKr6BvMvHzoHtwlEnV7si
woBkZRb5CTPxS8ZRccKY1e8VbbHxFgM6nIU57uxdDMMXuKbNs0i4Ehi0HUN0JZdyXhFDHPDFsjAC
FHTouT5eq4iE5HQLy896HqyBrwLx1LuKfZySbO1E8Y5EHaLrmmf614xo2nNWETGjy1WbcGQanoNV
sMAZkzfYXpAxbEub7UDH0sFftY64k3CofwQQuBzLlZtBnrNs9JGwtmgjWjUTvmn32l11FM4B7Z6K
jeqQ/8gsXl+sfYwQ3Tfh0BbbDGzZbspy81i7hgK/8ke+iX6UnFXToaCy2IsfoccLQu9sr+oPJ7ho
LxGEOKeGR5t3cl+vapEbhvGnXBWk+UdMsqgbXrm1+SdsO3/FqSI7cTvIrsdVi1osOObzqk9NE56B
pBcfgnrtB29VsQY5+WiSysPdsqpcblPEZ7UqX/mqgQVJESbbaVXG6tyWb223oDMhJwEGhvLkHBLb
RlDDy7GKa3HGaXZV3KCfrq0OEBDzH0FuJEnJQ+RwOe4GKljkj3gXU51xVf9Ievaq7tW4E2hvQfaD
leM+walcpUBtXepVHhwBx8+beBUN2x/9kJUXxucqKvqrvMirF30kSi4sbZFpWB5j6On6R50ssHHf
Vatk6USJugw/OmYLhzndQPxCUF2FzmSVPNG5STZGsPDvu6KN551nl9YuWYXSqIxnvSOW3z/Nskhf
zCqphphKfvHuiov4EVxX6bULM1RYJWcSPNboije5SrWFyLMrwNzZLfixftrYq6hb9qxXtJn9KL2I
vkVlVkgNQnAEVX2Tr+KwbFSziwqXrPUqHec+X4SWOjQlPvFa7b3CMW8dW93ahdIWBwhma/dWX0A+
L4LnPjEW7l7TSE1x06gObQ68P3HkdFvXFgik9eTibV0/qZ5FKbKDcofsUrvy2+cyyK7cEmHcTcbq
b2aXLMq6fe6x0gfVYzG54yvz8QQhZmnr4GCGuv+duwS4/geXc1pJkClPzuxxoim6adrZKoNcusyJ
d7+wpRjU78zW/98PEYUSjHqxhf5Xo8Pr5AvN4av6/S+O3n/+zX/MDP2/Qo8ZHxpWuJp6A6Z2/z4z
DBzGf1jLfiaJPwi7f4wMpfeXDKidxW7mBC6g7X96eqX4K0TuDwHSkTD1uJH/d0aG/M1/GRkyLgyd
gJFmYPPlXGZPq+f3P7jbMJBncWTNy7EkjNNtC2ODT8QFjItNG89g4PEi9aZj8mlAnBVyI2cr9qR4
7ghrak1kHoJ4OzyN9hiSxfC44vWFVd4Gk+kPYkz6x5qao00lauQtr6RGtZmL9JRQXHnmGyp3pVuP
pzE0arydvWCcbhRug3PD8Cel/NJwvw1xxaW71U+SnDvf13KfYSh7pLDBmzdLOYPqoJbGkfupBdh8
5HiL0EmoiSu7iT2MpoBbUCdCGhtxH0fZ42C89gR7yCfUOFXvXlVP4dZEwvzmh+P1xNXJLCx2zLNP
49e4pSiFlmfY1RHnZqJLW+QlCgs4PzmHIcb5RbMMVQo72rOde5MK6xP6n/7SuCXv0l4AEOA87Ja7
2G8W6qfyyOFwwaAPdFM+IpJlDXg5diwG2yeXuiWGhZ2b+itaHYAQhgvrszZRCCOAFNENE4rsixkL
EZDeb+QTnJX8trHspNzyS9bJnh4a6gaCYu6rben4naKgkVJgsDRR8B6PtfkoZE5YS5m+/iMXy/lO
XJ8wu9U3DYTZFJvTSFMUEzI82Js29L0nzHbit7DkeLEWi5wMd+dfTplALMvh5xSsiAn4otAbQTqT
twP46pK2u1jSi1hJ6W245aJikz3lpPhcO8VAbQtwv27r4vqut2sL7neQkWxxIxVwZx6Lq9jiPrr4
PZEpw4+IEL3iiVq8pBDTZk63u8g3DoFAGDdbJWRxL5pq2JG4zT+HGeb4XJNQSYauO9kx5rlN1SWY
WlNSr/d1+/Owex6LuwfI3tb9dMc9GRLP3IIprxs/v7a6Xu5JhVBGORE/02mAk3iZq/nYQ6k41NS9
HZI4p4OW1PitHVfhifODfi1t/D28CZ7NpakA/1NG/fLEgb86RoOmfk3o5uD207DNMf7cZ+iJhNZh
soHWz29J1YUHwxc7piTe0ZXMdK3I//KsLB29K5QP3FqGkbimOIISNikp3kvCQ+Wo6ujxELx2eD3o
hyE97rjlxlbklnRIu+BwHsDsMNouifN344i5dKCZIE34CUdDBDcNUn1uI86GEZmbF6RQvlnDv0+c
EEu8vwzb1lYcCdSMoU0wY6VoAX/4Befs8uDIIdhRaTPdO63vHBuZMXhK6AP6DnA/PqA5y11mPPG0
xOPyalFLcyr8tZdhzFq0TGdqqlcUdfnm1lnzmgNl/+Yalr36dNygYpqTC377PrMjZEWd9+oyy7L9
aGWpHyoweV9jGGEFa6UfPsnUgPBPitTeZjC6kNNZc/LNhHtyT6nRgpdSya9xARSFaKjdFynb+N4d
ihym01D+PRFIuw+4HH5miaX3SUn6Fe+oHph1+NFpbug9Ssu6+O3riIA8HiFJ0Nfy5vvMr4g0csdv
vjGji1dnCcZnZ/GXb8TekSPSaBcvS2v7D3M5XXxgn8NmSsgv8+qKkZ+T+hRA8IH4cByeoqNxpwqf
SlFEdyhJ5npm6XiMpjT+w2SAp1kN0/zGIRgvu2bpPjlqBUsx93a+4XssGb95p12HQFI9m7AScmtM
ig2g8OLHroyrL3yLrAG0ilHtAcb0YqdqkBQfoHN3IphuPBkzCGauRiEfsfodKJ4Vq0/5mQxwji+K
Z6DrZlLFLhZtavzc7poAAQDqrmDUvasE2EYqYxE8CJKaSyAc7ptAETgaIWXRo9hL/Uhigtb1GrAh
uVGjnzJkg71StD3YVCefcSRFj3Hhuh8RTS7XFKFHn9aon+ymnG7g/Y3UwYFLfMDCk5dcImmIGPQi
sSg5sbnKJ3psoTjMkjDy7NyoPOBsCM6GikkVJrRtTeFdKD1bbrLFIvhdF+7ygGcoHk9cv7Hu2Wnx
nNCD/Ckza9wPQ+yf6XuwqVfIxuvUDdVNIYkyQGspuXIbeIZ5PoX3ZTVTIVJP3nWedehijHW4cTOR
Tq19j7PAwhbWph48xbC95VWQLyRZ6wfiDWDF+0FdQz8pv0ikh18WJ85jG9JYS4rA6X6LvvcPU53K
50GkGI/dCjA+6jgQ5q75RUvn+BU22ZJD6fN67NNWztgAF3pHPgzb0oZwLrcKUX1Huu7wJXAaOXHe
ZDtrHWveSY+rXR9N9U024r6toY5thhmqJTcscuY9/JOrJBlyQGZwiLadHZTNIZ1y9uOgCVuoLiwv
m1Z4pQCVP4xfsOmiCdAlPoOkn833ih0y94CRkpznzs1xRJd+dRulLgFQQ0VLB0hyVdV191DVfhlu
dR1qLImZ725zEuYw4w0dLGpQ+Z3WE8m5BOZMgskKViD9JL9B5OH7oKxgJMvuOOk59OYxPEg52C/K
L9JX9vQ83XZpA13QD+vhk84+74z20hxD5YUvIVINPqaOoXtQw0/f5tKs3QnkY67SQVfPMN85rLe9
ZibYWrZ7TqrZeQPIzUlg8rqrVHOr2zBrqa8HPbbnHmvK42QH8toNk/yA+45ARwDRfqGP87JUmg8k
ZNFdjYf9mxe29Tfsu+XNHoG7MIqvwJYEBSUo3APCqHUx3TuSe4bS6q2XHWpuzwA13ABR9KKrrGvU
bZok6R0jgfytDoW65UDXukfiOTi2Wx0WN+Fsgo8Qeh2cevVuI1YeZ5VzkLFcHufYxdeOp+8ZUiLs
CuxU7EcOdAA6QPTK2ehNtW+oBT0m1Ap8VLE9vkqWTsoaZdecgeiF+6THfrnJF8m0ng6Ya4gm5orM
Y4B6QnVxFFmHFE5Iu7GyLN3W6Th8zoixGWULNDQWjp9/BPTBY/syTnDqSBDBsDJgLVphD38iT4d7
A3uv46S0t5vVtepoYFtNcMJtmm9Mn3tnplDPBGvpqaCtQ/iIR51bdMfB7Uj2+APeZRQlzz5Olq5Z
m4q4eEp5TN5ItXKrj4bllI4WXAcwA+mjXMJhujaWF2ZMS5s+3leOdN9D3c9/NyT0UqolUuT0sQhZ
1bMy0gaEQxMl2zjhvEOPla+3/Jqpk6E5CKaKaYqPtFUjH2I4AL+QbJ/HKJOCdKyB4jRXvKkhrXa7
erasi6rT58KO/cuaRntObfyx29rh3s5I0IAjrCn5auza+tN4pf0MdMA5ZcXM1lvH3SG2E3eLv9F5
Ht2riI/8gJMM6JD2bjWgq5vSHt39CChqM4WIlX6VgC4S2MEBFMUXHfTNzlLizi9Tcac4ShPzsMeH
qK3Tmxx80yGnhjMBDsUeC/BDUupIuMPfDVEtD8T9sjsxTd0NGKcx3+Pw9soTk+/+tls4Mm46rjuv
CHXrkK2vE2cnIeioM2HA/tXEnQp2BHzjV2D6MDko7Xps/FEyEDacEQ+irQoUcYt2kI0nYTtl4E/v
oCckFzoyYKWR65gxhM7Tch10Q/uu8Xi80Lg1Y8Tz6YgA/aVeNSetBxY74W7K1k4+eIHtg8PJjYO0
RWsy70z15C9TDAPNI9jM90kyH3IWVlEr+Q7VUBIsGDE47/LUs64qZujk3KAIwZH0KXo4UQ8sD452
8Ivi4XUqVs1ZWDsDVxXMfSHbdrvYJb+lnjPr1jXaT/cEHjxJyZZrfa2y6VMVR8yRe07uu4Zyinvm
kuaj9tVMaecwV7d4HmDG4cPd0vbIEWd2B/s+0Kr40PnEDQ7LRFbe6yoBSmZaun52XuICxAytCJii
GCaqj+wqodt7aoSLvs+jDApHhm+cuLkIDX4UMinxeVS3pWlXMkdB+mjXVDPGe7WIN60tNz72yg4o
KB3HaZvJOH2praCcH8q6m7EEZrX7rTs3ro8NeJ75ENm9T/unT7PTroh5OO57Z4WSFkUNCzQAyMmm
V4TQ2oL5kXeGNnEMegQcE3rGALyWZ2TwU0fD3HmC8PvGsuQ9KiIC2HQxJlTD3D9Nc65zTlPLG/kb
36KyHScmy2/Wb7vELkiitAoh7Gcm8H/bYXWb/urQ9r77/7l+5V91wxWFFeEnsPvPP/2/VAygsMr9
V+OT81dX4cbK/7Ua4N//1j8C0cFfnidBSBN4lk7Asfd/jU589y/Qjh7GfSLRXvBjxPrH8EQEf7me
CG37x6vnM4T/34FoIf4iB02KDxefy3+o4L8zPFmDf/90WzE68YLAl+vMhL0TN/5/CgYqMrCN34f9
nsPSiWvhvYrybxHQS4S+ZEX9A/iJ7xaD8//Bihj4/9mLiMtMSC5Vga24okqxDnX+w9AGpLnDwbuA
+kSbB6hAzBuGMRO9eR5B0yuJyZ4NlJ+AgUxqLY+TbsjX0di4UCWtm28if0SDc5JaiuKhIHivgxk3
p3RBWbfpvE4qYva3ja3n4AJknpfEUNJxcLxIbpPOqY+LGvxrK+7VIeZuuWyqmSUUtzqBVtXdjzHd
k8pxfmXcijEfBIcMr8G2t5Jhg0r3OJflOru29wp9ivcWErY7ddmjMwnFfWganDvBoPRSxCK/8zVx
uw2bPHUyQbbGV/j3wLTpI1Tu8mH26n3eZDfc7fRt3vBRED4Ryxbs4szunaf85XGm4qWs2+GXoyz3
pff1pOEqivg+xfZ/QxQIDBeExY3ERU6rkqRgVfb4W5wii1/TUYSPyhumfbQkzS6mU1yM0jzMTBEY
aPS4eTGtQjrrXOtA1hBPhbN2RYyW7r+jSXKLr+qQwGqc9eHvvhkZYM2jssBQhvYLQF7Nf0qesV2E
FeBR1y3TJ4DMFJgXHKcwZ+RQrAI7SM7Ssamzolsa/hbVe47lqTv4e+49UgXancxn70LkwN/CkLZv
0p/ABhbcyxSPMZBh1hvKgFraeQCMQ7aDyVMdkUemmyEL+gP1hdV2rXc6ZGm/nKtpaF5gBvlm2zaa
FgAfzN8rIjYoHpxajDjyseGKGgxhfYkRLrNN4uYItUQAeyDtVVtuXd2ExKxr454UugVzicReXstC
2nnHQCfuSbfNgtl8Q0XSPf/f2K6+GPHHs3zU7Zgb0x5ydXhJ1Eh9pz0w/N+ajsCNJyzqU/XgUmdc
1cTdYzSpfKNt6RxdBNOG5qPGe/XmgVTGAhMq2kFIx1019UiAqtN079Z+MyMyaJ9+3Nprbomb9J+Y
/3mQ8tZ+pxsWECcztl98Mumjzqvw3s893L3tXMzVPnVN8u5WJKLokUzjg6RXiyuJLYYLcWz+FZwu
JCqjPMRmjtP+c2xcfa0w7oOlZ9qA4X7IgNUkQDf2Mp3kgQap+UnWi/NYMRUizI7XjigdZxGckZw7
f7Wlr7jfx2PzMEQi/NRBnbxxhymCvRt09S2TglysQox6HXoYgL4hrbk3ZM++yrrXL3hCOV7JqlNf
bZqhZzQ+G7cAH+ltFW3oNiUjrfhjwfd7SvqmfKXCO3pQk+O/V4ZL7oYerMgiAO/YzzEgOWxnglTE
3lQ0l9WqdfcayAHadBsjT0VkshmcOYY5aUoONuNzLyyxU5OPSShRagHbIIOjSHBAbmmwEnjy6b+d
GTUNxwTw6CPzmJZbR2wX54VLtVjrnVlFcEWQjKG10LqfcQuUkP6C/DWbLYJxtk0LL8RXv/5l210F
B4aTwokrGjMHYWX+zEoo/StTcchnBlqCQW2yILtYZZFcZO9DLsRK4efbhazPQ8ok7ZVfqbf6BPDF
qKBR+8hV3VPMvWXnNu64BytcPpD2yvZLw6WPycbUvjua3YTFzJ4/RmSBTxZzfqO0z1vMY3xRIQAF
KOHbdogz7ulMV+DsBeW0MnjHnvPdxHdqUXRuYsUAne8QeVoMFcvCEDHqItS5DHdjr8bXwsbFitxa
EASm/g8mrA1i5CPtNejd2HgeJbTCqoABzzYtL6E0F4vSmpdgnugj1dHgk4+kefd9pLT1NwZTioVJ
q7Okp3ZokVyRXQwGr0hwj8ZBN8dXIqK9e+M7Tn7HCdROULjjMdmvcsN1Pag4OerC6cPr2TIMkmcj
eLvgzabULLaZ9TVipwRyGtNTsIeTHB10RRXmZtTEUVwHJNcOTzIzzshZMe88OB34Q/oCY9IoVplv
sTMRg47q2WMW6Wn+F+HhdcJ9YW463ZT8lWDBqAt0uJFBRNFF1336mHvg93f+q8m68hq/Rn5eMpuF
2OZsfFLJzA6aV2Z+KwPBohcH6Xjn9shu+HNYqZcqJ4s5M8rHYOS5/u+6UuppyiWGD8Zi2HTo4oLu
avzuezZD8tApp0m2aZWR0bLD8S4oR3HgBx22TlyXbxU3sus4D+qU0T/bTqyKmMgHVu1SVjSC+kaf
fV69vcN3/rVg1Ca8HG2Mb6+yB4L733HkFXduBNZzb6gNW/OfJDfJZni+fYrQbBAeTBB92fHMHdKA
oJtvajUXWG3VkLzZDtmsXRkUKflFqI5m2wh+tilK5ve1S+WZ5be5MD2jY8Ge5o+a/flGUbjC1K6Q
xQdmTyQfQL2+Is6gFkpNM5+ZK26ANtzoOadkR1l294na2V9c3wJPOUXyYvva+8OtivhTlC4vHi/S
r5CoC5ceG7TtVBdHSXNnw9yFkmLgIOBeFtpFwWm12ve2IQ2QXBW0kg+p20L2r4W5MrbMi5t2GPwP
zyTJ95ITsyNU0ULGF7j8+OCyZMGG1E+TdK+WCcvcto5RRLD8qS92l/RBCZFMLFtNCUwaEMFS7Oq+
weDBtCT37wlh1SsRf3EnGuAqDx3I6VxkMePtJgoTeAmwYZA+y75aGUZ39VC/DSW9pVXHvYqkFy6f
ki6NAweDdqGY1fKHMwZ2RZmfAwqgnSmQ2JYRM7Ammaxmx4j5CJd37vamsRz4aDL41creOVcJLDWI
gyLuQHuG+gRBTN0YV3y0KmpfSBm5fwc5QaKTb/OY7UP6Ahj30aZC2pz78negrIwZkPEHsyfpEzza
joKHZgaHKxfEh0jvkslkvJ2OYaA8jhgWqaIrcbnYsKVRl8xk1WczuO7b2Lc8UaWoKg5CKxzapQ7z
1BW2rjaUcrBdssGL7y6n1Jx1uojf064C+2Yx3L5XaQoOyJ7LAaDtDGfTT1YCXT6V8zXDUevvKO1M
sEkZFYPI6gJ723h5/+m0AzoEhiXrM7ZUrbaOnrOvacTBvwllyRhHLJZ4qghquqd4aDibUMcwvqC3
EagnXe7oK2bpqEI8Alx38wwe3C2+Uwc3ULFgikDh4+q4FG0Hx7Zqr3ol/d8A0CgYJ3wHs7fYdW0T
bp1eqIOHF/1tnGRAceLCiQ2Hj9jkpWacbc+Yz6IJyZT4IwP5Xli/ZoER1/a2CJikEl2LwTOohk3c
B+XBTSmm0RGTLLNQ/zI1sbw3GbDVWHnJrlw9dggNxLCn6hSH3pRt5ixwH7IGhtwILvWAma7Y+2Hk
suUOuE8ijyiRT30qQcYS67MUbzyJpAlSsKHdAN5609V+ePFN191kCdlcvmLhPy5iTon39mHyZM2i
vGWSyufHS/GKB4HlqnCcpToGuCXfIjfQzxpsA0C7xZvmHYUVWmzE3Jhvqj7NLzeBNs2gV6NR1k6E
AYH+k+DbCTRo34XavWe3IRSxqdGT6Yt1yNbKNVsGcGWi2QslN9kJM8OTtYhzNEtbPo0Li8qmqaIG
v1NJkhwLSUx1eNT3kzwZ2kdQo/JpvqYcjDt+i3ORewA7Ld5EZAbPpc6SbQy3+13Jab7c5QwB7SsP
2QLqo0qfmryFYk3hEKYyBzBR6a+ctRbG0gjYY1uHGeKj1zJfpkJCWdd5EQ3s93OK69xPVAjrYkBt
c6KZkyAbZdEClh4g8teiLZj10NvOHB7JT+/A/vHR+m79IvqyPDQpTq49nm37PC1TMiAWrAOkmOH2
GwNbGmHWCtg/uQ+lZNP6EaeiCuTm2rVh094bww1/tY1TPI+AGX7DLK6J0swTxM6Ud7TiZlyjC3TZ
V0aruH3gGuvdj3OOEI3dusAEGdviHMYDx8MQKzV2SnqaHEyMkcvi4AoERbeu24cuGDMygSAqcfGn
CwdsY3HN0W5nX6g8a8UZO3E/HObOtZ/9iqniaBV/EMgmnzKggIh9J/xIbYbSyuKTp2JxrTootTXa
B7CCnuqCa1ip9jWqDw9cxJt/1Wded9HUZqJC5ZggPRen/gbkTHZM8XNcQaP0mq1VZ7+VT7ydYFIq
ztySvQeVVag2sHvGtr4qYSDeTUn+kixYEHouX/vaGWl8dCEJ1NRTSxzy+G7VveYFuE+tKNiDu2q2
0O+xPxMR3HX1oAmg+H2+N7BtaEhPs12CRYmw+GgfcqdLj1WLzxf1s4TegP28F5waGSPOXcQ/M7vF
TV0JnP2kczZMWDlcTFAindDTB8prT1R6CTgj4z7GznqpVGe/2lW5VtKgiu2gwb6B/jDbPpXqccB3
skfyIU5eTfd+Yk0wkzyjThhQwysq7Jnzjo2MiUdboBHRD9IzGVvG3V0agHDqioqakzq8XkiDu9s6
CkkYs3j/CTQE18DW382c5Jd4GKgRGshjYskLrn0Ktd/xs8a/AzbQrc8HZDps8ZueqibiYCmlNXu+
Ym5dFuX4PkW5DVXZQ6Kb5xJL7Um2EYzkkeqw59VOcC7AJW2G0GrwpSfDS4Pb/TMy9oIHw55Bjhm/
0p9OzjWIA0A6yEMVwSI4duQksDi7ctr1qRsj0DAh/G2JvrsB98zJckhCNrAM6jWnAVik44F8VLzJ
syB8oHkyyA4iaM3BeCMjeFByFMXg46hpOBScFHb5umc2AWU6G6cJWKiCEQD+jjOSvoZ8wbLT8619
9ApJHOMWoefdNFk8FAP8G+/klVwTDjQxk1uStQY02WBdoFyqEuqz90fxp/FSGe1cGebzLtBBeBUO
4RSeynbUxEqZxa6g7kL9wV1c7FImOWc9rjD3DGT41rYTDqZGrJHU0u3rf2PvTHYjR9Ys/SqJWhcD
pHFeVAPts8tdctes0IbQECJpnEkzTk/fn+tm3c5MdNWtC9SqUZsEIhVSuCS6Dec/5zsLJ27SW2SB
aqe0bd85ymR6EQcmS2IUeMMK/TielnXdAbRICxzU25SyKRwoednjre6FedRtXe8w9XJ6UkGCPlsZ
o/ogLBOo7f/ooxfuwvQw1eRL3z6LFBhip9r0Q/3RKOajspkXIU84litsF0XvP1NLV2+f7dtvmM1+
u3mL39rfdm/9rzz97X/zP1ZvxVv5/SGMi//wn/hdWrV/UKok4Eo5GFF8XsbfpVWqVfFUmK5v+7jT
vv1q/+5LM3/4DuFWaB8mL5uM7d+lVWH+wMnm8fX4di5f8p+SVi2bUOyfxFW0VRvHACM1zxGu/9e4
NYkcyr692eFe+qgnhI0HaxNvEpuBLSO5JTUFqbsxuzv7sUQeQNuSj12TbtLiGYFnlV7QCr0D/qt4
JTSyyhJKFxAxqdEJGPzhWwdvvk8CcCoEBOuYnrz0WQ+vjPtZjVuPvvd7uwbbJaaTnbQb27iqgy+q
D/Md5L5e3MSfgNwWpXucMHGVA6R9vYy8L/KQyIACRsUitcCnSFVgBrFucOCuLvednDaP4pI2oJGZ
c6Rk793i0Gw30lJAeHXOngSDBchsObxjWHvslHlLCWOyIk3A4dKe6nWH/8wpP1R+8mjGI40IE8Pi
4g93f5EzSKW7dPDF2ZKSloF5j1tgY05id5noZpQbwESC929Bta7rU6cZ/jdxu9KcHj1pnnOLI0zN
dmTY1S9XO+WybJyfpjS2/JrWPVeJCp6fjIaN02WbyZmWrQL35bUr2iau7VSdlYd4G9kfme+dx4rX
ytHDXdSWeBrxFF0gD6II17GDQs25FXsAUiRLDl81TtJzXNSEyMKOuoggvWkuSIzx+g9vm/PfBPrf
OA+cq7RU3b/9C1Ggvz5bvO9MLL8+bVC4K5kC/Ek+z3qzG9nkw/U4F4+tMqql43TnsYd+zBTZFbS5
5L53pbJym9cntxi3NBcfQDbo1WTaQMM6eq2jKNx7ab6jw48J9rBhC+KKGdlnu6824+je247bQtHB
p4/5oCkPJrUhbc0ZZNpYjL/xRrM/zrc453aBP6xbK7xR/Aqp7/hyWvfOzX4a/JiZES/B3mzQiAD3
J0uiEatmIHEhuyN1xSsxVpe+kh3GwnPrthtYgOfJDI80L11TTkOKotgCwXrAYrjkkdzO4ZVjvaJm
43XRV4y7APPjkzSquFn4Pim3kKcym8pN3afHoLz2m3wLqgpsRvBeqGmX5+YuZlPivdSZlELOx3lU
6wCRgT6GTcXuXfAFGRdc0kXWdMVy8Qw540aWD6Jtr1uQ6Z01PJTj6yzd8YDUXi1lafk/m4gN0Ujy
F8wG66SGrCx5RAbP2WDS2REm/jRHXmNfTKd40tGCMAHGKCIHhwbNuPbmfwA/FH8dslxWZ9sPbfoP
hcmw6S/sw/9bDe5V2a/Y0M8RP76otV4bojycaa7whtwBWbqZdX+Ku5bs7XiTps7Cyjpw4Y1/zJih
rGRXw2sJT4koWLvUHZs7iq9isJ/0X7Vb/oOnG+/wX55uj5Wb55sFnA3GMgPwwn8cDnXkgAjgy2jd
+Iw+pLCvoowXjDcOqtIFtYqTMk8I/bEuAtHeGcC6seroN4GjiOxek5A49Q2kvrYZUP18n2c2Fmui
SDtfS9RjL7+Z0v6ehXUL8eKcSn1fG9bjbNMg3IrP2B3vC2iikR2oFRhHIlgp4IDWUxXhXuYGnNu+
TBJ0XHiVQUExIS06fChtqoe7pO/PmP0OtRfFJN7Ka+6wGOS98LXxkYftrH/wrPzEPWpeaJdOZhAi
6K/1w6CMrxB1ehmk3pdn5PcdpTYF8dK27/KNa33BUt8mIMZpjlykcbNv8bHMAQHgxH3C2ru1gyFc
gFQbEmMPvJcejmHNJRZTC2MHZDwwPiWA4iFNdg72t8JV16aRnjsyGBguMFgE4c6wUDsSrZ9lqx5x
BV7CgC9z1jzG6XjSopxX/SUXY6idTfF9E5s7Shnu3WTAosoQTcmPyKzvc1rOtLBXZGHAE7grTwbn
uDT3VT2cB4daijy4LyzEa114K22G69AKgejTY5SYG371R9PK17iu2GXSZ5LOO+Kna8YYSxebanVU
0YxKj007zJc592are5H4Uz17maUBN5hDSLUyQJnnlh/hdiJHQ/zd2pDr2gYZiv0lNtba6ot79HJU
3llTTNe08mdTzApqsyx3QuTmcrYdMnuer55l4d8COm0JNlAh3JL3D2vQeK78aHKnx6P1lQYFdpTw
2SGYGxnVZxAbm0uv9aKqomOZtXxGX51Vk+04Tm9A79wXg3eXxfLg0PBCy5gHOcyF1IMQFXF7Cyu9
6SjdiWL4w3n2IsWws6mFK3QSIvGmXCYVdUlJ+RJ37nFs7adcBYgC3os7Nw9joRXNd3rfRP7XLOxD
pBNvPXQaFJsVH6bRYx6ppmnVxgHWZ2c+ZjG7llediobjhd+ab05HdEgM7V1lT28ZjQQIseqF2C7X
D+rSl2k4nVtHPfZzcNXT94bmzz0w22egOz2GA3houCok8sHqPHp99MEcx3dmA+GCG/rKgqtmDLjM
TPNcePTIutFToYZF0FIu5zCs1MZ1nP2cSZBVqLphlNx0fXprA2AiCPLk4E6dU7GY+ImNY4gtwn4W
TQrrdN63VnMXGe99FnyFs/k6AomIxbixdPghHbHitoD333XvovBXgabsh2vHuGmDm9q6ce1Tqe9k
n55bAwikjRXEvusneiZk8Fgwcc04dVygwSVz6b7GZSZ/Zem0LQdc2N2LHz4MqHfp6DB2/QJHsbLE
Tx3f+zEdPUGL8HCLaXgRd5SOaMHjYlxL824U6QVOcDSZmfqTs1DsUalHKNzfuJB0M1RDEqfsDydr
+AiRBgrfflEoit7E+zoTL0F4Lkboc/mtGRMVYK18biKRcf1zV3H6PlAmVuivUVZLmsnfR9vON2Hf
vRu1twMIvMMr9NkPGEhgN+CJqWhob6BjuNSHY2NbqLAK9pIQ7wK6UrcK4uIpnYx4PYrJ+QTKiahq
BCuC+sEGnvLBbcuHJKZHYpbWpYnuZzVNz1U2P8yjpKxN+cu+BktiM2fck2LN10Ssy7XvkeuBw/pR
6XkbzP4OPMGFZ4HbLOA4FScj4VyqnlqTqhp8PoUc3hSGK221OI4j+iYvY2HPfy/6/iockl/BpB/C
kiB8I8XuooyuKsywC9yo2TryAf8SiFjJnog3nIXaIno9O8eqxnNMGbi0trHyrhynonKivWZGzOrr
XCcNRYOT2gZ2I1YOxtxN60yo0UyzVwP0kZVyAVx3Dn6K/NLN/a/JTJjK1xzTajc8Z0KaUAo0jrfi
pZ1xSRYV3tG4o5Emsa742aSUldB6J+oIR7bvK9hoWi9Mg3pNp/Du/7surX9y73T/69vNE/+qLtyh
P/1h/X1HvNW/2unuV6fzvzl9fv+b/9UP/tfaVrlCXUBF/3Hb6uFX+5b/xYbz/Sm/3xX9H3ZoBeHl
NEGvqm9x7ftbggkbDvc00kMUDAjbsS9so3+34YgfvsmcjIMTpngvdDmndIQlk3/7l+CHcFwTG44l
+Fq+oLLgn+kl8C4nmj8acchJeS43Vo5pDq4SIlF/OvGEGld2BgBpDdwMSwzFYgtdAQxe4qbWxxJQ
BrlXLQ6ePVc7s7DVnjrmjJNCEdbQ1Qz17AzMLCAgJfLFq5EgkVTKap9z4qsWYZDRoErirtyADw1O
ZqKIqPSeN6RHKnKqD2d29YFKxbC90qbHIFtXqe4xxEeUNDvAC7O1QnMDcZfWkssSs8JVQoHcJ9h4
iEtBD3BqFdiSXU6xQVAm2I9jeRjwcTziapfZumQsdXTpqDvMXdNqMqKm99zMg8CQJ4KHLjGGEwsr
20h/MZN4Jf0vvRXA40izpCPwTH3ylaCG8aYrB+7LuQGfYdE7pdNfCWYV5npoo9a48qZE3Jsl47pN
loVpTmMBzswF5TmYgQZkhHLlUJwWnRK/0/PaTWbM0TQugAvtQCQPJ/yPfncUnqM6hh6g5ehOyxwf
wIw1clxBsDaXqSzqr2bAW46fOoXEmk7tsZqk6dKSAOB86UHKuiwMckLkF4XNmizSZIOun7N3pArt
cwhhwgPoqbOPDI5hvZ8snVerqcv4Bxx4oi/cP+QpMyIyOaXvPDC06ndTFE03DI3Dsxh6LMVpKNtx
3XVm9Shsm8V/lsUYbb24za7qFsARs752fDLrzL/FD+J9IKDZ6Vp72qXaQo/8aII4mBn8Si9fa0rJ
nhud6mckaAekOHXywTIgYafxfvrNgShKee8kRcNxN6ACFmCjZQx7B+DTRBQ8ZkT4LdG533Kdvih3
8qLhuRc1jzY2hD0Od4AfvuW+Jrm4lLJQDDfg1BP0epTBmBz2L+dbLoxmFy0eNwAyYhfN4d7pL6VL
zbfQCP3c4u+hPjbfQmThmXa2HOawoCr3W6wcvoXL6VvEnL4FTf0tbuqLztl8S56MDLurLpjHDBfE
RRSlHQ2BlHy7/vK+ZVMOayXXzm85lQr3gdX5orJG34KraZfRbXFRYcW3IIu5g/fg8C3U4qZDtI0F
+m2Te9mn/hZ1sUsQ64lc3a7wqjB9XwxOEmQL3tHFfRhyeO2Yc6GuQGcRDNUYRMinGhsw28i4LnU7
+Io8VFgfTMGAWvskkCbaSXZmZ8qnUgzm1imnC2KGI10cdjnDWSTmZhRRw/l/8EkohqWybq02rZ5a
buGcBOyd5fYDhywb0C3O/qK8jxO5VnkHZYtzczfvi5YnhQywe021WYpWHJTmwD8A639hRkZav9td
MR8FmbZwiZet0FeGiLLpyXUC2s6baeppdaJ7yss2vTbzlgFjL3G6FDJL3yOjSe4GXXrvxIrJ3TAC
apL9APB0PnHvsqalxVtGbzj8gANnPjKyu4Krt4M9xCM9n8jITGTKDEM+qUn5CEK2ctHCR6ZS8DIT
oX04ABPLPKpZwv2NchCIxhzm36qxPoBYkGsmVquR6fgC+5XNiFaDJnVdvtvFv7oUQpu61nD5i7E+
d6JXW6uus81/1478Jzvt/38229AL/lOb7fXbZzK9/fb/Kh/626f+HlMWPwIiwOzu7KPfivAfNnl0
WPNiqL1YcP+ANhTej+/jAMxDotLs9byQ3/d4csqm75FT9jxsgQGF7P/MHn+RmP+yyXsXuCKmFgy3
PmUcl0j0H2UNQrXhOIPB2VzqTpyV2eIxsro2OfHcmk+Jq6znoOE+hk/ez48p9hLrCmqh2gdggO5L
R6SnFqsVpoeBo7ebZuHDXKoQzmsFjevI3EknT3FccXo0jCq4FEAiddQUp42GbeIrzO8ahsqPvlu5
aAZoPnVpPjHsH41FXQ4PqVsXD/Fclp8aZf3UmoXcCdZF/H5zsqddV5+LbMzRaX2XHosuVwXn64SK
YCU4FifuhJ5WKtw/gWmRWcL1MN2GOiIpK1Mvr9iom7ty9Ir5jpsEeQ8vmYv72gyYOMm07VEEqoLx
nTNg+wvxYbA5OSLp9yIGl7igobD+NIxAEwdoSi5LNjFVdYQ0FoZXPW2JPp5UR7S305TVnw6pwHQb
h2PWPxlWHH4CfBrfZ2uorJ1ow4aKEp8NI5aD4W3SMMQvZpA8LE5u4JfD1Wy4/ZeKfPBYI/vday60
9VB5BPLsNgpuhcPEaZCSSJF9UdaNpDZpnA1okQcH3u9tD3P8giAqd5Y88cx5kYw1hTh9S8WppLR7
yQ6CB4V15cHpqvQncK34UzdG+zGanX9T+ClQoi5oFHVIQ+wsifgOBx8v5ZboBKh9shvFlp+KgycZ
/ZUC1aaHUpbW887tM4i+qPFHmxR79jrzcNwRlzBYtmEzEQpmw4HxQSvzjJdywW2DK70JlWhZa66n
FHCAk7DZm1wnE2IrywGjdC3jo1NmH7rgaaGhMaO6o6iYWlB9eB8gIeGWIq1k5nzfGLa8JQAXxN7Y
Gas385Lo6QhJfcV5ETw7LYatpWUCN35NapxXmD9BxOjx3bYqE6dkb+zk6MYr0p7p1pSzSlaqCNOD
p4q72pZkvQhCH113cm993w1/tm2eXse4Qbx1Ps3JtlF+wBxR4LHNTCN/4QjEPcoQLt0f9H6ioPmO
KFIk3jLJvouxsEUkuayvOnrkt34wY9ic8rg7wqtMV6TZ78C700lfWU6zdaQSC8arD6Q5+5+t48MH
rpmXL+EDUbjd99AFNkEVBfbOjIr5zcWHmDwTbU3SZTomgITxPnEVHDk6DXvTJ/SxGPRMRVdVmCl1
syKAjgLWPXnphnRs8CXFQBa5YffjsZligxKpbIDaTA7PTjZO5olmyfnZOnWQrH2Egtb7SWCXcgYO
d74RbaNCO88OYpZx4zodwyAq+RK9GS8O/ZVDmdm0pH7CdjfDNE7mSo78ohd0gREFX9giLscbp/Fj
fU1LByUVFpCg4j4N+Vt3STAQfJz8yBqeFU9XQPwlz8YNXa70UKUDc+hlOQErXNQz3VoqSdWDKXN3
Tx4ibu6zrpoCCJ0qlL+GfqqPVDmin9ns8yVtO1b+BFlK05xeyexXPqiw5YIUtYwdcLbA/3H9nA4a
c0az7wKDs3qpLTThYs6/4Kk0y8Kzh3gdyTrr9jyZGHHqVPgLK2ydW3xD5U1Zuu6nZ4yl2DnQL+g7
ZOTxbod5a9BnjdmV6T/Hfjz2DObCUTyWnmM9AkLAhGFmlrOBfITvw6ybeHlBgnFkwPK1nK3QBZFG
EzA+32ROICVyLOmWWuqmWvItFisrrSODD9p4d/MxI6ws0RV/9sCornsc2s8MnibO5e4wYZoURIZb
Gxs+M+1xzToUG6uxC4cdfKrhug+b8ExwjPtiIAnSS8Mbb91RQ4YjjX5X9CVprIE0AA5/OHL7CG8f
4WUYtnurmdKDUuSbXAPgrFUK+7nAkLuB0oRFsww9LDcDlpyCLbJYj4ZJNUbc5xj3xSjBaxnxzFx+
1ltz0uGxrpSxhAMPHYLKBo2bvqxPBpi1N5ya4ys5BOepS6xs78H43phtH92xW6bBtrH87qGy5Pje
YH/4JEswPAxtMWx6t7wPWZaolGj8kCR7X91LbHfkwokyXDWUr5lbLvHxjpoVe8Vgy9320MHTpeuo
3l66nDKTTZD3cwtnwfsZw5tvCKuV3SHzJiRCHPuLMq2YtEaheWHdFa++X5AVqLiuo2oLba/znupt
/KLVrij6CiQVSQ63a2yyJpWCfjNZfMNEKHBBkJw86khe2onL2KqPU2GT7urauXps8iH3ce8Xl3BE
Xzv72tH9IcsS8mIVgDJ3MZkqfXVJyN32cDCvZZOFJwpDicgS3/lga26PlJF1P8l64sEZxrG+qscs
PhSkinktEwuVa4/tXZHS2IeDpQ9PvBaQtQOlGBlCLLICIt2d8Dlfp+5Uq1Xk+Rvmsb+8QOSkimfw
AlGRKrpOdfnTBPdGEFhRGNQqaE4CUnFa1Z8EEuZzguHvhpML9alhWeBBRaRoQiNN9mUF15bYfAvJ
qep5v/mjvbLI5d+a9eWGVOhwurW0Mdf3NAkZV8Kp2ldhlTxgsaNnJMyqKYIVMHgmAIHXqXev6R2S
AnV/O1IlYu/dpMxeqLyO49PkKLxopnTK92ro1EcEmgOhYqxQA7oumnAX4jWSUE56/z50Jiydtpv7
TMMJ8yxwofNfJGV4uHw1FjPT8P0ea1RKK4po+GAWKffWkTD33aFjZeaXaz0RISnVmkbtme4eUqCU
MsQYj2t3TLfTPKgvtwq5S2Q9fzbtRH+5g+r3lOrUx8Fr/SuXO9NtVlG9i5MecvPKzXv5mMNn2iZN
0R3SJDKZq0fUprTUiiy4r+WYHmklAKnSsdlgxuq7pZ/1vMI+4YOXlohw18qiw3s72fNbE5aSAtoR
+R7BNvpQ3egTbmDyG/OOdWAqiPFiiLLorTvwi+c6L/j0ctkUVNEtkEHKU5MF8x0H02QFsEGQS0+D
mFiKzpmt8TXjrQhl9RpCDeD9ZpfDhtt2ygAjgzOi3Kb+WVbKi5foI+UbyR734ECHfbO17kC8tPoi
iRvRIa7I2aPCYo7zeUnrmDVzWkqqvp5VEDcfs1k108KufPcmTdye1CPi2F1STePFKl8+VCFFXYu2
rTDeBWmfLoc67fYlRZn2WpDPPLPqM+po/XDecdiBTmrCeHyMrPyy7gwsk50IKVcoQou5EJS4bDVV
siyW9jg1r0Eq2WoCI5xPbdG4zqqm1eJNqcpd+wml7suiybKTDTHRgS1QWDA4J4fEuJUDm1OtxUWy
w+H1GM8qfICDlwVLbgLk2KbE3MHtgfgy+qPzYoZun9xnow7PjcMYEDKuHRC2Mtg+LhkMIgbszOcy
ntyrJK8I26aQwHYEpw21pOCaO3HMz2xnpmG/dZVifularX+bztLwSRgN4t5j11nVXqyfklml9/Yk
gjP1pJzbEnzptzmJsX5jhlR/cCQxzImTfe9BWulj7773wvQk+xl4BoV604lu7+wDyce+a2oW6p1n
g2KDTePiP+hd45MVDype3nkbMQXyF+bAesVRyH1EzqmsDegA787Ug0dtCZb7JYNPGDiNwM0xTMQu
Eq/yf2Z+P58LszXeK9qt7s0JqOVBdKq4hGH9L2BVaX2kh45a77lzi08bJeppHkaG/HPeH3zslukK
SJkp6eLsZbnx8IFNq7RkFdo1TeHtyOkbj1485f067+puaypXHQqobOTFU5MskVvba2vSmGNKqO1X
2HGGZAmafHqeA7TaKpFgEX3CCZRU42gG5VfVR2D2gJmMOG3XQxmnhzHuwOgW+mU0mVRHsB9XMIo0
L0Q0r1EFO5OtiRa3BEUjxWHB3hU7tyliz9qlK4gx8gSsyWTxwt+aPInMChZOi4mVpxBFqgu/Kh9X
gme3+xFyBkB3lW8cIxm3AWVx24hg4K+I8NCJeCTr30RZ0qIduR0CeN/CKwamyhEBcvbYezdxWFVn
mC3JvpF1t4EzX+6sjqqZJvb1x5Cp+tY3JnC4sNzhZdO98oA9L954GCh3MAPiV44zHe7i5C4tWZo7
zQudZh/3JgrSwu+riJo/WgzrsAUhEOvuiEGfnZoiToC3wwe3B7W3aDZkHgaGft2XA4C4BsUJ6i1g
8Vwmwats8LeuysZTVwMPyNLA9HRoiRZwWMzkVUiN4huo98+5Njhb0fl22U65jdXwyffQf1qCPWLe
cgWKN32ScKtN8c5fE7ku14nv2kvao+HCxKhnoGK8W1WYIGgbwv8Hr4EQb9YJmq1RN3IVuK15cmeg
/RQjeke7ih547G/xrxz6UQPQGRyiIxkitpvPxAdI2GAgCRf8OrHUMwLm4jbL5DoxVJkt5aTzJ3Iq
hFtiKKvcPhHBw7J59Ew1vqV1Np69WQBpMCk+uJ4Yeu08AQuhitzQ3ppj57C8Yar86QnzlNVde8qQ
Q7dRp3baolObeBBQUua4+pVTZ7Skfsd96aaqf6/n7rqANX/ocllc6BTEydPCjt9JgpjvMceNJZmJ
akNjZ3DNQW8+9AQ3Ltqtvi8S/m07aJg4clXeNBAoGh5Rw90XcyFuKjoNH5TP2RyBm1YroFIKv0zg
XilcAOuSqfZCTXb3HpSkEPPQHw9uGA33Uezm3HOUucE1wO4GTA4nm+U9ByXIsAXdfHG/6tt+Ntec
Rs45T2OzBvALdrfSTPUao8EnRMdnSUpTMFFzB6tJoA07EMOVYcMcLjg8rRIDqLOfM56kcW4MxqUl
ypKbicK/oNhNPlthUPaY5cW4k3NaMlVukSe0LYhA+oas43Mha/MpSrFOSYOCBqyy4lUkhncSMrc+
wRhU5CmcvEA05/ew19xuNlBcuEj485g+Zc04uKTnaAC+x9Zalju8QsEae4uq10HezC99UruUpTX9
foSiz31htMszYRTh7S4CyVvsGhaMxRn50+lHj4iWQzvgUpXKuLe6yYStgp+Q/aW+T3JfvYGjZAHo
rGIn3PS1lVVysLtOletcx9nKHNBZuNflZB3xKT00/qQYRMy2uI7hPXRMcFvZrkUnZn9LVbBtbOzR
kPQpXiIcT9CPhLmt2TVtoiD55cgYHwcGqenQSn4QKtREoDuSwwvZh+ZXbY76JgDl8WyOhc+4ZbIj
YhPKly9pmeJUisMSxVbiREPSGvMrw5d28TBcuGTo2b13LIBQdYcqGYG/zMlUrNPBGJYTqsRW2f7P
sGgw7TVc37Y24pzPipTii6Eyd77m0tm+wouaq80woP9nTOiXXM2MhzqIgqPhzd2SIyQAMQ1kh7dc
2t6w5HvOodGFPOEVdD5yqYNnlBmyLexHnKRrd1tmeX0D+Z5m8TbGHUMviH0cG21trDDJP6VRG9Gu
oTgSRmHSEie2ZjIfADyL1uXEh2CAV1tQW+rVA/WphGSHa5mhtHMt1DF6RE6oi46dWhHJ6Eo9LGo6
El2SRNj76fa6DHlS8Fsch2WChTEyC2jtHTcxSZXmFOTb3u/NVZu5jOUdShpe7Ki5HJUhKrHnACJ6
yJADXZLouT6VXF/4vwWlVcuk4MFcsE9n3lWDN/wN3IWzaHUSE8oniMEJhy1q8glmLJgXjVdDWF/U
fat+9goreJlpGMKW0SbGuQpye2JqTgBnOZCB2gQTPKJNmsMr5iSeb/q5ZtIZTbrjekfhdEMThqqx
kiZB/Oo0U70tPe3BCCoDh0tXERgbRYKRjuwAyir6h7GSIs8OnpMD7E8587zIzqAm2vI0I63Gs8+F
a9q7vGA8xRNs53elQY/nENkkp5KWuweFVjGMJTLGAJnlJVfRNQVvkoL6yXrdwwNptpEoDFDag4qK
ei/DNtKQ7y25hXftjPjVovEnE1e4L6Rpuic9EVYCTTeSihn8S/BQZOCgcaNMCGg9QbM3DZDwAaoV
6RlHBR7nhCy2DyDcCJIwxpVvggkmukU6GtaGxgNYTEUPq+Eq9PX8LEvNpYvHE+hMFo++ay0c7Icv
KZHabVEK7wpBxE83sK9LYABm/knYXVwTlmFQmmcXb3/R+a13SnWsnoAXyudmMHt4RFNEfnuYAyJr
meGTYSNEjt1n4FG5UlOE5YlCPCp7NFzJBywc3ObxiphQniz5DkOQwaqGVieOrBPAdknqgIEE6V9Y
+2Bs2nIbB2FvH4ai1/MqlaP/0TIve8zxknEZSymGBNmHpAcBzJ9AEnloj9wFjGyd6ZaUHJETO34D
P+wfRtGilTIkDW6okSQ87bN+smDLuMkXtF5Qc5CVhC1WbqlIIeSlhWBDRWtjrvq0r28kvChMI4Sw
fnqRpIfTb/RP3kmtOLamqbdxHXf6iHWObPVg+Ha4Muwu/ozIUSebUWjJYS8qiR+zLbGujOWYF4/S
7p2rOaxmQNpaNd5yYJt0FoYXDlvHI4luiI68W1+b0xF8EENdbpFGvGSe25DkyqtcrkWC75bkSVZj
aGtK8l4Z3pwGQrOm+M6JrqFYRgPOZjmvG1MyaR4YXbGgmqHCYcTaSUVMMW4MYsj6OA1u2SwvFaHz
Mp9qdLS0NRGTOt9jHZiTMLjpZipfmbpnBVcwwtyrSEpMCoENIo9OjRiXgTnEiEVTxQuOjbGLrjsi
9dEmL6yvPjOCuzbwLZRHSbrcMSo812YisZ67SV7nF4x/W647ls144anGuI25agRPIp0nmol7qgQD
qRo2F6s3NlzrHSzGTDpfcw5k7lqmIr3LxwCSKwfXBn6Rn95l8Bh24KySfgNo0H+qSdQc5qmPn2SR
cJImWSnPeZO/1IYdravU9/EMsomsIw1ZOW5UH630GJVvDHSMzyqtpwcJFBywc0XoeOGz7E6HnK2w
XYxBXtxwhxyDHSYCtOysDz84zLXvpgyKx9kcsTzhfeyIaBnJlWExbFoqoD3YqyJtL2zPIxOV5M4v
y2iGDaqFvRkRFA5IOs5S2q4+dzjgLzHByrYWsz/MO5sH9041Q31HVSfvAAlEfJWIWNy3Tcearci5
PGSgV8ZD0uh6M6OvxJt58HGCFkaHEmXVnTdvIge2wi7g8QV+UfU2umWaDPIGsYFOAFptKHKoQcd4
u45KC8YziQocXBnC2qspuYcKC+SMNqo3sJZr28AzRV0ssdmGNoIPBjJElMNGvHAmG132Npl493T2
IlpUWUA6v/XiB0xkwQNnURL6ZphAAzMZRRkc25rmmVqf6gu0IWdRu0UHWAadWfwSnQyyJY6TfFV6
I2I/rgWwU2KkIqZgoedE2XrF9n/ms/+VmI9jBYJZ5X9svrp+AyP91gF/+5MD6/fP+304a/4ITRGa
mBOgPl/iOn8fzoofeJ+AIFluAIcI79DfHVhC/DCJPBLgsYUdQvvhk36fzlruDxxbLtNZWwjPtoJ/
iiJtme6FOPRHC5bnBI7jW7ZtB/BNCFX8eToruNSMShjjelK16HceM5LV2Hce5SKJ8xVfTqwERXHb
r0Zq2FGuvtOl1nfQ1PCNlD4pyfNdsna/FBO4/RuMDuRPKXAQH3bDcJhksY3A5RBzbb8jr/l3/BWI
XV7fum2aPhuOm8bIHM5Q3TaizDv2v1QBi3BKnCdt6UUYD/OBYhiZ1GFA44eXwVvoCVvDxBXEdv+W
HOfwDEEHcG18pk7K+oKpR63YyLB72WQ63DeXYLD4P+ydyXbkxtV1nwi1gEAEmmn2meySPVkTLLJY
RBvo+6f/N1LyJ1sD//bcHnlJqyiJZEbEPfecfdLIELddOvdsI6JBKj6NVpXeDXU5XJuXtLFagscW
e4kTyx3lbWoFgPk2uGSVubzN9MHDf8pJPVl79CIumMoVoBiGANVojCOcIvNINd617G1GhvySnqZB
lLgO6qVM8I8nBKc9Qzs7YiGErydBBfF66JM4uaN/D34OUJlnp2rsa8O0Jw6wxuuzAx2yQ3qqx5K5
kaA2t8+yci9XE3i7ZjUucXLRWikJQVOy+cONRcGFx7NlyaIjShXXVu1F9+OSYm+Is6u6JdjejGnR
bXh+qy2XcdMyQzoecZIsfuWrAYrqw/ocIBUXR4XTH+zlJWhPZFk+pBOPuJtlORuAoemkv0IitlEh
p9kYccY6vEwCMg/zjaQzyjiFLsyGtTnM0jjUpCxea28eun1XhkF/A1tk8tfqAhbwBqHOOX1/wzr2
gia/9kzkpVXvZ1hei760DsCFQBbQtZ76R5OtckkNg8Y1jCmv67cKv9xBjF7bbiy7EMU2nAX/n90I
nIQGLHmwm9K0z2hKpSsBUrAv6OFzS0cQwixHrHmRkbGPhcdAoqF61lEBEyOs66+CBoPxxG8dKRfz
wnjoayxuG7U0KUW12R1DCk9CxA0XLjs21l4z4CJpJ4lpf5a+1Y2HyOpQ/Qk1NOBRfMFPbKrD4mQP
bcnarazTa1KJcEhi98zixnluGvb96zaojCNOsejkDQO8LIbYEkkgsR6MLmp+zv7kAEtNIdcKrlh2
wJ54DOoeTx5lI614wvbM2tkyU+6Tziynxzi35y8d6fmmV2Y9AJEvIuuu7kIM4mORimFL8qHsD7MZ
6huf1317GNGZqo2Z9PodKaS68xOX1FUNpxlcuOmnxdpQtnyi3rHEIyU0NT0Ype0WsC6hO0bzSBFe
mXjZwPwJravO5kxYNaGWN3WJaLxBuZvYhSY6/okHW4xbzOH8tlshhgurZIzZFJgvSJmZwYtB9c5+
dnsYYWORf1Hl3K2yOop3YSDHV1bJel1xZbp7q6r1O6ttPjclwM87oFEQzKUurnIz65/ohKPPNqOH
eBVn/ggZWNpnUEIjLTG+nRzoaqDnObYyvUrMXugD45h8tnTaXDXTEP5UqaD1cW7bLLgH1OjCEbCJ
v+z9iWcNKl/0OZYGWj4KHuGP2aSDkv6o6inGvXckCCzjlaRpG+g5+2hQzK6TfZUqqk82ASSbOdSb
X4Ce5b+qvuh96vbsMdxH3DiQRlLqa91sYFrqw+E2qgrjGEgBc6QPi2x4LAf6ktaYVJa8JCnhZl2j
CZDXF0F56p0y6/akCCxGu9ksk01q8xZfzzxzzbUyq+a1Tyb3jnBxsfYh0v20wsDNnwG+s4ceRj4o
Kx/Czoboh1Ibknvs67Qx2auMQ3+v6oFfz+h1jg3zs+0yygdFkYAtSeud30U8WCn5Ya2hNbE4hofF
ARpXB0c2is+ob/sc+1BGT/jofNYdY4fHFEQ6ZdSyCh70ZJhP4cRQtEIJdJHTlBUP2wxG5j3Nhq7E
6CBIQdPrKo0rOYvkw4Fn2h/CmBqhG2kH89oLOXIwvtt6iwJlOqsZyftM6il8gjhAYKMPRwtCtx37
mOIVCwpQ+TkyMjiu4dnHZEulHD3a+Dz4ztNiVErnnuCOIZgoco35ED53uXGmJY4t6AF/iCsBe5+z
AegP+XZn8TDwgjjS0CLZKAJa2uacZlDa3Xi8StuY1F4gZwPqFYDAcSxg5ve8D5oDxTB1sGsr5R+o
UY+/nNGvXvFKFvdG3xKUGat4/sWbM6tXrJAEcxhaTbHhH9Hqdd8l89HKZZoeGsXzfhXTND7hHJiF
XNFKzjchF5jwmZ+Sc5POEw+E2rY/eN8uzKE8L58mqCA3hVkOGHzSEc+ETDla/Q5LGaDRUN+OEG/h
rkf9yzDBJ0gnjJM70wBrmGjTAzXmdU1/k/rz9ISS6VH7loDywKRYV+VhdDrvtzvI6YAUa9H5HjEc
FsYAmauY8YGQ3aWhDg826VoLf0lwJ6eEDYjsktI/T54DDsAY3OjGsGv/ndYxdZ8I46q6+GhcHDVQ
bQEpXFw2wWK4sTnkiB0tJpwY+R7J9zNZDDrxYtURF9cO5iMcPKGYvdd2sfUAhArY9WP1geiF6wdO
YXo0KUYjTMUFQNtP8jjJhDqfoUvCzVTrZN2Te3kwqtw9WZVrin2/OI704j2iJgNgByVn8bpavEnU
A2JTYmEp1m6lwBO5wXwyqplMp7l4m+TF5hQtjidn8T45RTQfRm124AFZ/q+icgDdSG2e3idhgSCA
Q7Ddt1E4XBkXc5XpDO2WwkQsV5RDubf94sMinxd+ycGJ3qNmejIudi1xsW65i4srXvxc+mLtctxl
aq05i8Bf2LPoj/R6OJ/sjrEmWHkmjFOPVcxaPGN41b17KWa9YjVlPWUOErSycPnfEqfrvzFKYj4L
3cWI5rQRprToYlBTYk7BDHql3mKtw8JWyHT8DAW+tkFS7vtSAD+L905hFV+Vss36HnYxhjiRYHk8
yYtRLiZjh9wS+gi7cvHS2ajGcJkvFrvgYrczeM7BJLrY8PLc7h+rizkvTg1oNRfLXnGx79kY+eiB
SIuTQo9mNesP0z32Wphf9hzdAEuKD9gLsANGY93ukfnYJF7sgq6MsA4uygWrLM9pz/FcR0eNCf2U
J0ZM+eFg3xHTj0DjtUOxBXVFLL0osy2GwJC7nDfIV724GGm1pfHMHcTGxf5IZg7Ho2HkmB+HiY3B
0cszJ/+YLgZJDlr/CWq8/Or6ilRXKOv8rqMa5KUb4VUlF6ulnU7ZdSMKl0xhFVLAZErrxeGtdtu0
iua9rA+RWS9zpbrMmOYybo5TWVZrO6UKnQsyo9HDYTKFLWm/tkHzIdCbyBj2GfNrKNLyG+dS9Wpd
5ltEYGZdFeDqXhvxlL9UYRc+DZe52HMI/SwZ2cfhj8EZJr14Y5NUrf3LZN1KKrHkMm5bzN3Uk0wf
1jg7646ZPFmGc0PYnPztZWZnkcz8bl5m+fQy12tKo5Lb+DLv+5fZ37joAOKiCaAIaJczb9EKzItu
EC8SQuNW9njVLcJCc9EY4kVuiC/Kg5Bc5RHOy4d6asIHfvfnw9yDaqKZj2t+k89dd6aeQ679xi6v
zKyxd2IRO2JUD3nRP8qFrxPVXqKOTQJk7FVXZcSGjDwUnpGy5kU426Z1U9pVd5aEBw12LiusfTG6
fjSeTO0XW9ukdrlvehobh7jadQ0UNZQVt/ZXdqTUbTX67cNgBPM+ZIn2ViJKHNGiiR3SPpIWFJD5
Bm0zWsbx1nQiLKKkDox3EjOdcUKxhzna2dp9HuweLzoOCwuCdN0Dasw8F52Xi/Y2lMtwRpdpSseJ
74+P8TQG2a5AiORHqOZ3agiGn4J/C2eT4JGzSPxqqkYkZPq9tOvxJ5XjINtii2JsCsbMJx64nLDJ
TH8hu+joFNjF+FsH1bRzJjcj8gi659D7tJMzNHjBic0tfdfk2TaZxTiz4ZGBvhnNPqLznOLEQpGF
jShyKcUabstWZxX0FJ+fWAsU1U6TLR9mq0LnTftPPr7OdZNm4B0jyvdinh15eAjYmpabPsp2g0ld
ygpMl74TJo+hbUA9nXVq/ChwdkzEpk0O0UiYqhhvnDVD7rz38Zb+VC0X2HpuO+ZXZFi5cBYJSzAo
+c70XNMxKvHt26wkYljfX31Vq2Mfdda7HnOiEpGqD2nJMU/CFaiGAm+0r1My2tD2EeeVR65ZsA3M
11j/METhCG1+SqMK7kIXm5hj1REGQw9vV0jNG30GSebcz3VbNKeqEBBwGj9wwCKFubNFLUUY74YQ
skSP/U6s8SCNd17p0XUXtrH/FdNT9Yj8+xwtbmLa1h3QbDn2Pl3O7g6KEz611PROE8tffC+UIZRo
0me3R20u2WzW7PpVlm2nuGse6mCwELw6d3ErxM2vpEXn3vm0SdcHt80XA2HUfpXt3N+BHWa1qIXJ
4k8VIXsZgYvzQ7aDucn4OXxDmcJxjeODl33sXIN8de7ZWJKijAK4H/18Fbo+JLJMgfTG/UPFlHR+
NewOzqkTuoDMcpC9EVOSqEy6ZTNevL1jv+IK/+LXDc7gpVPcib+yPtbHJrD1JosJI+uEFzJA5Fup
jfKkVcO/UF+UZ49reBe3dfiTN4Vm6RJPzqNMP0yhFO2dwbJwyqmjm9jFQ29XxzQ3y8egbM197YFb
4+DcFEVj7604d7/YJVuHwKypoCzTw5x70P6cLk02JSyAXUIVwGNtWRMWJ8/8xPmZX4EHGj7AA4Er
ClJoZX47meMhSwsn3HJIDr9mAlIDXGmrAi2qPDgaFY8uSl6TbN1TcPOhUsebtrNTgU/p7PpQjLzp
U2AMe2o+hwOWasb9vkwBAdjTraMWkIaiB/t6gAztI2O38+8pabBDpLwgsXto72lSjnM9CSpBnSaX
zMSUmBMPMwnLy+R3Zoz1viYXs1wmb/BFOnTgQnU3jcMh2tKRl6xLYmfBXsM3OUDO3dOCnu7zNhpp
lCgRP1KnbJ957lYIFBMtTuNl5hjLcFPR+vTt2ZEPPA57IJC5+d3CB/6QFxC2Vwj1zbrC845obnYW
3BqOS5SbvSqy4yDCch9llnPXpdLiP2j0jLVQRc5jx9Cs6zsYVKHbKsy9zKedK6u3oTYxs0+4jE3l
qofMl+0BhP54n+FxWY1UQFH4gsOvymzzja1luWEbWN9CrLK2qP5ih8/OwvM+AOzHAc+LRp1J5+I8
cuP4xD6GANDUkZd3b2G0DWvsy/JqUsLaKeHPUMVsunwwOzEjwwipm9DY9lzGO8c34zV4Yn3NQZVs
+ch4r6xvliBXXVVrajLYPlvhEyhkPFax2Y9PjjM2u6Ep2B1WfqfucFx7sEQTZ7oZMqp2OHEJ89p5
tpvasDrNc1iKK+A1ZbtFTYPgGDXvBratJ+VULc76am6e597ntRemNv0dibnHA2PyU52pXnD4+dd5
2G5dPBrhCc9AtjWHaNj0SqlyL+fU/Rzz7ANmabweCwu9oJ31b8xSwZ7zoXggcsmWCbjQbWZjL5AB
vu2EixWzRI51IyqLvRpVv06yEYNd5t6WKtAWpPOeQhCfPcpS+6biK+DX+dE1a++32dpnI+DZ3eD9
40EWTGdHTg5W4ZbcFvbO1SKcJLA2YVck7dEZZ7Qpms2cF0do9a5S9P4m4iYhvH7lVi0FLswbQIx4
2EJbVdPnHGf2M+hk83uoO4N5wFdnbKL7xFFze1sawNCAbJAd5WtRSjFnvypliWbLMm488PSeaKFJ
9DltlDiAV622NYvw6d4EdyM7QDG911rBapqaiJcUPh6i+abL1i5NYrBtHkPLvWlr/NCKGGuU/QHD
/1+7wv+HHmaZgMMgdP37zQJFN139z0Swv/7YH4sFXy5ELxNzkeQDvIj4/1gs+OIH6wGuLs5XsQTF
/op2U0/JZ9nFRi4twGWUj/zfYkHYPzx7gc+YNhEtnzD2fxP7kst/zz/tFTxsSdRpkvsSmEo813X/
hmrCV5nTbJj6hwIowKGlOZFacWayFrJm2TLCrVU4sqhL8j1AdWDX0Tw+6wbTDsP4a6gcd13Gvvfl
MEWfhK3le9PLewtNZcUq446qQgQVHRDVGgtImLphSorq4EUKT9+0qXEkcF0uwIeQG655MLjVglXB
18CmmeRr0WfnxEsAfGL64j5qnImNB9woFsjOxnBjzstSOT0N5vjfxqDFajlMoLATOUYb8p4jomgA
upKI8cHIabw4+A1PXkqno7e4LH+ns5G7m7BdzBRjnPzEmv6Z0sS3baLsBn0RrhLy/VRkH/FY6N3g
0T9DhrrZ0B/wjecMnEoYXgVepRcIvzqManBoDgz0Q4LH7MZP1YHkQba6OG/rWI3ruR6oq3dqC0R9
3Gwwi7Dtnx164wfKAksUkVXQkWJipHI3ibuYfs0OMhvHIm/TmgfeQLLtIR1lfaRPJljb0UTOxEfp
HbS4YwH5E7oyRq4myPv9JIpwTbwwfITJHb8QLs7u+8wx9pi9g3xTysC8V4PLrlPCF88WJHsPdsrx
KROny5A5y8vkPq1TWsOzyMwPi2EgWbeJMbmrjJ69I1ePcawHJ/yFVFmsRBvuysgBEz5Eu5hPxa6f
ggEnO1sb5uYrZeZXAsDxlY14uU0EgWg4yoB3oZzij/GhlXb2w6yR8zC/NNcOeeR9xbqJLHBLi0TB
92wJkdt5Lk5LNdFvyyvyZ0zAxbayo8wEdVLpfE/PaDfuEzyA3drBzrono03JqWMm3Hg+SUygZKWV
pEw/vHivcNpqslaY3IjUUHTqO+wEKjArFFPnL1Hlz2fs7pKYIhaDok6usLTIcyfzmRgTT/D3yZIN
k7k771QxFEz9CwobWT2568vO+wpJ/G4hld9D7xQnPi059Qk6sW4Y40G8+zG8zbZusQIjRMzxtWbp
eRWNBqIuqew9o67Eedobe8vIWtI0gk+JG4a/wIzqZZlVdT8nZYp17/XijgS3eR/3DnRty/qUYBYO
OC/1tikUHlOh63PGrxPMZ7HPdDEhu1snc8ApAA2kv8LT7m2csa62Q9TUa+jRMU2F9LBN12Wr3mgR
GLd8516zsICEmcb0ZoX+tIUDgtm3tJ603xaAy8YDGUceXFSe+aP9xSZy2DmV8QtpLyd/gdOtBMNk
uzBdISplwrpqdPAahKAaiH+QrfgEp0ZthH9r9nB/pw5owjh37EFG6zat7N+FDP2btEPosrjqd95o
eIfCaj+oaG1OkWf168ZJo6/J9wcUdK+hGElMx6ZR8yop4U9pnXr7vm9+cRSDilb2Vy+pBl2KM9lD
ht5GW3F8JRPjfY50uNeTad3i67yh+GpCUunENs+p8rNdq9iRTQ/WFbmdVa/qGUdch6ZADonNyAmK
LnF1dgB87nZF2bQ3c2nVm4mOv70rS1DNI66IMBjp07biowBOfw3ZzcFLwHCCOcq6J3HVnNmXbm2/
j49Gu8ibcLY5fNAFT+y0BbVNdET9xszYb0Vnld9pH7LvTZ1iR2alIHmkBJFU3KwiJrtI3xxVr8NI
5irrxPQ+KrcHaTNO4tWdOibpvtbmG0tmzFWtpIs+j5Pku0Hg2De25gBgbxI9D1a9lPcquqKYHZ0V
A2pLpjIKt71HpBdkOynTqq4gtiIwZZmrVuCwA/jy176CJFVRYojx3HvoB/+tytPmUMK7IKMDk6rL
P8PZfyyNuxFo4EH4e/be4bqenIjaLVO2950OjtUYktqsNoUHSrk3z6KNjU0+evemybVSDCO0PAUr
WAGuHczy057vddtvGiyrlHKUb9oQyX1jmsfS4XAY6hpXN3y955L8P1JWUH76uCBXjtGcPYfaxtDr
jz2T+yFTpAbpp3jCGh+uUWTxQaV4VIbMDg/EEdl7O3ww/YklhKWLZj3NuICj2jBgwbn7MS+i7Wzj
UQK0e6LRQ+6rwt64Ehc4Zk672ARWXtx4iORvcW8RUlPzRrlOv/eHMn9kLbDDreuxM8U1bOY+d2nb
qzPBlwd3GqKTEMkIGds7lqEeN8C6b8eCb7NyH5tq7taNAZTBcNDEWrbJ0MizncBGeiDTsVm8uR5W
8Z10zC88AFS3pNajEvInCP1i3c/S2QHeeKIcw/o9tO4bd4r3iAr+/T8/y3/iZ/nzBQkC6N9YWn6H
EUCh6V8MLX/9wT+fngCCOPLtxb4iFtDs/1GFPP+HZzGvO5bvuX/+nX8QaJ0fJkAB3/cZBO0FK/TX
01NhdzGVhZ3JAXy4wAj+G6rQ356eLkwjgAe2onvMk3wx+benZxdg1VLU7RxqZI/wIKrU4S61sWQQ
gY2jrzEl0dI6I1x1ZTvdo7QmL9w6A8ugXegH9nNFbPzILsOhGY+yRD7rsYG/QQ3tWO21EdnPfuPa
N8EwmHfaMFR7thVotLU7+h69OhBSIbcUJDlIh3pVeW0axXik64aAiwo5xEjQhE+Ncsky9dy6NPta
xhO+gOrK69zurZS8/nKohFuyCCmJDEoeuPQ3vW0C4iL54qclDpsUBD8cvqoEtYo5ugIgF4bXZtLQ
21TTmXCtoqakj0XiHwVj5TEmZxoQZK3vKhGLAwrPSJZ4tg9TPMUHISufDOtETFxnk3M/RGS94Yp7
+wHa+E3pZT4hDVj8NuTNrV1rasMoJoZ15/CalqJ86Qtv6B4C0CJQl5riwYIGvmg5Ma70QnBwXwsR
8JofcPXcV1xa2FjJTIbXFWigYR94fc9iAbc1+7OcA3jTWMFIbZdhE7BGWQJIH1o421cZnHHrfraU
P91B8nPye+xVBpZNE/TAIU2MOjhGpWfNdIsgEZ0CroEFvBpY/bbrmJ53NvrtW09po7r3wJmLnTUD
0IJZIEB8iw5DxsqesRzvAozHe7c1oy+zKEMXlJz293ndWS8qGPx6E9JQDh+8+UbvvuqMoToLlLhr
mhLh3NumcTAokHjDUEqHrhmch5FtH8oV28F21P6NXQ8bPUEJsuLU3DkmBoMiCzhiK2UO+0bmzZet
e/dQUKoQ7+OelOEmKzBcIGp5T8pNCFNPLs0w1Eq03mNmGWhtVLOs5QgFL27a7JHqGIK/ZLupIs2j
PWbq4gQPSm+Mxkf3i70TUo2/JXY+PwV4HHZ9VaiT4yy+f+jBS2jsjk3tOi2aZtlmAueynOYO70aw
o5SD4g9QrnIls3qCr1BEQIErzV/fs6zNrhWYKzCYNs8SnenrGnIDqd5Exk/8tnZXhWmDFjRFMQ3E
s+LkOIVg51ZF0G1oLIHaWIbYafohvfN5pL5TisqlCeoDVxVwwwnhnFHJXM0gBQg6AmvU2n0Z41jf
V1OxL4Yk29K9TG8ZcMMvRZhlix23fNRd2OzdqEv4vifT3sEY/e5iET5mxtzdYHD9XXQdNVjYTfTW
Y/oDFkzlKglWI30rjcF5HIqJxKMFH/BnObUWMCx2Y8chw6Y7srvbxIIAHSV5HeMm4CSTx8p+9l28
ySPRHk1wepchchE/CLND5htscVqHE0aPN44yO9S/BidIE2ZnlubVqSmT/ISnxr8L7Sr4kEMftOv/
XYv/4bW4KCL/3ukZz0X9of+mx/z5x/68FO0fiCAo9SAcAMH8kxiD2GN5/J5TXvnHXfmPG1HyJ6jI
5H82t5+ruKf+YvD4iCeAjD3PshfS9X9zI6IH/U2McZSDVKTAIgOeskz/b2Rh2w+JYdFqcuiaKroR
VuSDd2ushyw9R2F9O0MU3g6Oe1VabPTnOi9XAf52K2hIYCvyZHOSUpkr3UfPam+EDZqyrvuf/TzS
KpLcYAzEYpJjESf1/92wVLxDORlLfBl+eaa/Brond89Pt4k/GmJsu8mUjHsOPoncDVnPUN+2ZtO1
gUj2WflsgDrMFwz9JEDZQDgPVQI+IqIna1PptyZszyRfmpVwo3Dt+GI9dSlt1SXXO1a5b5Tu4GjO
Onut/c7ctu2gbz12pSSsj2VFrhHQzmPT2Dc2Sbosn7YWEzXLHgzmVT5+O7mVrafSxMo3lG+wSvtb
mcLZhu1WL0bY+DooZxIW6RW2zmA7tN2HZobZFONMdVGr7K2rALcIhK4VjABOC3c4Fw2RCDOuNBa5
YHnBm1hcG469dWb2xWfaWbiw+vQaJ9uVm/sbAYBwT0lmRZsRzjOOy5nGpmJTxBTgVEkMFdpxHyKp
+3WZamPZSgAmBu+/6itVv3jR2RHp09jh81NOCQjRP8tiuK/yiQaJkXQ5z6LUsOobnP3xiRDWN72e
QD8Be3BY0gl/6JdkeYsdoektgps2PZAQydtg23cGM6UafmXSQx+o7Oauzj7CKvrl9PJsBQkPIMym
ST+656Sa7/lZ0/0mkLhKTFrXWcUAULj0WViSM3sOuFzYEW5jiKaeto9EaChAraV3NBJ+3ja46g2V
0jgtZww9fUTVWKyoaGpE4zBHEwmKcN5lLHI2A7F04BCBhBLNvd6l4c+y9jlxBVnazjxB6nivpvQ1
nVy9b0v+wXjPdIIm5MbiYZLGg+/hsNJWhaeZ0zYgVzXKOFlVshDgy1t1yvLWXHPj7IKBtr/JEpS6
9+6ONWZwiBJ3QbMDa6ZKezi5+RjdYusgAyzc4DpzIurVEuNZFGThmqnZ8trhrxDLX5dh/SnhTqwx
qj73CXuHqB3e3bQefk+lC+A1lL/NOriuGsGiwOseZ5ISlKXS5gYzw1uzzam3/UjTlUWteyeNc0yR
7XU1prfSpKcqDuOvXNHW2GD245XZrQrT/MardG/QeXpV1UDw3AEAQsHvZtKMLdVYdbVS5AwOWdPR
0V6QblhEr9LdZYVDKLl61Sp6GHuqGTAI0IXOLyBtQZF1UwNZWcHH1SePXtOer7NYGjU9b5Z7Pc6s
Nz1arprB11TSuFsSe3fjhBmsqUEtrFXtv3mgNonTQM+LzjNv5oa+0IPMplfeFH6sjc+oEAK3mV9b
Z51P6d6d+cFHxg2Zrk1RdsUdwjiogG+FeinbDl9mZN4ZJuU2Hj/JnZaDv1UcaG4ugo8hObf+dOws
81CnPOrDHO+GKt0HPIset3X9qecguo6dftq11BfTAGHp+FSZEUelN8fxb4SUtSpoeuO3UUtbrMty
eJksMAk9G8Hwxo6MascjDodlvS5AP+Ym4WRsQzz+Qe2r+WUeZ++hwlEBmJuPAzxps3uQatRHxJiH
wSvttRPEj7osyEsBEhkrHlFdE21bMBPM3MAFTbde1w0wYqLt3yVITv5b2w9b+8aV9gjRa03osxmO
XfEwd+kxzEmFjXiSi7p7Cwuc9zBzEF7aiwaDRg/WaxFmqgbRgg2w1byApTHfvIuGM8WZeJ0uyo5e
RJ44I6NHhSHSj72IQLP2FjnIFyu1SETZIhah9FKmtQhIJR+1A/WSQbyXWnXFoQATAX2yaMEjwLer
NyTcEI20XRd67WqvcflXNeBNocdCLmeyys5mLVqq3UkbJ3sz9ENrS64tR6wiacwK2s78gECOUFhh
rFjTCUS5rr3uNcb21qNcLVFqPjSYFbfKN4rPCd1+1Y1kEJOkerLz4kpVkXcIeBSfBxPkiZPmbPYN
z1Q3dufDzrYmi1ujCrMHb3AMGGFteA7MNH4iOu9+2EaTxtxumHKgWPl7hE7d7bPJk89Dh+7cd2Vw
G3YTyzy3fyP3pwu8KHArI7NSO67rDPt2/ZH7gzrPoLbb6+V52hMWp0dEYo1882DRsJaOncMoKsyd
PEfjN2pyjSdmAJJlsqPioptlCu2u9o70UNk/VTV5GxsnS7VN2M0fQ4gwzooMinw23Zh8rShhAZXp
FN9kfvEl06R8SgXrTRw97q1MIFAzRBtk7rv5A9cAmL3M0cV6yFhnylevtyjstQpBfVv+PfZgqzKv
o6Iig47L984V24iC+C++4dnjUFk8YTHdN9vE6A+TLPyt0wGeHytClOStw21jVOmzP5DYCiK4Kjk9
1nRLQ7aAWWZsHDvIPytIgMN+xKE1k8wuJyoM2WPeuSx3P8j+2sc5a5on9q0BRVmK3/lUB87ZIjh+
5xmnUcigpClkto4WLqlXuwvxGYyJ/llRJ7Z1Mz5dNfFuuHBW1z06AfyZLAaW0/kmzRFm8ED3FHEJ
mxQfv6j2TG9KalnAdKmYaew8XpV1kW4vT6NomqxNkfWYV5rPaoxhVMRhf0zqsXopvYa8omsQQMWZ
OAiugLWfhG//e+D/hw/8ZeH6bx/4SzNTRkXT3174f/65P1/46ocQis2q5OEveFKzPP0Dpu3bP2wb
NrKPGuYrl5n1ryiX8wNZS/LCckh08UliTfuPR776Qdk9Cy9nkdL4kv+V7CWtf4VpLxtXXzCC8PU8
JgciXf+a5EqhBhR2M4dHLwyz21LWBb9eTd/cVqy0Nl1g0r9oUeEwCXyJFrll7EyEUBQhW5LW3bPT
N8aOUHq16d2koW61sYqNwiwPPoa4Noud8J3YJmmNuAjVGVZ1cgUB4ZYiQIKRyyKrdCzMmYGX3Uwh
mfm6ip5VMBaoUb4iRtljO7caFmGTemJYx+HcDfh9u9BLNgPNME/lMAhj76uJT3PjzhV1KzlfeCVg
C5drQrJUDsxRgMwcA2HZmzqE19sHsng3rKiKN1BCi60i8flsu5H33ojw1GTtvDOE99C5xh4ENZ44
28E+M6k1uETqv8zM2ceaxYgdysO0bAe7zn4ox/Y6KmvSM67HqGTC3B7Vychi1qw5xlNCp8g7Rjfz
cErwe0T6qpllfxXUxbUbk4rATs+Csgl3+JPFOkFioXcEz1e17DOjXg2nvB/kzggTY7kmIDgtDZeV
v9AxqG5+J7ZDSP+yGB29YqKepta3kZyCawgBlNbSUEBvJOj+1NnwljH2FcPGxyiVe5Ow3lmNjbdP
FDhBTkj0BhJwKBiPodT+JqvhjFCbBX2ISmQC7LK/72vi5QN2ws1QdtmjVwU9XqL0tUuj02jx9/CA
lQdhF5hNpP4kI3zfwVl0cm1vkzb41jae4BCMKY+6kvKQyC3e6W+EtJD6bAeFQ2aPPiiHIuktdwaJ
KPDTPhHZzLrj6uXdRvawBNq2mvQYb4e53kFRP8gZh2TmD0dMmRvWysdad8W6U0xT8FTOVJ3QfKI+
h+G5begdN6IgmfFu4gvEC0z3L54lCvPmuwJmJyRJ7pRZ4+xr+vbsReSK/ba0r5OJUExMHzZ3+D4K
IE4ANDC3JcyF9ZjUwBPFNN/iLGARSRlCd7KNVBLeGLT5ZXn5N/fyvPEdighta4O5bJVPyVO6+JS6
7v+xd2a7kSNZtv2VQj83E5yNvEDfB3f67K5ZCkkvhKRQcJ6MM7/+LkZGVUqKaEXnRb800CigCpVD
0N1Jmh07Z++1XXKPSsA0JtAe8mW3ytheKrrVEQxZD7dtNFk7nQNEgbNlNZZtjMi/CrYZSKlrrLxX
odE9+xYD8YD9iMYSUoSm5/Ui6gEWd/f4fViEorUkkVuJN05DwG1Kh2LHIXi8oai4InERzwo9hpYw
erSMasq0egHvpNw0ZHeeDzZt7PGuAiO5Id4+v+iZJIG/wpfREdZGPnWZOw8JWd5BOp7BCh2XTTuY
m7iXR2VSr8YhvOmDXh64a7GKmLTwi7skv8ZIyVwS2+jWEiUH6mxkVIn/J4rFgsdfno2dSswS9s6p
G09wznZDrd5ykkdADHTCI+bzKpDxrlIVLAaleqtHeMmdEeLAgPCDmM0QHgelrbapaKNj/XkyAXLP
AutpGYpjFp6DzwCqC8R70rYEp7OgQR146KTKPx+h5jVb17l2bcIBUqpD3lg81/QSRg5iqi8dTGkI
rnjVEdPU6zk2WMPBI+J+LSAjxV5V4gmgujMkFhVgH91ZjhN2qVqVhexCuDWCO3fAnAPzyI/3+VQH
5RfoyZKXyUrKhvAsI2m2RIl3wZHYnWBAnhKZYGQpUNuVQWuiZwmNXKhFAT6MhROG5Hm444xDyCYL
p8xAEQtv2LQht8GuKzZUI8a5oXT6CVi4dcmUX4MqZNQrZCvaFecPC7335GfqBvkMmluF+Xu/9GOM
i0VS+s+Iu6vec9wU1x6G1FCB5UFUM+ngU5suBSfW+ylNI2M5hbnGPkHGAagmkme0ozQa/SppKn6X
vLpEDkesfRz3K7UmDrzRc2xGjrqORXPbdEd7QokY+OpJOAQ5mFGoIu9QyJWPiNlJJIIUVVCQa/44
e1ng62dQBBY0yvqF2sWPZeL26zHuX7TcwBkvDYQoo075XfVE0LLe2rV8jsQzzQaC7Jk5sHeMutc1
bg+mqjIXeBZp/xaXhCJexYVwPUSn9C56TvHMjZZBJtVVW5niwJQI1HzhZ8soIo7LIVc4aZOlHZF0
jf0KrfxUvuCrJYk+YAARj6WxkGF/wUN2O2ll9M0y+3AHsASwXEpMTJwQ9jP0RXOnOeroxXBIv4GF
Qx3eBsjWl/WfSo3vqo3/rf7+K9WfbtKP/Wzkef41qsN3884f/8qfVZ8j/mAejfUGe7wDn+IvnZ2j
/WGq/MfSVOq7961d/Q8EvLNLX7C04/Cn+PyngV8wItU1RpT4jky0du7fae2KGQXwRmcHG8CxHG1W
7hkOACf0du+rPsQ4FV0NipwyLYgcKDIrzYHcKeopFDJcSVG767bU/BV+iDBj8838o2ajy/WxKR5I
T9dW/oCNmeki3VqimgnE0nVIQqiPeiE3em7J06BFoWB+1AyroGkcjTCPXu6B5lT3U2SlXqujiI4M
AhHR0sltm3XNqqvbGTYY5OeRKcxmUQVN53oWO5FcZgl+kQVtB+TmuinR1OqowQ7REPn4TEqzBkZi
KKc+lkkFcFiCH83cQXn1ib3MkJFr7nPkShZbtQfJZsXRvuBIRiM5mYqjw1D3Sw0lemB+GqKcSUpg
GuRckyfn6ZzxPASA8V3cpA/9pEYnXuMbX04YOYOsI/nTlk+2PYUHUyeewZeNfW1PZnpSo1inSasw
6hG46zAuhbtuVHAiEz7eQGFeB0U+rVx+upWGShywjPQXoLb7K4nomsAP5+QgmD/gcYmWQZ18RUFu
LdrZJAkRLt7lGvJfmirj4zAV9jFkbZ8YaRIbtoyYQqdkjxjGPqEvQ3WsGvBi67ZE5V6w4x+UJiBO
ix8N+VWK3Acm69BTJmWhcG61YFIv7LEerlwcWS4esYgGmsrU6zyB9QnUIdPrp0KEfbXrURse7CCA
tEYcpH8OgXK2WVS0KxeZjEV56EtSzJYJ1hG6UcJs2e3KwL2ou0CnT9Uwj1/niJj39VDHS78k0YOs
DIfyPACXGq1tE6CV3icxxMVaP4sIN3lUulZf+3Wfb3DDFfNX6oD2B65zy2nZWlmNMxyTOuvOG02k
3EpknZj5Bgf3ht7LjrHE3CLOIkP/0qKTvCvQQfXLspfapcuJ7pyzGbQHS/rFtgWevc1csy+XfQvO
slH14JlsFdQ6WI5WcGoCuiPROMJt4yt1a2zLHCrGdGYG2nZ0FZJUsm1Eom5tAFNrqvoMTFfSFduq
FMUJXHIDMeFal1HLPK9bC8iVRV8NyyIZu7O24TfWIA8/UOm1F/QNO2wQRAc5WPMaBGjgCTRSq4eJ
4Jp0hjcq/GSKLJZ0kJB9phCQN6kF+2DdUnttUBZFHOlypQGwJ3WJFJ1snGmp4PDyTEXtX5kRPwD3
kkcgcvmJwK5hF5Q9TTJ61RUDoYwAsHEo5gLFqReAc/zzuK6h5uednx/aiGH6Wu+1SCylGonLPErr
Oy2RiKUG/GWn2tXkPY0UBsqaLAEbCQhZB6tEakqku163AGkDm42yM5zxEQhIZFwD+O+92sqLr9T2
9JFgq9t2eXR49l00GkBttC9KEA7Djqa6RTEfdE4FQ8hM1BfDJr/1mBcwNT1rBOHDqTdxIckLJ9tH
Cn881r1uvCWRhyND22RfNH0gQTek64V1IUlijFcWMqeoZZlGsGmoCSObNv2CpafftC5UqiWL/V3L
JOqoGU19ptABvE0loz+GzjZ2Iycd1K9CxGJTY3A7Sb2gAxsq/rprYgINYV8Y54U2jM85qIiHVA7U
TrJBw8tbxApbBhD9mvKmj+h+MQGaMOcvU7MqvgZdU1yig/JfY6UetwlEs6+yH7C26yp/MJZHLVgR
3WYOm4HmXX0TURg6S1PUTkC0ReEMV2NdYYUXHC/sNb7Fibi5mHNJA2eoJxoRd+jW14fEZ77eZ+kp
x4Cn7zK4Z3QC9KhvCUENphtQ4zqZD6EJtHIOjw692jEZCepoBVFx1W5yGkBIs70ExrrUQtDTU0uN
imex2IxAvpaqy1AQM815WmfpUTpEGikmo/GFYoIEpFXM+9rX5b61Y2CIrWv3m3EYMtIPZX8LTT6A
Juui8Z5Qljy2kq+zlAmvxKLuhxLUQFsZh4BYjGld0Xlz0ayUIt4mQd5nSx/p6otqVvEIUm50n8NK
oTdfxhFzvFKEKNDHCm3bBiydoTO5H0dYyJGFByfB/HFVC1HrtGNjER4I15zFvW0bQCtlgY/ORaFK
KG1I1nZknzLzL3WzP6XM17YI63kLaiU7gLCIIOnRFgKtB0A0hh29wLHSXImhbdZ1StJk1UxXJvb1
OSbLb6/VIYHjFSgzWaGJJWmNWd4JxpxTYj/JYFRTL+HI8UW2Vuui8yaZYgs7r8MNTBgw2vBwBpeq
yGSW6tiPr0R/qbeW1vTXDQeqBPLM2FwzJnYPFe8wmBbdvNLqyvyCDiQ7sGCb+9pSiNKMZeD1/Xia
3NQclq3NENCxEgjs015veGEXtZZCDUkL+CecW/H861NNByMiqBsWH7cSuAW2pnFdy15B3p+axjdm
4mO7LhUnGy+NQKUxxNl2/tNV55BoRGFuIojOt/GAG3otYLzCuC9w/a1gTzfnimgBjnKucb+UqZtt
NQyoBVhRteJ8qWicVH0U64Nnh9RrzDpAO3p1gqoUSB9arnN6TwDOHPJkoa8m6rmMcekwYGiRJMpu
zKkhXJRGhDgwIszy7LzVJwX1sT8Z4NGt+prmjvIErsnC/9jWzCvbAHSvqmahictWR1uJWw1dVSar
vR8qar21S5V0gSRs69eaNg4Mx6BHOOsjmUfOMzZImmRLm2pJHFNEd00NWbDtSVNgbjZZfxKDWk5L
4OY2oARLK2k1cGwkGrEr9rAmjHJp9tUL6oJ0W0KTeGnpQnBAHjijcNxSLA7HFqmhZVHFVA6xGjxY
fiCPFuSWL0qUgitUxzo+dVpx6/QVGt4UyLu2EkJYh0zWKOizLm69MMu/qqY+i998eT/lRYEuf+Y8
dK3dng0JpAGETRlJwQUA0gy7KRhFrODjOk/a6gInETp2xW8UfGtGHDJfqar2IWoT+ioByURkw6Mx
vh/DjIEzUYBxgN4bgjBzzeC2HezwlQBGg1e64/y0Ktpiwoc35Tx6Q5BV3tRIbOiBDhkWyZlpL2mL
2q7n00IHcdH6d3hn6YGRBL+R9pxfQltiqWREhU1juKEg3SZqYtcL3A/5GvtWSezbBPsqGRpoPPPg
DKyrySEWAz/BL0n9pY/cZGUGzbBk32c9SXgq94Fj+NsmSMtjAYTlhtExLB2ImJ6hmcODW9lpytFO
rZ4DCBLkZISh8TLMgxN0F35STA84hl87QC3gENWA1De9I190RitBS3as7+B3eNa43VVQkOG0Gcn7
QxnfSPVeM9mNvszcl4zpjGFdcIh3dlNUg6k1ZArRM2hKehc9tPiKhTZPnsvAGvAfs0CgDiw4aNtO
qACCL9xyK9kulg17wG6I0vKqcKP+zkf3OPs4dSRpWM9bJcwPTLlCBe0+U5atUme0SyTohGyR625/
A8Ma+rRFsO7GEEn2LDSKBD1KTMvLgCK+ShMxPLWGzZ89OPKSFQiLQasa9A4ThGYXatm7R1MF+uPR
2idElJSQa1WzrWTj2yj/F/2YV482PcxkMWujNI8CbXxwnKF8gV7E24FbuHIZpxkUhlEeFk8umpEb
S+uMI6plnehYrb51DAfwJHoW7MpGYI/ss2Dmlx1u+A2ahWHL00OrLQvV9qvZIFDbFlPkHtC3ZuA9
CgHBk/BHB47taMCzj7EvgQrRQ8LWM2QPSi2Ce13oNmOjPq/QS6bcwKYwmmZJyaY9uU7d7jW7D069
nkE2GZ25BOsacLJpNumS4sDAOEVNWC+gO9VHIKTAw2FPlPgLsWq7mzA3s1cWifgphgl1Sh01Njx6
RPmK3wzCeufQs+6IMiDmLcp9H25CcUc8dHfgZUVMAS6YaFpD22sGlmYHsitGlbZfsarSfheKrnmR
cH3C0VHxYfmexuAWB5L7NXBLXm1JSObzQEf2KEuLga+InAHHUi21Z3IZS4KOEelESoJ3deTcCLWj
RAs6HKSPWrCaMNwTppeeG/GUXxTCjjGaKHRDiPBjYSmLeNdLrCIWi+STm6piTkW2HsnGnJ6HtMrI
13HGYM72i59Lvci9aUgxJBFGcK/T5bqO+oDzHy236ow2rN9vdLB0cIWFDl2OF0vV1wDeAGtFUh50
XovVQKY5aT7KtncoCvL8GrJJqi/wpoyXzFwIKzJLo/NadMc4dTCkL9uhSQl3McLtMFFceNJOp9mt
WodfoZxQLBKJtKosNCdwHqYAq1oeHpgJtxc2c81dyg24IQIBoaafVcfA4GtQGTHg75JwXDQ9Gy6O
ju4GbgL2noITlZY+iJjVdpjdV1Ux3b5pf1z8yf77R97C4o7ypv6Pf3vv3KOj4GL/Y4yFU1B1kZ6h
7n6b1wbbtMoMLPabRGrxZdnjNTVDW/NwcIl9NKXQtNC2eJ9fdNZkv8MQuozNDKyCjK+Erhkfhld6
hArLF8mw6cMgPVJlNBcw5RAAqZDyykm2a45k9q7u++r18yvTivnpyrRNNBUuCHm05gdtXGlZvUiz
etpU6CwodQRj9qGwlYMcjQRzievPY0Mk9f/rfP2d81WgyH9zc+Zk5R85yGdP2et//NvxKaEV97V/
fS3fDWL//Pf+7McRXDybDmyeTGSVtM8YqP6INIaaqZI1iPgfadKfnbofUktNI9KYdhzKTHNmvsyW
gB/9OCKNbWwM/B2XlZhW39/qx82T3jdP0/zisAoIwVZk65ww59bj25cHi54fSiMHidVnezersdU4
6ZGG8mNTc1A3hYp0m7KBuRKC94AWgSADEULiEW/qvdHHD20pz1jkx80Qdu22qRhzBblY8i0iryB3
lwZ7bS6lld43DqFhIPfuewusVzfuDYbQi7yliulLpEd9fP7mbvxiZXj/qnz/crSYNKjgDuYzx/zw
5WI4y800FqaHC9TTSBpN/G+5LC8wfiz/3pVM7qRlOxoFIOMV83um5MsTwRkBC5b27wGDCdFlmYkF
oFhEQc6wRDmODdQfsA2fX8qY17N3Sw/RmUgjbRN1LP+jo919e8tGO+ozhPvYu+zuRfgVaWZZ/qUZ
qWCkq+38DqMrI0uyASq79ETX1kvVZpEQiB43vtY326mFQRCJB/6pmzzPTgrcKs+y5H2g9AcyIJ70
0DMJd/Msu3iWQwaf0winOU7wOJoBnRYr6te+oe45kdQ7ow7rZdMlw8pUo94L/fHJ7qaHqooeDc66
iERU6zc/93dtwIffwHEt1dIRHdsWq+H738C3RNiNBhF7heNsQjjGWkaFiI9yXRZgDIv7MrOfIFni
9uDoGM3cmi77mirhbxbjD0plNh9YtBqKI1CBOLUd7cMHGWn6BFlghau0YWKnVTDpOkXcO0EtvUFL
X9I2wTkJfD1ND7KdbgprvCTwU2yMEs0UEM9Lo5XXUM/J7yKzMBBPUxw8ZqO2nlLr6vMnR3+vuGC7
sG2HRcjUbZVjEUvI+18Ni46jJM0QrlR1ipcWRwah9jf0g68rxcZGEN3ULV0CGFTTgMqgUu/IpmHA
Z2KtYAeVU4yTHDt0g/RvQgMd2vZNX0pz8fnn/Onuzpu4RQKsbfIqWax07z8nMdTCjiKhQHdPr0vS
JNY9ekC0CMN5PyegAxxCCNurC9MGk57I6bGrpusxQ9NYB7/5MB+riw+fxfmw3ao25UtK5IjnY9Yd
Ss4zrkZ/mDaTo2/q317u+5r09smer8f8hgEOd0ro6ocHSoAEdqhZXM+ACLJoA5zkTiNJCOh5Ksxr
jdwWoheywutIRFtWCLwv7HDcmWr4KEbD4Ojs16uAVtkid/N7v4VUwEQli+sb8BzJAfdTumx9F0mw
FV1yjGlp3tD0Maaj09TmNrbRy5QanHnZ6UhvCm3V43tByxMvldzKVqZZzaLoYO1zgmHYWdfbhtHg
Ckf1tEAxMqeTkefVIC77/Kl4v5h/f3jZDojmZa/S0DR9eChI/WFuCbDUmyZzNZnBOi7PIAjDADt9
fqFfvCY0bAw2RcfkQmAnPjx+k43L3uedNmJxiLrklWk9YS0ODmXopqgw6vBLPPTXZjXtmna8Ip/r
wXeymmOE/wg4EAt1/TUQs9wx2cpUv2kaRlJFuvn8c5o/P5rvPyeVxduNgCBEEehllax8uF8jrvIa
4+1SjbN7nw16IdSu88Kyo+GhhPUiHfKTHNBDOGV1H8xC5aKflDPGG8pqQBe/hTTZnTi9ZORw9MnW
yh1/E1Q2IQi2TO5aTt7LsmrOugIRhFliaCgbrIaKDjc3d7mwrXajRyIcZuzKJLKmh1BBr2j20jXt
JjeLL0MTPyGN1HmP+hGbfnsHmtLmEBR237ISl/hAy2ftt1VwADYxrZMwvfv8N/v5IaLasczZ1qnx
39aHtxk6OOWGgWMhsPwz+MwsghAz4UH5pb7+/FLar65FzSFosmFlsLQP+zRuKXzwRuF6nT4ZaGsm
uLKlcSjlGNyFJGxCjUBsno+nGuu2iPolajhYby4bbN8U0oPWbXNTLHmhueNvPtx87ferjGCUy1vL
2Ym36WPZl8adllkOXXWiM/bguoWlHKbq9je/wMdKRdiYW10WMcbAhB7PLqO3DyhGhqAFvhCsYghH
ziCG7UgcNoGrzWbCGULIVHvVB2X5lFbWbQyb0qqRZ6mEfAozb1fVhGezklHOeGC4cKQVHsmjSoj+
E+ZvCopffdLZfYudl2aK5n5YXJrYYLxsQXBwbJKk4yhb42sg8wJYUUDLkrARsSaM8ODozW/2l48H
SSEcqhjHtoXFrmx9XGxQNDZTgUPQy0pxxwSbJYZ5M/Reg0jYbmyXEQSZ39yXX12TI+SsAGWHhTb2
/r64tOVMkViuh7F/k+n0OnU0gPvSFEw6I0r7rH0Jk+62Cs0nIsGf9Il8LV95hvFNfq5SFGfOkH+L
hUH8m1hG8c3nn+/7Efbd00lr2KaxPC/C8IC0+fO/qaYHpSJgGoENQxycibHc+ASU+HRiYdqE9kIm
U3oweYj6Qf8WW+G+nezHupADfDX/QVZTuYht80rvu29xSDdsUBlwFtVCSaKL3k7AbfRsVQUs/rJ4
sdlvVwKuTEdi867gbzMk6ffkN6FYHGpaU20FNqF+HTP1ph3NB63G6DvTqGSyNjnzrzqDMMTPfwHx
/ljGZkcvkWML7QX6GhjNP1QBOfE/nDZC4dWdmOXgl+T4bOmlQ8Mpmc6l86ShtsJTOQREdPv8FVIE
FhL+zaoJ6qtG9lcmPWJo7rqzpI+5JGKHDR4Gu4MrQlR24GVujQHMkMegbmCGjSzeVR+sAdhoC1Bm
RxGYvRcRcOQAiYPe71yDxHvQ9OiEhswjz2wnY3aDmJCZXrVJEGD2F8ZdibiiOpNt5HV8UE3Nzkl7
Ow5xfEzSBDFcZT11cO0Vw0B+lPebprFPhZJsaOlPq8FNUM/nxJ2YQNxWA6qrQlE1JlHaTGjAZ6OR
Wh0CmDEGzFD8rb1ulS+9DM6L9F5MLlFwr7+5FTxr759FlNIc0uEL0XIhD+L9s9iC3cmZS1KP6VCw
UQdCq99WxkIrflSa/91tls1rMXcf6u/9mxdQj7x0YfNnO+df/7f+V3tnblq8+z+r7yqky/ZVjlev
+Oj5V1+G/xO8FvM/+V/9mz/aIL9poBiqY1G0/Of4husoIQnqbe/kx7/yQ8vkIEZ3UImzNFooh/6y
qTrOH3PrhPKYjeX7X/+nSdWh3cJfAOLJnmvRbP9X50QXf3AXdVRRVI9syYbzd5RM2vstgwMKZlgO
oJAjbJNK0frwivoGEKg+1/WtySh9D8wKV2MRnUxfL/diwAUSshDh/aiLFXEWw23UJ8E+1wDTViqG
Sw2+LjTQznmJw1rz/KYUV+QrDrtCKZtTJlCNvvllf9EMeb/o//x5P1a1CtjVyBnRlkZpj39lnjDr
qkEF4ntqqVJ5VC7Bmpnq/6ZO5SV59w79fOkPhWppm1kpS2PcRgE6/Yky8IzRuLOeqqFYxa1SeMxu
AQZqiKUS3TofOvADduUCnRJusIxLALLjlFsLLPoAB+CB0SMPz3VUsjtIyEQfGsN5avjByaceX0YC
HhPgQ3VbT9FV2cUrmUa3CSYzvP+VUnJsSYEcJJEyTh6JB9VFEWZgD5usZY1TA6Q7AmRQikQ4LTEG
Zq5anBhiRyeZT/1D2PZkdChlcUQwrq/GbKrWKElWav4ydqG6S/Ngg7wFnbwbdl7Qa+otQTHDThCQ
ukmNlKHqEERIS9uXWAJeR6emA9GILJXhCG7TqcgJmwiqaCVhyG8KPb61bP+8HTHExqWkp+yBrLw3
69w9NNDg9mPsfqknnAhkGNIFNolnCW39GBN0kmUZYwkGTJ4zQmu3WrjxPW6rzhFPTYYOvCNTjJoz
3hsdaAa9G8+ZgFjrmuzUVcsxdwk9pNmX3ewhbYm18dPorGDMvB4kBsSguGHmvven0fcCiYCa87FO
BloRV3umBdYiMNRqHScmVo4gq9cR1PVNETvmSu8ZneXDCP93VAGWxVRadVQ2kE1t9bEPJICToMdr
jSJgROUaXfata+x5a8gubg8IbcktJZwCxNpwg8qtuxyyoaHRZ6qL0m7XbF7lVg1xl+UDOhKJHEK6
3JMQ4sO523JC7QwjPbohfL0ETSHBDj46M1vdNFCXdqYJCYTwh3BVFbQnKYIs8KXlvKkZ040yVHvA
WCul6LoloR27yZAgnIn3Zv/haQbmraxpaRaL1mEcAiJrPPQBhtohasgZ77JnU+Q3TdKQbaHPUDfS
a0LnhvGGV88sIj3lt7SI+lmgo9vaRkPMZWVgxBQo1lKdAIG0LT1k2ou2w6licTdxcvob27rL8zrB
AzY6TMWAqRhpG3tEK5ICnMYeDTw4VMKBeJX2V1quqgclIPXQ7oceSTFimqJsmBPh0rhGhIM/XkBo
6s3rpLAGLwEstsxIw14kMMltZ6A/EAodu3PbwMHDrkNU70bp5QZwhbIy7eCKSGECIDP3EFjJjqz4
qwhn+6IahxvQ84iuomXThHD8tXJbwHXqUQIN9d2UVueiQmoksJWGgFFuQeJEa44xRE20Twkg7DnZ
5iQTnHtZfoP4a6UP7roKsxcw6KsGcqmXCrhnlV7jvzTMM5Jmwo2GqjmKKwKb3T0N2/MB4lRMbMQJ
Op0Cmn4cBUEsdk5ug1HUz3QdLX73XL0eiLus9VS/UmoClP2IzlPudsMLgGmouzkRZrCcDfcpxG8D
KreMyEipySYGmDui2mtRzFQlRhnQskui/zjnIm3byjJCR4pfccFhOvBklgB38eHZwd+dTvPpcZui
KttjQpUe2pFb1Ig6FpQKSJ/atzfSdVgsGuzjRqCoDKK0mjku8QiLPhfqUUORsXOrVl5VftZe9K1R
bqNCF4BhY/5BcmRBWDEhbdD2HG1g2+U47qVujCvLTm7GPG72id+wPyTmXTtOSHNLkZASEmgLqedQ
W3Ua/zr27qXq+OQ2EdtJ66dHp5fg9KQvFO0CARgoVqS6IWM7WtGQ8Fnsaus+y5U96RCsd4x0s8mJ
t3mPqUonYXMrezonilZ8E0G+VZuo2QCL0JdKN0d/uNGDoUhzBQPyUkQGFvTQh2BSDz3piyRw9kqs
7TIG7GeT/F371NB/3sYcW2Pfp+GM7ugjIhQ3bx/nNe4M3mBs8zSElSUNcLSQqRCeImlYRjidrwkI
BcACHvLMn9+usHPVgxr71YEpIeCJuri3OdRcJrjEvCSU8xlTy/MzS0z+NtHUCI9+Gmwjv5kDoQbM
ENPIwpCre1mpzpYQi2+5Lah+mznUXmaXfA4FnXP69HnBMJ8C/6p8v+/a777uh8o3NtMUoaClbRHn
+Fe1HIwlbFGgkw4xEZ9f6n2r5MelxCw9579Qrs9//82BTwOxnzXJoG2jVnxrBJnUowVmzelzDxfs
/ecX+2nmxR1kaPvX1ea+2purKZGfdUMR61sr6i6m1jK+GFnY7uI++KpFslpWNl6tNkyJrWr0adso
JLSSCYFF3Q4aYqXabcyd9GoeTYwnwzqu22aPSxrt1dBmXhRxC7EKqV7YxJanj0V+wVQYKV8i0UkM
Gn9aEaOGNpTjMG/U1bxlm+zdn3/PX90/eguQWgwNVZ740OvSFDPUlKQmhMQtLnGU2dsMt1kbhdZv
LvTByfnn7Xt7pQ+lMCOFPESWbGxhQ1tb03dftakmc34GhoA4ebZhTGH+MZGvzpVCKRiUf/5d37dC
v38CKn70NOCZHG7t/Oq+uaVJ1tuqwj6ytSvy3ZPZ+ZwZekLpZs90CQWxVlvBJvv8qr/64u8u+6Gm
1puCxa3ojS2JgLMk2voqEo2dWQKmiKSq7PNxOPMJMb5ASFOsRI+u8f/jI3CTmVRraBEwdrz/5qmq
DXWZRdrWiFIYpWyJkVWfmCmjMWwsLNqlfY6TiXrTsB9Z9avfdBJ/8epC1fzr+h9WibYnb0bL8aI2
afto1NFw1uS+sc8qLFkEph0//7rzSeHDmsQ3VS3usaYz//vwbcMeeXcDf2FrGXV8xBTck3/tN6vP
r/KLN+fdVT58JwINDRDPhbnNGvj1UOPht6CqazLmqZ9f6VffZ/4qqu5YnFZ/WvhKt82nyVa3E3A+
DifYCXlpf/N1fvmYvr3KhwWPw0fb+Kk0eTVL8Rr1zXmsC3MDTcLHF9Ia14SW2cDz59qYYHHOAWVT
/maq8ovzMkNyXOOOo4KW4uD+/kH1w6GvcCIa21ZgzZ2wQdygRNZ2yNiNbWkMt0XpJh7ZjSRZdCO1
WxBWS1ERbSUy5QnCdYI4lMDvubTID0mQfbGlkV5okX4XS9DUn98Y4+c7g1wPswWYv/kTWx+eAeRk
iZ9Nko/G+Av7dbHQQjXaFFNKrKIynQAjQ/9tVRwJeFqCHjcLJ1CFwKmE2t3KU/LG2Tdkl++oUf1V
XGi0eDnQ1CBtF5wgvpVlH+zUKqN+M8wD+oGK1HbB2Wx07GWpRM2qnAoKq9LHlJu+0pjVwMdVGdP8
zjzWdX31/Sv/d/efTtGLpEb51nxsQNFF+lf/6f/+D+pS4XdT4duzdv/njSrv6at8+gfAhX/M5AX5
j+1T95pGbxtXf/0pP3Q/xh9gEpDUkFE7q3ToNv2l+/lTIwJ2Dby27vAm/LN7pQJmQPeD5Yt50Xdp
xz/hC+of6tyIxMAHeZK+jPZ3mlfvF22BxRCJC4I5F8UyYhX1Q2kQxw3nFbLu6UxRr8fDBsfEWgNw
nWCVfvM7/aLtpL3fmufvDp5f06i40DLT0/9wrYBMmaKkgiThtFh3orsas2rLpHKdF9Z6cqsHwMS4
xL+QtaeI6TzIsAiHxn0601pIFBzScm3n+vY3n+r9Ev/jUxn6zF3l46GL+LAalRFujazyV2U4rsiN
2aV23yx7Xay1QJIYgyBXyZa2tNdOAlE56LzRN4mJD8qN1SxNvbz8/APp33/zv7a275/I0alhcPtx
Tyz1wyfC+FYSrBj4q3pqw40eY4TJLfMKW6YP+ZlTd2kp6TkJfy1B5va0j4o8Iz3cajlwdeYOh/Oj
InPr0m+09GCwtB9MM9rB41qXQysZJ/WPYngh5RFfcbOwi/wEYD9iAwX4iSHLWuh0HiiXVgZ5cMSD
Qjwg2K+YvCoECq5bJyjwnlvG69LMvTg1Qfq36zaEuq1c9TqYJuTjOtFrZoVDjNQdmFAePRuG4OjN
bX/TVsWxtvUt8AqGevdjpuwUVvipe1aI+sEwsTB7Y19CS9XNbeLedW33pWuTkqkGh/hyEDuzYUDW
7jDVL8kn2hgS232dDqSe4EHaRyI+Sx1riQtx6VjgK4S/t8KGkzOHTj89jlZ/nXX5HlEnB0ZjdsMh
hs2adRU743puLOq68HTbpeXVo3mRpy6017XxbRBYzE2umQIXKLq1UREXZn1hgLWPMwuHA+juFGNk
ihcpAvnapMvYKray7mEQ1Pw8XMY1vbLqrwppXXI/OROzDTa0Daa+84RFNFMsPa16DsW5jsgqJ92L
fLBlT5gLTSEGc7yZnbNitA+s7Trpi60CkQC6me2GT13so8p4ppf6WNcvuewIqkSWHrjnNWWwO15E
Mt/OFPjMEeuImIEAW+oZYJjyOmr8x4Dt9TRW3DnRJudKGfdX+jQU8Mt5tPTGdy/8zCxeAjietBJp
4y2zriR9lvyaV+Zg4aU+BajVjUiAZrLmlwbnVzRLhUnDvBZaq9/a2GdpWwbtQ9/RXQHuGmwQf4N4
teEI3GVlktNY+H/sndlu5EiapZ+ICa5G8tb3RXItoTVuCCmkMO40Gknj8vTzeVbmTFVhehp905gB
Jq8SiJBCcqeb/cs53/ESDGP10q7cwsEVCru/+oExY9iBbw03vV4sjxDNq/1TKTF9BGy7DihSAP1N
gFSuyTLZjTd4d4HuxINeTPjYu9Vf5e7/vyT/k1UOmhuuneCqc/6Pb8mnb5hE8qP++JeL8X995V9b
HeePP7PguQv4fn9eZX/fjCF3ZoDhlsCXq57yKm38WxEb/xE7Ar1zQHwMBVnElfa3Qz0gCeYqluUy
pVoD5/1fuRr5jv/SY3AQs4R3UMOGHMN41N1/q/yyIso6j2HArrP7R0HS6LUNYPDG52EXW9X4zXkB
JIzb9YAPY14z5OqwUwqOlKXydnGDj2FrWBrhLHLG4KHjZtk5CzSYHkDcKi2LCQaRFLceIVQkl8TN
ro+S4Eu7SYPqb8oRdE6q/wQaZHfMAZmaYJDPxBtCyPSlV3V32zYagcgA5D/BlYUlLYTId8zGsZ/w
GQUxQeDMDzkDRg2s27cMkUjjLzjLejvX0TkqRvNGqhMHdaNc3I2OyBbqztA/aBFlu9ZaFBHVmmAV
mp/8GdOlr9Z1K9ibu+WE5xW7k1Wv61hWd5QMKIPgdSj8F1Yc3A5JlJFLg9jhuda2eQcau4B/DLP+
qOI8eWKmx1jQxdqKLBKux2XGQsmpYE0Y8frUy+76sjQv3GWU/Hjp7fNkY/8y43wBYmcOmdONvxq7
qn5aXsn0rQOZdsf0COzZWBOAO5dO8JLYo3fTe571BPLYfrOauiBkywvNcW7NiART1lvtSfkVzfgm
11JM1x+8xBx6zdQZmNYETURgHKSAG5sw8nTF21x/ikEFxy61fU2Ag+3yQ0YxCZxe2uwLO3fu3Ar5
/boI53mTNNhOyBL3riepyPaIQNijQ+E7+mkSbUw3noietLfuQMAyDUT6OEyZtRoxD4NDAoN0U1lB
npDIvIwf9EL5aZzD8ZYHasgJYoiUtRcV8UDyOnxMNTKjqWs2BWbiTbxocaB+yV4Ukjn0VVZ7doDY
PVpWyPEdTczXYYfuGzJP1lZPlGsaFzbwOyyaYqhsKocmObpWBwdyKeyf7bIspxSxwz0JafntDOl0
p5sx/OyLetrZ3tQdiwYXUVVHT207rgGN4/vIh/SeNDByMWKtnpXXJDs5RP5H5rAOyQgCXEuIiTsh
SE8Pdfdq2+q9ShlfM7mmImnNSxcbapJ66Gm+yY+CKDmNBz3l98p11kMK9Vvt0Nkx+61J3himCJT3
oAakaz2IIdt1UROoTsI4HDXOb2ybj+QQietYecpPJQ7otw4V4JPf5w2GU8/xoj1/KeOemzwcU5ku
5x9ua7cHYDrBhSho/K1TT7YSW+vsWMWIeFdVI/wXpLX+Jagi7+DotgyhQjUEUoZj9ts2FLAaV16/
Il20+wSZLq8fyih+CiEoYJ7MOCiksPXVNynme7hl6YNPBsAGJzwtHxI5ea+A6LDsAJrwOEURhJpx
Bo6Bft68qwwhZJahWZntOrjAS88QkHlm4TsR7kG96DzGbhseogUZA3buwDxF8eQ+D1U4Hlj9zJ9x
mVVPc+82+uCK3P/k+c5+p4INGU5ah+0UWX7pBzITv1y3lIv1KknD8C4nHHM72xU0Ry+vPGQy7P32
o2x7HEFBku7VUNR3aZF7T6aCbZbowP1RVJ13o60WXgMvirhP8bVTOIrWgXjYS38/EPJ0t4y582C0
FICbsv6mT1X1K+cR5l1NPPela7r+pixQiyXO0h7AjVyjscvogpodXBTWurpaIaW1zwL70YGViTxj
pWNiFBUkGjOLoQfXluM8WYEYuy359RbVlRNewqKvHjB/24++O7kKKSyG6pNaxvBZlpXtrQcEGb9A
duEYr+zrikrlaGUDwhqH6JS3RIOCmG6gLMZssbfEHRfg2sa22xZZxC4HS8JhjOsL6Ut47xwrsDbM
PsDBxr1zmCKnehA5676AD+6WiKVsTwYeuvJxqX90hmg7XBkgOrP4zuSZvC2mKvpVeHF2O8qk2Dlu
s5xa3ZuzFJVLAGlgfxZLW9waQ94W9DF4YVUQIqCeeQ9dKW6SuGVVNuTDmrOoZs5BpOSauMpxG1bV
J7GAzRZGv4bVXItXyvWdiIbXXBBlxEc/PTqF2KYtbgGLHuTLb7LvvFPhVnTWjM3YAcTUWPA9AMJn
lt/ugyHwwYZkd67lh/DRhPXgkDrGbl/WR2klJ1vqQKwaMcHBLq35bVY16JKEluzBTYDTbKS01FZT
DkOJe1pQScCzMNGuSdVbac/usVQ9agCdfeYWBtyT6yMQWTFkg7bMRjhe2cOCSizxzaNj/PyWxbGi
wVP9RbvuGaXez2FSB9gQasWiB6vm1A2sPMFcRI1748DIjlZNiuV2JTQpi3hUMZc04ZCfXTIfolWn
sOky6U7KfZba/O/Q+NWeoKeTxjIPXQRU4LxZUtr8jRP1cwXYiz21gUhdzWV1EqUY3qFzdvE6Sefs
Np97s69TB7Jb7VntY8uybr+0WHRW2o+oE8w0nKtUFtWOMKurLg0L+TJY3nfVSwO6rjIB7l/GThQz
FlIxNQ6ZAbbRcQ/AVAFdMrsdYLKlzMWvuumGu1D04x2GReS9Nbk64cglFpPcuS4995aMkDt+LaJ/
ZQA0jk6x9dZJTAI4IrRxekmS9Avk8fi+BAJHUX8bpBGum67NPzgQ28dMkMzZ9EHlrTVLO34pZHlw
XdwH8g6Wd0u29laG5XQigIHFOYCAdm2PBFR6scZiHhXBZ+cW9Cz8wyzNwPtEsUccfWWFO+0p/dwg
sjhIUULYDmm9wO/dqzyRL0VQqX21jMFvD9P822h8tXPDBe1DVNZVdih7qQ9jTU+0MkhVIn55Y4MO
9Ot77gAwG5BOL9i4QApQkL1kS1icps6aTq0byY3XtgQnVUHPhRQGNwtNjot6IIuOqea1CuJ++eW2
gX2IZN9tvGBJduSfGDR4TrAv0mC/9MXzLHDv9UFGP0jYsgJt6HZwI2yCXFBbAsGOqmE7jPrb8xFg
Bw2PYjGJLYp5wsdAT1aA4ze+ADTrzg+W13qnphn9Y6HmgJ47aT6Ic1PrzqekCLoKFFhU2zs8HyTV
Lahacx1FD2KxnBuZkFRbqS65rYmYYUCcYIYta9QdCc5WmDUXaYaz686/HYcozhX9pz0BhREBGb/d
1gcPwiaYUusSFxDaazm2536R6d5amtU1JsJbgcI2Tz2someQSqzDs8nsRme62BLHPSi6bmOnIt8A
zaxX9I3etkgssZrJ6955HGXp2vOmd77I3DAxXT51RBJbkttENaWyvrFV4b3yel+z/MRQFwCuM6Dn
aYHWQ2KVrTM/Zf0chg/KcJcng7LPKZyFO3B55WVOluSBsV50U9l1cYO4q8BPq4rgnk9ojDlCpUgp
Pbt6qKUbfC82ATR+n9R33uQ6l2BwxWnQZfAdp0l8K2D2rbIxzX54um3PJB74I0iBOoMAWvW3HJvl
EVcxdJk2/IVYOkbkSTq99PPh0vtO9O77fb+t87rG4sRFT13k5epWzW1F5Z952bGpZNddxR4zp0fP
EH+Z6h1OieEQ61AcrSCcHwkYhO4HwuDUZGGyqa2YMchUzC+j19V3EwmQmL6SeztRxftoR+3BC5G6
zIXHjIUafJY4cMJMwKzWpNzMqdNcdJhz06lEMhLxHHQZHM6QNKDPI2N4tWlleJkjCBMDBx71Y/OW
1lnwM67L4uTImgdYd/5N5CB7gxdPeAnqH5k+SLe8IjnEsHXVMv3CY3KF13HvJcRFb7CVm10Xco9P
YSjPTdg+i97I18hKqDIrgt4HCiKt5XGRxZ74PXV0KiijpjH33KiTvfIoeTd2gHmhsK2Nbc+KNW4C
aF2Nv7CWD09FrKoTHnmAEbkxR8a0Dmq+ody6HRHPU1UkhzGN1rENmxk4Q34My6/R2NjLceMe8yuz
nRLWRrFa6l+zlc7n0ggJ/R3zzc4dG2ufVKO9Jaeo2SEm4+XzR//OYmC2X9JCI9Ooa3xVjfq0eWAu
Q+EAxXWB8JHHyWLE6Sgn2piA0nBGJQhDbI2WbP6RJFlHvZCXH4UTL/wqoLkq2LO/aMZcgtq0syF6
h7iFuG+fLWsZHwsD+p8ECc95r8PG+lmF8bBrM1sdgmmOWV/GpYrXy1TR9EBQu9cI1aFadGiyCzDn
Jo6LXYRkJFxfkUgLnZzJ1qrj/QpCLJ4zsiuerFHsmyvmvE6GW1BVa+BvJEJC7xCDwOufRb9jCn5A
hzdTHfP9wUxOpgZPitKF8tQ+FQK0YRVW3+04HUZJwtMQ8W0ck91nXImo9Or50EWh3M2+bo/Ga/pj
wW/53tqN+ViMo7cxwN8XLI4x3Kgm+WVRM11TFOthDUU23vP2+MDmTHiLc17d4Cir3sMoGaiNguDY
2JS0g2dh1oNkaW1R/GX2IV6Ca3qHY003bV1zxGNzifcuTO4VnJ02o9Rvol2i8+iXjfTIXyVdMK/m
Mgl/MmEVIcrlqHhRlEhbFc/xpR+X8q2dTLaf0yQ7AGCePkSdVtwdRe3cl8OMPpOIzQcIQuZUBMv0
YHXd2AG5KAwpgpDKkyJcjguTise4ivWHnMHVCz2qN8X9diXeeMdw9qutKEZ9i67BHoBhKLEdeofo
8qRtHvqgR1M9NEZ/24s0T1YtULF2xu+I+GnEdhxmD13l7EbvZee1e6BDv7OiJiM3TRNJLnPm3UfS
IXCi9LIXDg7kbTZQvY2yguF2Chf3pBPX3VnzXL0NQUHluoTlPaJXsUr7srnAEA4updYECi7dMm+a
FDjSyof1dl+EvbqjuM6J9gD/f9C5ew264BJ9lE2r4xWqhvKoRBXtC2fBUKmoYQGiFtUBlrC/ieli
blzpkFBY1t2zIOEMkVcYrueukC9+HmX7RCceOrzFwHCo8SUH3bicKsqzU0sa9xtaKfMUU4U+DOSC
7NSSey+VO2Wn2Dj5pwwH7qJkXC7BEigiYhUyUu3nzm3dsddL0bQDKiqDo42UEhtDuyCNaAjG/jC+
BSw+Ljz7oxJOQZp1uEyvfmFQQbk5VjPslnCDtjKGc2ctnbP1GqKuV21iLbs5LNQt97h6T6eEQLOw
DbaL8mkMMPNB53CbO3TS0TMQsPCEPIGI+cEEm9FyqwtwfUqsvO9AFoZYv96csMfxi1LlLvEnd687
ZwnB1RXifXESi6LBhgVCrNrZKjBhVpBxCRiAgL8N2yS/zzsheWujDzUyAUlJ4loYWu3smR6c38NZ
uy2JtlfiHrAZwFXgkrs1MHzvzql4l5w+djbaKqtnr7TbU1N0AxSxpReflk9/MS055VJcALRbEfkN
v8dzFNPtq9Wa35ry1hLTjyzJS7KKA35YdyK8bvK97B974f+2+e/1H/qfW9L/O1T6f24uAfn+Hye7
+prv/a9z3eva9M8v+8dYlxjvK1Qel8SfMAOWm38vPGPnDzz4yPhFxJ+j12e19ffC0/+D/ZtAPoJ2
JULHxx/9vfF0Ef/HVziCFyHat1mI/e1U+GvtyMv3D+fC/2YN6Qu2qv8kHbmmLHoCyx8oPObKsEKu
f/5PEiFVFxZZ9c6ACAJV5lBAV7LG6FAZrLJOPL1FIpYrAyOQJ73gNm7678l1X/FMv7GVtx+TFqZf
0I5f/ZyFK8YEw7afxLCxLMdiKNTWP/jQd+fQyBzqC2s2Lh8oOG3+IJRF/wlB9FB3VrSSUl1CRVHZ
ZXO6nZvgDY4RnTVO0sa3vyuFqGGuacslUKw6zgmxKKwvX3oXr9ScS43V/kwb8osDQao3CRuCgQYh
0qtGmp9ZVx6os280Fr90RUuAMljIe5rreJO5AVOOlhQ6x8vrG0Uk5rnP/eWkLAW/s07ArKvQx2lt
l/NLEssnOys+xlS/FUTsIkzo5+XWYru8BRGXXHW/ep0OMwtI1x8eIWZDYCn8GyWcCV0r0/IlmZuN
pFzhgnSyPl6FMCA5cwJn+O0M8aWbpdg62gsffMbl61ilTBOocOYuqIh2bOvbENTz2po6UM+ttA7C
1+Ep7VwFtaZlJD/G4RHqizrZpRSfvZh/6immO0CST6sLJt2NS/6v9tTnIGLrNhGwT+NRsaDqx3yD
xd6/XaiLgdw037lDNIeFueBO23m8o+2AF5c77sqxm4hjOfS3RVoPNP2tPrVkFT8Sg/EFpicDlclI
dcTr/+Y18xtO4SumfkbiF+f2qursG+Z5A5UyUK5lJv4KOurvrI6KQ9jEP+O+LDbC8NeXvpxTGqEQ
Gm1lMx4mjoW/VR5spdNzFpZPGY77sO/yU4SHZFXJCct+ortNERIahWhfAuCU5SPC+WjtVKZYL0Xs
bcfsSmhQ/nPosSsMpcWsO29feV7j7+maFgO0tbpwJWm6SOaKRnVPAOqe0nnaimYiCmzpXnKyWTbG
NvG+qz12bpb/XtaTfeAGeXQCNW3Jc1AroEvdDuh9/2JLZkzY/DAxxk8LQ1vKNZ5ZPu9I5n34fwYM
4jWrON4jcpXJbe65raZJJ9aQyIIM3toMq8MXk9o6gWUx4y7KOxCs5bYhov2I5g1lAM/gHU21OSG1
zQ7yiiAq0/RJZ3FHV61uB4S3MOtK7Z3RH+SPXe5He1e5SHCC7sWR3fSjiisyPpFycAlxnfS+eHZs
2LlFZqqXMi+yNW8V0uJgNoDWclYs8WDhM2zUFYbmtjdZ38nTMo8o3hKDoXzlBNolwEJ/N0rXGyiM
rB6mJb6Iyp8eiF+KN2ryi+2EJnvdd+KEjda7IzGr27AHYrYUj9gdnDJdzSoa7ux8qQb2TcsviF6H
rGdDSmHWHCBnYYYlDOYhKXqyjS2ow/Ao2CbZpE/YXRKuqW3TTdGPgDCEishMTa/CJIItWURYttjE
ozW8zl0sngc5hIc2mpNXqFXJ2rLDfBcYO98DQ06PedjO5zYMsuc4U0CfmlaAhAgW97GEAHiJK73Q
bpX5K0qNV+LZ+h0Rn4QAoOCm7brHKO5+G+WYx2wU48bKuo6lk6EOziYmlsDcrk2/+swo2r4N2bB3
ofLGE5XzeOivGd/o1oK1FdJCOQvtnl+qi6Wjc2JV7oa1cw+Zbx3XFaJPStQrofA8GUpNWmYv31RX
eqgyaXj2CVu6H5dE3SROn9+lqGPWjT3cDCIz+8rv21f8BSy9m0pf+hbvbTpresrMga7Z0emAlc+f
TcyPUY7z8piky8MUAJJ1I4BuRIIit8iHB+4hi9yqpN0hYJSf7PyWg1NaT3JiurV4Nbhgt+7vmiIK
NhGJXEgzsLnWbnYzRWkBRthvHgKGGfCBfYILnZByJgwJLZ+ihLB0Z6Z9wMdMa28Bb7DaYJPQae9t
XeibyeopyioMUklV2hsTepzCWfDtOGlN5kPprHE4PhDs/itzo5kdzQjIIoY5Br2RKYvJSd0aCPcx
hBKvqqRgulknL7bfcCtefwYXnu9WYqBYN33skqDEp7lE1wgcf4lviyJ187VrAp/+2pPjpyWHCoFR
PeonV0W/AwCO1Ui5j1w1wq+wRRx1ZwAgrQgT9KxNHqWID8Z02JmosFaBlYMfddQtGIT8RWHE27Zu
MG7jJX1hdbAPCGzdCO6EGkVe/I6OErhqrL6aiQdKdOWTaYtwnU/zuKlL+7KYhY4ZQAu3Xf7c9do9
DpYVr/X1nUZokDBbQnQUVRw9cAK+anf5HMLmpwmZZqwsvBLbEojgNmQleu3LshO4gvssbemnbMn2
xnMfModY5TkxcNdq426iofNXemF44+OWPnSm0E/SIy6CcIV2L/q+OnhT82FbnELXUATcH1vRB58z
gqfRD74I2QuQ8Tpk4nnB158F3H9bJfvPhez/S3I/j1qCKvM/VjE89z0Kv3v98fXdpf+sZPjrK/9S
Mfh/IO5DxoVbgVU/PtC/y90w/AO5n+uA+kLPhbwPMfpf5a5n/4ErFW0BuwrURMGV7fR3uev9Aasf
NQ9sCuhOeFv/K+Xuv4vurtnkCA+vtBQoYQCK/rXY7es+FoB3zV7lffxjHPR8x+2Hqo1dkf604qU4
j3bcqv9MEC/8f1dPEBJA7X0NkOUXF7gC/vVfHrprAHlAuI3wh2SXaS9QH5U7MhLLjIOCblAOIT6Z
Hoe3UuUKz7eP3WwdhaU3gCUfbbG3S+W46w5173uC6IjFKSa+le/Msr+GZ7AS6BSXOtFo3XAYQSTq
dTsQusiarKfhU1Tfn97Yrrx+1jVTGS98r/xq+pgbN36pEFEBQHKNeZg50xXXI8vDDFVGxhQwUTmZ
T9gxaz/Mdmg0zSaqqrNP/gqLzd08LuQXLvUnmPN12gNWXMip3XRJ88uU2rnp8D89sG0KX2MgMnv0
wHAmK3A665T5eLMGFZk8W6bM8u1CxO2RDp0lSDJ/MxMjfB31SGJy94g6k4SpMSX0Zwh3ZqpAyUAN
X1tO/ZJlyDbGa3isM7o/TGRxicbEgVYtDW9eIqSqmoESxfPvaoVwbYKmgZtJYkQd+EJNXF+tYABZ
vY2rX2nSMif3AxgVLOfYP9sBEz6iVjjN9L5Oyt2oGTq3CfR+tsd7IXS37oKl5C81zFxh4N+Nemhv
7AHv5pJovUqI4NzRG1SbRvsDqHS7Jiykc9B4ZuG2ANi2gULe7/tA4t61O2fnc7gBMOIih03b0hAM
wwnpy9WqmrqkskzLegg4EQskBTsCH4CjV4UgdwsYEN6obI+Y3Noa18eS3wFIOta15X9RbsjD4DPm
DS1hXRgg1OAq2uxxJmOv2NRgnjeyGxgjASFOWYDktgcUK0oruWG35uPNisTVUub53cccigL8DTEw
1hqebfguBz+6DefM+eScr74Yx6IiYZMYeCs3HQemUsWNPaG5wAxiZ5fcjYk7nduztH3rBK5SndKl
al4rzOW81rlGSGCT+7lsdTASh97FKQsP226EYMYhmvuKhIFrLkEACMFvinrjsna/+F2BWhZHEQjK
rnL2XJZltS+sNPpRBZZuNxZ+2E0r6sXdBpbTkzweiujW1h4Sx66dzYMLWBqMBUk9J/pSJm+oHcL3
ro/Y4SRusVzakBCtdRtayeM8Rvbxqt7hvm1ldQNazz0WzpgokMqRPPgAuJ8ardmpkPmWzbyYAxQV
b/apMhyhwKZWjXmJZRuAg4nD8UchJveKRff1uI0ClAOneeyd76ZV3I5e5bwUHgFW+75yfDxv8Ml3
0FtmvfK61rPd1TIH1mPEwhIdZLuciy4ik8wNXO0hVrILdCUlNM7BzejashZCprKdneI/j+yMLHwc
WABiz51xJpeLxdhr/hKy+Oyq9AaxwF7Zlr8bZhefPvHCB5PG3p0gUH7T+gNFfwErlaXdTdxnxYoy
mCkrW4FNtRD/mqv2Asaiu29z+ystSIZHsAUVusfYZxNKcVuHIfsAyW8UzhUqlivHCytjv5+sLjqz
pXa3/Tg1n4vQZodWVlzsOZcZbulkvEm6YvpdVbQ87Jbc7Ix52E15gCOMsUs9GxIn5sD5JPspO5Xu
UJ5j1BpTWLFNCzqn9zYOWFnx3ZIJXzJPI9dkHdVWxefSeusrCSSio/HECvlMPxXuutoMD7HnsHNN
M6RLLCnNCdzHt/Jazo+u8f0dNsZkE7tzeGs8n2VgwSKaBBS5HSvJkoqu8h5aR0K+MxLN9TWp4zEs
/QJliLVoVK5zwdxetuZXb1XDpRuHjozsBqUtlun5LtImXYNTdMlW8KaQJyvRGCCN/IxM3m0Ak0UH
L8Ju4YCnXIOo5dVgePMclU2KzdhGpTONfIeJB1iOxYUMvm6NZOIwlG51zaA59WUa3ipXAJMRwW9u
p+xSM5bZl7plniN4Urpj7hXTGjcGzm/iV2zUax3GzY01t/oLlkDerAgDsG9CQYzCyk1ojLepBqfP
eAZ9KpCrx2yWxSvw3mJbhl70bafkaDM2B12IHynbB62JiJWjPPW3xpjo0vZF9RLyPq3N5MBAKGG7
QlTy77upTQiBLR3/R9dWHLP9UqN1bnrPJstPC53jsrtuhq2rnL1QermVGXD4fLA/FVQBBh4QZEvX
MecwI05K12/WNKhqnU6di9W7K7xwMxqQpqhXrhZX/PARWqQ265/GwvWvoozcv4RdOE7bWTCWKg0c
hTmqHxIPsV46ZHqDL826L8l4u0zW2PJNEbNF/s7udLZxat/ZuK2ct1IeKyfMt2Pk63PecjMFSJi9
IpP8CuktA4KvFuH6zPmOGhELMm6d+ZgtzHlw0bgHy7rqjWUCedstGWqV03YZdLCPDM18Il2AcSmi
5Sad/HMeyBeJ+njb9iMPQEL/wJinX42936GPtpb0sZoUMLs8QxGebDFNOrt+HtybFBj1BvqUA2s5
zL4mSUJOMpj+tuwIRCDWwl010wSkuWtdGt9E71XIcpF3aNxSC5KUhd0eid7ynJTo+6Bnq20leGHL
tk5umwg9e9Kp5zEAWRA3tT70cUBu5HJFQQjd7xv8f3tOoAgrvZLbqNBiaw9usQlqXxyYuoDBzuN7
hDd8fCvXv5t431lCQo92tcHVYRWEmhRTKPeaXgfLkfb4wDMsP1MudO9ZdH1TU1ZeuwGJ0b3IVLxl
ItZFxMEm43sc2uVj2C84mel/f3dTwG6ZK+fomHh8zVUpkKNOqOPHwG702p8GBh+hnfy202U4iIAk
wLwvGdxxzSZ7i74RIUjmpEwmY27OQhr7xCKOnBA39z7IaGlvjO1OdyxxsShYqo4zXm926zKugOkb
8FwnMPrZDxk7wdmOjPM0t3nyXXYJLn8yAKs9Kq6s4GBykmPe28FJ8lLbbDTzeCs9K0OLNUEjseVs
UEKyj9tXtuu8eOSWrvzAZ9aD8Cdep24pv9Cx2RgAgPw2vAl1dV9A0nzCrp4fGK3NZ2Igln1tz+YN
LFV1ZuddwzunfLjMABl2bgfG/tTbNuGS5EgsT0U+z99DLsDSKhRpjzqMzWOcNor1TyYY2VSEho6U
9rs8KbqXaG7sS5LW9SlNHHs/u4ZckQU1qARzIuRb5rf+pqrs8kw46vRkxso/mDozD1bs9VSTIrn3
uia6LZ3IOZPkEL5ZJbiaVrbNm+cnRwyOoCZ6edFRLm5QtBCh3FqBETxnfkXlnqJ048RzVsJdMjj3
HjDYUGt2u0jGV2MCsj1s6SxWA0v2EtkzfqJVESQVifJhuo9LYPIu+BOW9DOa6t5ajqHiJ6gZnDx7
wphi1ejee0oS4ka3i+Xmzj1XBPcbcHwzc4A5Aq8HhpQSsS/61jregfFbdqCTr0tyP1+HZQyrTDlw
CZyCc6ae967Jxa5tVfpF0UJ4oEDtAhC+dOU1OrveV8Goj6o13Tsf2uXRYra4ZrFbM8bmH4ks293m
aI62DIflWlSevG8m7V7GzjbTB+mcU/swT1lb/rAg4uNQYCeY0InQ4K2RrOX4OWs9JZiFjM0tO/TM
/kVkwLTAiX8k1V0+TcrJfi8ITPbMusiCXUZf7ge2pg9qdp33oYn9p2EacS/P2o3fhkXGC2FPWf1D
Vlb6NY0iP1lsPT5a3+3lKmxJ/Vsx3p4ebQrUb+0xXZNjw16zyqb2cdYQBcUC3ZKCrXM41YK+lft2
KjiydecNr5B67I8Cvt5zABRLP0UViNVL0rS+t13y0a23Thfx+akIa0COmDtYbeQMEpOYUuLFB2dm
BubwEG4GVg45dXun8c3OgjiNgk+vP+cRozLuw3PjAJplTNSqi9RhinjbQmHWWip0+LyHTGgbo+Sx
JWv0vYT7tq+dWDEFcocPl5Zo3fqqfdSB/5BZUHbQ4G9UF0XnfoZOJnkOIaEL+yMnJOynZItyFFmQ
McQ21pujmiDaihiYm8jm6WT6cd6ZOGruADWKB4nPgBWJnJKDn5fbdlYFTqUovZkIzjm0hCMeBl7C
DxNKQ+iPJe59ond3aND2Tt+EdxiR5lMvCCIYzJA/1r6FV6r3hj+FYLazbhWShylqWemH5ZycG71o
TpwwuZVp9JNI7y8L6+gDqqSEuVyrK05rt2NdJEz8e4hUyNKlyna+C8TNjG76oqN4eB1zPjmlVfev
eSnlJpmEd1sPRXPKCHp5QIj1W/oQaHD2xo8t5ex9WbGYnlCKfPuej35Dji77qUI8LcgnTou07a2z
9ONLwbII02qRXrokyO+bRXvbWbddva0c1d9MCZg4bUl1FLJKH6BNi//B3pksV25s3flV/vAcN4BM
tANPTt+R57ApksUJgtWh7xJdAk/vD3V9HaWSLIUnDg88UahUQR0eNJm5917rWxuJuw7fVjrWN5IW
8i/NJOwHklm63TQHPcaySl0HpAtHFDyvvakTkDm+mDgeFLLf6irw1yhwxC7ru/kDYC2ScN2b6yyX
nIG6VLwNcSUQtdLFyN0seEuYQL//bII6zMyObKu4DJEJvONJKu9Juic+BZf4Xe9l0Dk45aHczE17
Nxu1cSICu74LWx75oWW99+qqfye9uISq2iUfEzNNZ5UGlNQW8UZ3KE3gKMFltL8n7CqbGA0LURfs
Kf7oDGsEm4iMkOLOdZzelUCVXvCktSfyxdIXo+K5amO3oBIkrAL1DPSjWFo3L8AjF3oDrfGhz5/1
VIu72CjKH/aoiVpLzFI8+5wn70mQFj1mvVB+86OMCqtXhTqbEXOm1Ryi3jd40FAI5INhER+b9a89
IKdoUxl2/drpmmxqpN/WU+ZM9bOnCNFLyUbRK4/sm3Kjg6Z8a9s8/Bg7czFaR6wvZ8CK7m1m9XuZ
FTCHC5FcRLnSrrQVZCc//Ii6kfoKtJT8Mril+1KJYl7GZdWHHoEhkPrhvVYuTRqn6KpLxEktQZ8+
pfxCabHJSj/fJYxNHgOD1dtylXPgSrZXZbUDw7mh++iLfjhbA7KaVvj4I6skP+Ban3YzcLUL4h+L
0WdSvykPzAFaWOPRATW4TkGZrSyPwVczwKGoqvJbhYdF3wdQdZwDA5URW0wwTat+jKwXItpIi64z
nfwYTDIBAwXVeEon7a5ChFrxqkId/ZpRQ26iMCEf3EsMyC3dGHEmsEMKahG3doHiYVCXyRzizyJI
rGcvxTtJw3vmdzDa6nGqfISvRhSVL3bR/GizpPG3jTeVHzMZIz8qzqDH2DFYhhB4EGfUkGk+GHg9
dPIli2hsWVW26r3pA17ptAFWhd6m6+R6jFNzOYy9oDatTpNqn8xwFPuIQLxzlJIREkSkvvYE8m0M
t7pkfR1ySvcfu6S1r6EMi4sZAZJZSbugC6DD7Oh0ZXkmAMU9JnricTBo+p3mQvUVqCu5bFMFin8S
dANM62xVLW+aMZ91P/l3STTFYIQDtbeC0PwS8/h8qa0l8Csrq4Kfz5uzG5vO3UAFtXNz2T2mk3cD
M2Tt2ZuRp4UGXXNA43glDAdumhFA+qYpdXWEeV16Qp9NN7TrVVGPAFUyo0yvnOyWmBvWK7JEfaKy
RhCZeFpxrqz7lMITD89s03+bu41k0P9iAvZ2V8Go3AeOBrlN/FUWXkWaIHQZPcDW5IisU9RMG5TO
oDPDifcyJ/Kzy60i3HXIdks2vUqdbbXMh+xehK9NNAiSxOr2cwqz+o4kNRwHbgxgqrUH50EmfXPX
8GnrqmnCWwx08s6sDeD9GMG8c4+Y6yCrLD2JZGrPdWfW58ROfIxo+EjKkbilDRbR8g0pZHeludZ2
W0eSHL/ygXZum8GYRjLo6nQb2dPXAKHRphNEf82RML8ZyCKPA/pWctVAMWG6FTbb0Ywcb/azXZSC
QVWOOTNlpfsWCw91tpUW/p3OuvphNrTJo9dAQYgN+FUu/Gi0lbl3qp06/eQ6DaugrlqyxSQ80Jrm
FcAXtOZA203xAqXcRntpDpy5MJrJls2sqzCrepOm3LPIFxPGJ78b2lU64QezpiLibsJ3Q26QayKa
Be6TyTeOXe7WJ6MiW2YySFUyQVhsDNiLm7YAqzMH7YFyHR1Y0VwHs+p2KkO5YSFlnFb80Tl2tl9c
cmy9O2B8tbcp4xQs9uTDEbFlzDsO1g2NIcPQfZ81ymLjEcO9lQftC0Gr1gtYogjTxIQJls7VHDFm
TaFb5SVKKhsQxDPRn4W5g8OiEfsjVy13Rk4v7zzEsaAlW1cYSwqaH/0qziLjFQhWy0A/htc6cIjO
1jEc1UecBCpB4+omT7E3myPnGYNmL8p6Z9ykTdID4C3m/dyP7nsmZvfR1yQz77wyNwgETbFV7RxJ
MDty4zhQhKy6ol8jR5aPRCNyRB7RWA6rjEDr196W6ZfBMMnADvzRtI+6VaF7mmn1Pyf2XL41kiwi
Iy2bq+4lY+bIadqHYYqwSAj0gLd6pBEnhyVRLus+OxZBSqHfZivSMoJ3o5IxaUoALQFty1Pri+Il
bQmUXJU40Xa9GwNRLK2cRkp35CrMCFlrfe8mC4XRQSj71HWD3phEdD/TvnROfiO8m5xcWgzp6NeX
qJ+NFniK9L/RNYDUFxHqla1MxejA0AgVNoY3qgM95GZewyzUb4nvskHQQp3uusL2tn38kNRe32+i
0g2eM9Tcl4gwXDtzVbYRuafvSGib9AEvWY1nY467L36cgt9CIYGWWFcFabN0nZ0HVMASFc045eht
vMlo1p2kUwut30fSI2WVEjZL9nduB90D4Pj5lcb5+GCgU59WgYVvpLTbfdfW8pPEPHcl2MjeJj6R
nrsqEdOmzZ30CtV1oi4fffe9q7MYJbybn4msG27KEFlDC9KK7XPja6YulrVkeMVwB+6nhFPWuvOM
4W1CWUf7n8P1LnZ0ujfjRF8xduJr9OwswMLIhXioSGY11lEtom8hMGJY1LZlPUUhjV5QJWbxlCYo
T7URUkAH7uywnbbOGk86hZQupHOvKqtloF2ZTHVleZ0Mp0xXKFObz7P2k3t3Thtq+cZ370xiJGnj
lG1aInForE9uHIgzUmfSVgtkyXBTevqfeKsK75RORvg1yYr5oyZJy96ir6f2HMxmJBYaEMLGnSRl
3KyG/JWnDUhjmSfsBHQ99ZUo4vDraABijAUvEbaw/NXzpDhKq5vvTFGiMIpDE/R90Z5Z29mA2sD8
1tq9ijdBxc4H2dH45BpJ/aBd9EgaefzFHrvhyIi4/9H2NspbHttmRdIak/im0/q7m4JHUHm/oYbI
03XnAncr7dk7gToqmNNX+ZOtB+dkiBIHD673b2XaEAs3u5O9r3OzPKS2pzmjkSL4YSE0i7coNqpH
SiS633iCP2UM0h98Tmdf59rznkhj4x+KdaiNhuYt6hbHG8Yvxh2J1xqnLjPHbc81fCrHtvvKDlT4
q9Qbg2djtiTZwYUSybZq4xs+wfaxggTH9IC1hVl2b9vnwOy6WyG9/Fxb/BApbYv3wPVuri7pJphT
0b8j5SEgw7QGccckvN0hMEM3QuRp/pjFBOKu4yAVNeL1CiEFQdF7nAWMTczEfWC4VR6BW8WPLYTn
tcg0sqGBGF5lV4RsKoDyc0zcczFM7okfi6683cYXIlfQpFm4DcIh21pJpT8omf373pvn26SLb41F
pF/WowOOEXUhTJ3uXHxYT8kox72qPJzMcfA0JQSqZi7KhpVL6/LYtaaTruQIETbFcPMsR75X4Hq8
PFPdbeyc9xo/YTvuBspXJjQ9HQ4D182x49j+7sWVewtNE+SuLbV6tDnQUwnkDsZsn2TOFXjV+pQM
DnmEUxC1n6NMqwvT1a+VygQan651rnEkvLvRrewHTTvjvfRgEq8yK0RNEPWMb+Kep2kkjZFVFaMu
mqV1ZNJTQN4mftRlOBgrXFM9yMSqNZI1bXdMAWDqpoIQBBGde8MrX2XElhUXAUeWeMkAt8RIdA7T
FvzZVv3CPLU7FlxfdHpdddCx8jemZ8qtP5l+tTelY7ObRmTfJl1XvLsyxKsezv02dyf/x4DT7Izu
F1cq2/1n04tNhRA/JwE0Q1e2IPQ4yHopcys591QwworHcytaWjlFA8KWaQ7t3tr5qB3iX3EYdsYR
uhpPJD2SZOXQx7jrtMMiF3hNDRikjZ+ckpmPDKzxOfG0/a0aJ/0l4dj63OgekoqLfZ31Pyz7ixuk
frWapdbvTbakTLIqRC+0SDmazAU13mpIWYyH3veYw2SdZKPJuvhuNEzzSy4dvwCnA7SR4Qsb11QG
7jGsPPPMlwKYyB6s13EtMaA7mM02aRkRTdo6NWSQSJQg68N8em38TDC3iYOdEDV7ftmQAxsSoxeu
q1AYiC69ZL7rEyilHFEB3BFF1p4i3RYSScrkfQ3MNKGXZzLxwx5WsVuB9ofsawWTcw8nLiYkqpNI
89OYXWyFjCYdVq7by+YSaM3HZJkdHcK2QndZuLb1KR8UcxRRZkiqPF2tutAwjjTZCwycql3+w8hL
h4kqEZ+Y2cp8NTIQ9QgDdpxveELK+5oJKvxByKNzznYJ2IOt/diZpB5uPFAjb/SbxVZlKRKppboq
/G7ekV+s4ewwH0S9aC5ZkLkJ1W4Q3zIbcx2MyGBnhMR6r5H0DuHOQUWwDmgOn+cCKjyGOX0/mUy8
pbU0yYu4wlGuxNYHecmbNYitkY4PtkFnNG5Hquv2recQfprCMj/CNjCAAlntZpya4btVOylCQpXc
i2V1juYJE4tnlhdjqAWeGP5tTh30mFbfmm8mmSf3bRRnd2ANxLbqTLSYeDvaZC2d7i3u6/lBDUN5
qUBgM0YH90ZebXHMLc/8mteDt41qX13QUCLERz6s1nUyJps+H+evbURsI0HJ3lHN5DdzXqdNXPWR
82+o3//XBv0z5QT4iL2wl/5BH/SRxdDAflUHQUj5z8/+L84JIEriVVAJ/eTX/6oQcoByClyEqOEX
ofx/9EHWv2wXRh5ieGADNK9/kcP7/1rgeejkPWmipOenfpO//50c3l3wZr/K4W0iK/l4xqGEyWGS
XXgqv8rhSWmrlSNdOgSpU+R7CuERSzvi8n0Qes5Hi+vzwQJauWrqzGShm0u9NrPJFTv0EB1jHm+8
gLBP0DKzTqHMaFjdPvVzuSlpzK0Zbzub2G3yI86d4Qsuf872aYJZN+0ith9a+LQVGQOxT06FvwiA
EjT2uSV3ZdfMVyEx2OWNzSi97PktcNdTybi93prZeDDKWn2P1DCxEGQ9fKeCIWYeWP69SQzbJfKF
tZ2o4zn4k95RYMza2l2RbNsu9c+QrVGLxjOqIQubSpzK4FvKoI+8l2YywaCF9r6aevPJm5PkmtUI
ebgz3qbAMumtbLxaJwPq4MakSt6J2SvFWuaUn+yY6iMH0xmvME2n+8Jv0DtFw5SN69geUKM6vf/A
6S/auE1d3Qbfrr+YRd7c2xkKcTJMOgD8c4UiJbPzA0FKl2HwzthpH2ID87hj9zdgU3cGd27DrtXt
cGfuZ0jYR+DJGs2tseQ2R0aBQdTXY7ehm+E+d47nIjnNh9DcwFV6gD17Vhlc7prmPqlmjADIfMWm
HRdTACCfvhe1DNyTD0Ma092kVPgepNohPd6vbxiQ+moNbN6F/A7lXaVTeyCLw2S+TVNnbXYy2pgA
cVHlhuF27qonP40xJRea5Axcroc86odPg3RoDhBgmxUrPVPyS4zHpkdxX4nG+NrKLsSi4YA654lr
V305eq8jFey5FPi6iiimo0HBMW2BsiXfEndk2MnTeWCG5pWryonLvUkiyvuANvXqAQxlJmWmX1Rd
fUba4n0Ogtnbe0WZPRaZPdxo3tC3TEYcrTTULmXSeJc076NNYzGNY5u7hJWOmEjirVWNNA6BOZLs
TMPswaO0T+ijM9ClXuTJdqj+AVn1937JHpBrOP3L7EOvLa+wLtOsqmnlWKn30nkiRuYWjPERWdL0
pJNIH4uxtW4CvjtgF6cePjhWjKcwc+21nNt0Dxm8ex+LRQNS0udgKiufW9OnEUn293iVRqreczds
1DpLZzoxgzac5j5AC6PhfheG2hB51tLvzYxtJkf6IiEV9IFUJb0vZ0ZJZJe5421w3eLFBm6LSsjg
VjQMjuNtywmUrC88lueZMmQtkfCfvBTNqpGY/pVlg1Ar6OzInWKHTvNs57eRJtllwI5z09bgAzrz
nOkpQDV3srOO7AObqB88kiK6mt0UgwWyUkG0DryMRHscD0EbG2eEyA0bnTVWFh9Kp485TXkX0v+/
objDhxPqEmAELQTCD/XB80av2XfGWFOOUyMg5qovcYFvdKg7Ha7oK8id70yt4gyfJxeR4nBHBeNe
rLjVZzAkMUdZ0V0w1o13MXL5d1j6sI+6sBrkWkyf6tDmfOTUMny2VCFAxc/M78cmWGecMjhz1nqT
2PT4EyAYey+xeMemscgAgufjg99b+mFynBGzMGPPdY08Z8PSusX4cTAaU2ELGeIL81OcppkznCjZ
m5vlBsUtcTznpWHe+IJjqvo+yjqaV9DaxCGcfePJQ6pwHaiYXpDaGM7aqsf0jNOF0ITOS7GfBzzS
pZQ/ygwdT2WN9YtTmdbGQE/4kiDa4KFg6LKiLzpvpTW5uxT+4F6kWYxsIx4hxkctkzfFodGg6fhk
e/RB49iHZQKtezqiTJOkxyYkvhcuGoyg87cWXYRNZAFmT1UfvJWG8nZNK/rHJlDhjT+GR1og3lsy
WsUeOE686+hw3gsXSh3pYeWXyeuGnW2J4p2BP34ZFJk3jN7JXmjiZfWcCZ52t9sWg5Iu6n+PaKJs
oOXXFAVapDyLT9mU96d6sJvN2PvqaM9Wcash5q2xd3wVSvtrRDsnnP2LrbXbgUt4ryXxJOup9x6j
hrFxoaejH3vRc5Pmw/eyNUc4I1LvOwV0iumuAGDjTjN+KxAvIN2VPY47Y5L0LzrQFJfaM7r1vEDB
aKATA+ATcRLSbTg4KROkgkO7Ld/UpE4MUow7qxoOReSTBQ7lRRtKHViyt7REy3WRws/Epc5cVVlq
bYGlAomiOoaKlunI/JRJylU6Ph2ssbSnDBRxr3dZl+bHGNsP3wUD/lZhzl7FSr2bS8d56BnFrf1R
6no1m874pBYDbm+TySSaEckoBulHyPsEQPZRFRwQGkJY5DCN5UQHQKsePWRvqxyt0M1s2dfqXmaH
MBD1F0wlxYnRE5AAnvln2kY0OHRt38U0uTY4suuN1ZbTmYp/T2rkfHBRyexLht5vlg6/IRHkfxt+
xJqGPLGWW64K9veKhh9t/cYBVAXjtFpr26Cz6WT9yU4r88mehpaOMuqra+yVJBEK3+mpkWLIK26p
LTxKCZo5YRo/dKjcE+gc9cL70Vw8v+4PktY+20xffSuISTn4ovZOHUiCDxU7dBbj8hZm1tJUneZt
NBThEzeg4JqKBUGVKf+DcSbd5LaJ7xkkp+iAJqbSrbYQFc7VLZeleWmR8kIiMYftEEe1uTaNYah3
o0hbKEwdsALm18GPgqQsstcMDGmUZs1KSbXInfwx2Vrkldh7F0TOsbRL49GLsijZonMaDqVeBqaU
xm6Opa2sHjlnJOVdjn8cWE+BRWrFMrCOj8gAZh8hVpOOVwpAdYLdlcMQlcn3ghVnWsW2O65z3QC3
kW7ySRZFuk1tUsX8DHwSMIZ8pwVGXf6Mw6EI42QnU2o9o0rMrQxMGKKQUA5QjMS298b6kUj0qwEH
r8QmzQe2R1XpatPjAFn5ps5WHUeM9WJlW6t21N/GROsfYy2+tYmj3r18+HDrgTmEY0fVlUmeS7O/
J9LYSxJmfHK8eFKhYq3N4TzbQm2qkMGM18YFtnS2p9bs5Uk2/rOYx4LewpgBYDP8TajKdhO3jBKh
70QbJ3fKXYw6+Ax6Y7x2GKD3YTUaTwjyyJ1zLBdZR+neuekUfvOBrex4RyNQPbPkNvTFc4Jj/i6B
8Hczi1jv23nodkZaWGs3zt2nyIvUBZQaes1UkKrr2F1OANMQRKfJ8BbGRRcdlfaaL1Y6ALkx6vBW
JKpH0UXgnmKJIkYide77KkEVnod4cohkJZxH9sl69MmYoiOq8YKDXiLfZjCqtUhGb0tfM96lHfRB
TlejAcGsss8e6kpE1xrcuXatp7ALlqwPZnO9IcKDM9nZPptG66WjdU5kFOjUzB3GY5KH1c0b88la
9S7dRoISjeTNSVR3aMasfjSlJI9HJNHVTlCx+d5sv7DRobp2lU+VAAtoa49+dkqsglSLsINuE9Xl
D/rk/p3bOvmnISsLTDLQFBucyIc5sx0CTSZ7t4DRjuVQWxs7CwO2GlRWK04DcsOoXF9as3twzHbH
edW8YKdPt/j/Xo2wIuDOJm5mMj6XAxJRSALOJ1kyAnR9pTZJRfFSu167roWpGWrRelEhfdCVthN6
paD0gHwVkAN4MIDWFR0hOiY8uWcT5s0Gd0LIN9Ae+ZRtePqlwrz9GwP8X2VfLH25jshw8VuGFoHf
v9Vri+PjF/vyNGO5c6YkPoA+25dMrdqSJdgYAhrQAcxG4aQVTaXR+NQEQj/7jF7eJn+oryKeo7M/
ieYzwTXp1mYSgZvQEdE+7lEBkFsz70zHoCfnZfS1VGDcSno+aL79hN6jzU3AmmtzmjBCkbzZ+GjJ
OcnLYR2KrtzTsLC3Nu0h30+Mr0jVwSEZuroaad4eMJq99E2LV62rnW3YBNab6Hvv3FlAlNOGlEs4
hLy3mYOWPc/w1TlS0aBt/PmoYs9757Ae7R2EXMwhx49qcG591z/ZHFJWU8ZABWPOtHHmmFDtvryE
STZfCOz1OIT72CdNSxEfljF2c3e5VkyrFsDYN9E1zLAMO+rY3wvOhVvkEtXrLIpcbOrEZ4ynYne4
QAiajnHDgReHoXAfKiLvry3qBxJnWBHupjgT353eTL7ViA43tW14W5y34rGigU+mMtKNOXSlua2m
wT3bXW8cHOhVmzadK4akRCHN2L9N/X1oaYLFxIiVvYOwRxWM7nSTE0mZmSt38RRINSd34ej4w6Yp
VOeteoeQHVgd8JasObnOWckmHZfISChlb9AVQ4aqAEUeedeDow70eBSVzYjC5JBtMVr+QVg6p8Fi
HPVzXDC/A6joQ57zm7LHyQBr7wIZLL0OP0/d+c8TuFgO42zEnMvTGmweF1IQi5om+coc4/gql8M8
zUWWJ3854ls/D/uYqTVLBCXAaPjdJVjKAqBXwSpfSoU+R9i7UpHhX9t0RJ6PkOC5WGoM9bPccDmc
sR4tVYj8WZD0S21SLFUKSnsKlnCpXUYFja1wR7BbMdFgW9k3ROLEjAWDn1WP/7MCsjxV1ocOOTE+
IpcuIfyX7cSwnBue8eAGGfafiECVjxpq9Yp8JSh55dDdbK3S/eRP2Fb9peRirP5E7rmLIrh+NESS
HBgJVRcJ6vyx6C17XSUclo0JQf2q4jQMQqhsGP9Sp9kqpDaGuFevY2gpzO25D+s4Mq0FWeWsewwy
N6aw3kvDPWBivVSN2VI/0qmmlMxSld3FWUfTgDrTLhkajz+LT/dnIRosNWltSQI1lzoVcVW56y03
ujQUsagoY15d6tpiqXD5JZdal6qXjrX7ki+VsLvUxP5SHTtG5H8u7eazbtPsi7vU0P1STc9LXV0u
Fbb/s9iel7o7XirwYKnFp59leb5U6MVSqw9L1d4t9bteKvnuZ1Gvlvq+XCr9ean5U9bpIuz4W4St
WMR+NgeW7OBPSM+9g7P0DswBchUWgKe/X1j/lDX/73WVIyI+OUFH/zfab6DaaLL15O/p9z/Nb/Kt
+TDemsfxvn1Ab1Rejfz+7z/xr1Zyy4S6b9l2wNvvLckTv6zki6y1cCH37gfXD7/kVZsAyrHT6R7p
0SzWnA+XFL+mc9cWfvYvljOTBGGH2Y/ZcrRcODvhrkxHJnkIkEHgzSHQo7WoEPzvZyc0Xlu4Ps+w
lFm93bIa0S+QN5vR0J7UQTdVc5GFyk6YgvSR/ZlXjibByvX8xx6K8H7gUEUJXaS73Laa3dSCb/NJ
Z3t3xxSp8Bjmx6Fx/H035QaRZKO6wGfNkPeh6RR5b83ngWPeU8xA+AM1RArIYomXS3WiXoBYLK9k
IfLXf7ioi63wV3o+988MbMtdIkEhfPi/3cY2CCQlX2Psp863T2WWHDsR+ltnMoKtEFRdIpDOzbSZ
kjMLgS7lJL2zH4RnfW79OC7XzP6ib9PQj6cit6ez4VvtzadH+8Yxr3qRyAx6ptPb3gxmWGVyfFRF
h1GYdIOM1zOVkNm8KTuYHS2EVdjBEt24keEhd4jKattN/FYyEAPn5HAuP9Tco6gqOpep9LzsSQz8
2J7Sn1vV/HPbsn9uYfGymwXLvvbzgv1f6/D/P8ixITfBopX+v2/cv35vu/9afYdQnv/auP+fP/fv
pn1AzgZtd2I2iKuwacPTgR/5uf/+33ww4zwkro+3Xpr8k/f2PxSbhVvOnDMwPSdYFhH+6j+2Xutf
jo1PmG3B8zHF2v9Htt7fczvo/vOQuDyqbLXen1IrPBtCZo63bq/iPts17KyrIXKTDaRsH7X5dPzl
8vzFqfNPiyOfZzO+sAkpZ8Xii/xxqUqFDinhAoTNWRvtI5Gl3xELNw+DRc9BTwhWi5A2Iyt2YMK6
mQa8E/T++he0jPmaQaBElhByaPmH3+s3lg9nTJ8Sk9RdAnhF4Hi/mYwXeRoLJrAvugTvHYf5jcXZ
YgXQ8yA6+0R3l9xU1MJkNeZ6E093DpT0fziSL8v0ryvO8jtIC7WhCdRI4ir847VBU+aGOu39fY20
fo9NIzz5CA6e//6r/sUdt/mqqEAkWbeMhP74KR4XmUlt6u9lRdBnNr76GJMPY0K52Iwkwf79p/3F
d3IYC0nuuCPgMfHw/7o1KaEsU6d+sA9Kz91pXxPf2NfiHz7ld4s4Vy7gjYDYj4cA/fRvT5WgdUJP
KeSIEQPabSguV2XePw5F8vXvv85fXDw2dpBTAd8Hn/5vH+QYM1d0eXzDBPlmYaQ/xgQyUCbLm0yz
f9jX//LD3CW+R9qAPczfPkz3dgVD2fb2lYRlxBwIR9bA7LmYcVvr1D38/XdbyFi/P39QBzgN2qwI
rFO/3auEVvesvMjbN4adrdRQBZfRC83H3IrdY1XE2aZG7byLkQkc5iqtdpZZhF+Q2parscQMgnZb
7WVZDBtJXp5Fbik4AFf6OelViGXodhX1xo9LjMt9WjK8plLqVqqe42FVjVDe627G4uCk7rAyU/dB
FYV6+PvvaP3Fex7ABhOBQHH95+dxLBMBdifx9lEZi2PqGP5xGhxz7Q3OJ2Mi2SYN22Opoh+ejGvG
6Jl4hvPs/8Ol/qvnNWDlptXt0UFdhrJ/eCvSyS5BOgf7nLHMkWbAfWm6Ad1W1MF//4X//EkBGWmI
zXzpO1zr3z6JvnE74iXw916YFGvdg5RWVfFO4IDY/v0nwR35nREBtcLktGQShW5LDyrNH79WU1iS
Vnnr7W1kFbBfjGTBKuob02z96Bo8CKLpnpEiFdu07/AqdL7ZrFGe1AD3K0j8IHvy/eQBDkWc57hP
oKWdD2do/AO+AVJwZNMz62k7+4KAszpnpDjvSxVDva6tPtW73A8c/FIWU8PC64+QMv1DTb8R6T3u
LaNpm41SjdhKRwHqaXozt1YOPZtwP3aioSVPDd7HqXMtHUvjQ45bODSDFsjp/OQamkX6gSewONpY
FLdmHsyHKSARsRoaqGFNx8RBzvZ1FHzxucUQbIR415yAbrAPwPbOSicqwk5u87Au0OQnxCsWFtxI
3dfPtBZrehll/eFHJkw32gRQgqeGsqZagPLlMNE0L/NDYnbpk2HWzdU3mQjjm4PKkCmN50ePsnmr
IRXdYW8OX+JgTvYDvY+vIOkR1oSm/JwZ6WuZiwCjn1G557RTV1DY8t4r4g1C7IO0jeJQDpbEbgO8
5hEwB51xGbv+2bRle50HxJ9R17j7tlHZnq9Tr/0BKVOYN+il56rPT0OV0GxmlZouAfJzrPIZjgvs
nCGNgB41yz5vxuE7RyauCTLOC8flmoFyb+FPDkMumRQ9Pi27faWRP7yA+ErRoDp1i3NCmcELxzYa
8FgtOgzZhX3se8yUI4f1tXId+9IMbrGtGjNkSgVFl2njzNaP2B+N/Yqgqapfwo+AV0WB2pU+91u0
A5dvMFrnI4Rnuom4tyxCg5Vs7dpxPse1mM7UP/Zn8AFMs6n+4+sAXJwIV2L9CADozRZDatjSb1b2
REedBNHgBb9Al7+QC043kbbG18aBarnyQocnPsBo/kRFlOHwj8d6i34gPBWtWtNV9n7MEYYW6PIJ
ynBG4GG6Z2RA2mpK9PdFZEVzmt3OrSi+R6hLbsR8BofWXjBrESvWg+IL3b0hWEUVPuZgIdmqgFGS
jLL+wOBe37mzgfo1taNgX+ERUWgximLjl+F91uvogNIb3B/KS37feMT3t8x/3IQS3I3pRBnJfBGj
2vWD1Zww+apz1JXFE5lgaPySaadxWj9TYOktfrBu1/K7HUajinZB0wUH3zEL7q8uNpGreT5yXDl0
mPPeZWqKc2aQvneWU/MdG2mzTXpUCSpumvcgRBzDAVU2R8OCDOIaKZM6MRABbs14OgzgFxtSWbn6
2G+RiJY0QvSE/6VUaFFtJwL0kBQfporS+7S0RoIeFBMhSZVLH2QkxiU18Vhzi59CVDOHNDHy7TgN
oMY1uzBHUfV1wHX0IIIWbcBoFFBNe+w2kGB3vgk+GDjsTg8cEPVs2edQ0CDVHl0L1YNdHOpT5CQ+
Dii/6YipHikU2ogo9TT8hGsYhbWyoqsBEffM+Cf4QFUuP4nZ6bY48KRDH1hBkipVeBAIaw4xBeNW
/w/yzmRHciRN0q9SmMPcmOCi3NCYwxht983C94gL4St3Ukmlcnv6+SwyuxARWZ2JujTQmENlIZdw
Mzcjqaryi3ziYkp3AyM5ZgVNLZ5kc4w/PL1I5PAcBB1BgMbEnO8SSxq11vuO4+JVX4LSiKQYF3hc
maAupMsZOho4iYVG9wVpHK7gyl/D5UXNzP3lzm59dSWXInudMp64Jpla0KtMo1uG+Sc1NCNcaQpQ
JCbRlS6W8MFrBTSebjbW9ezDCwjzZ1Q7AM6KzrCwjhUtOae4rG5xWpS4QCvvAMAOTEiRr5MF4k+p
A2PbON74UY81eM1CYi/mXjOsZ6JlzpUo1dUYp0RrZZ5E02jOkS1m67LsHZGgwafltit93HplM24b
CpGhuQCNzEGHrHCrDrck5Ots2wkcDGWPwTGvmd55alWNvnvPJmnZ6RbRlczA4+gRlLYsz92MuAau
RN1/kRkzlxybvW8ZGKt5gu/iuH6xGvLqgFcmp4N6nTDjwHU0YRJgHpQtYjPZIy5CPTrX7ajj29qM
qw2iKqHvQFyJhiF/SCH2anK8aTuOuv0Wh3EQ+bPVRMyDT8Rigm0OUXiEATh6z7VPoMUqk3lLaLFw
oBmQJosY3wH1b+ZaPrAvm77YdebsS/yzuw59LrJ42FzjuJcrqzXCu5Tf9ysFCQO98FPZ8Wl4lTfx
OG+BTeAdafw10IjYRP5gEA7CkU8EFuXinxhrMblIeHg9DWmnXm1GPGbU+mGnDwkJh4CuRWbMvVo+
Z7ApqyQ7ZyV9/UIorDnw4zBBBJPCFkB9DwSslsqJ8pZn/xqh0brmJmx3Sw7owXbC4qttOu0RyAnO
e41cbc1nCgTS4DbLQBBYyF9wgLuLbomnGwZDj4OdEa4LjQenHEFVscifPEKTW0W2EWgmFGW4dt7I
lVuoMlp80d5RmXnnZ6rdN5LeWooWzH2vSE9Ns2Ke1Wp90HGONtzpGqSMy0UxtDamt6akWgaA9wZ6
pklkGnTE3Ff2ScsyW9cMeL82gVCbFthpDNrjou54WkwqbD5ZkHCB42Hf09s7PAC8Bu/EsG386MrF
FavGhAiYMz9fLUtosmd0561hBPAay6Y6jJn6bGy7OU5jbN3hRGu3nXmu6BuK47yg/zahg0fWsozh
kcb75NOFT7pJ+W5uGKSbB99t461Rh93t4pZUlFXxexe2+tqqjWRbZmAGvCCHR1PkuthPGJZ2Yw4+
RMdtTg7b/NIuIoiUk9pMx4YJQqtL1V4ikvqYYzeJgsnGAedgAYHDsGybKSsuxAwLftUzMB8jgmAj
oW54V/ZklxdxbRc9hj0+kdDLyx2mJOsgcNavZOpdFEI/z93UXE3NdD0hdL7TwqEvW+lI/CDlFHE2
vNZOozZhrNSLo3CMVGY7HCp33hWN8QgZC8iOXgBeQMmoj03M8DmVdBAk2qseJjX112CEMJ6zCO4n
mdC3XXUPQqZUFqWBvW7DoXtv63Fh5WZTgBe6Adaqk3EtbZ7NReMloHjr5Is1gN0ndgRKt7LB1dLT
06wRMoYTHvcnOdPe1Bj6MrWHEsbkuKEEBvZXX8hNqac1E+yAHoxmQTzt4USQq1KEMK5sbCa8ZpZ9
YWPvMiHNzwBHCFYM3wMbJk39qHIj20q/3gyF+VZ72V6PVn8gXEYQhxgNUUAf2ge5TtY+JrR95oJt
MWqCnHB5Gtffzh6C8EpKIziGDU4DmyLGvQP7cALo09IfsOYIta7bRO7YyhebIAF/4qV5vEsJm+0c
Xn/VVe5b37rxs48wvZJYJMwRO9KSL3vCsw9zj5VCDYTaDf0Y5PZwSgcQ/UP3NexBujqp8RZkzaPt
FFdMde+SgRUqq6wbInYfSfHRjcGwg0ygV2aW3PeehizZSuar/mXmWleGveio9LW6LDvjsuMKAjAR
4q4bHfIPExzSBEYPqxS0CDnsHK+tnhbnHSmu3Aa4biJrpBazbCUhVORevkCV3TMYh3ir6oduCR69
Nud/7Ush429T416mVvlV2G5/ocgwR7rsyGRV6UNqh4waqnvMlF+ZTWBKou7KVfW14zFuNG2wSlgP
GAQTfFvRGEbgF1vmWrjoF2lrQx0b2+3olbc5d9WBrMIrssPBG+e1EbTuCi4FGbWBAV6exnvPsocb
+vPcm1n66gO8coho5h7IvVbHMHO97QBNfleN8Wvh+BzMOe7f9y1YjfMhn1uW4qq3dAGBWymK1OLK
3XahWR7ngn5qOx7T81bKazfCwf6QlgBG1VTn68AiChjW9ZUtiCOoemKvIuOQw/0IIibhiKDGrOBU
b7CH4RfOsX7xKMBiG9CFA+2O75tza7MaDf8O98+NcMYs8uzu21AtW9Wzz689dp9VQU7djXnmy4QN
vRPe4oy4gj781M/1dUVyd1VPfO+JIU1SR2V3SNNFsujXD2Yvpqhj5goETz7n1tCswQNJmpJefUM8
0RiKj6pjzZ6l4kvrikdpO5pylqF6nBBDV7iMyn1HpHsvQBpvQAXOK9mq/CUbNAVYImXChCBy9Otz
/MSn1batqM4BYPGtJkuwY7zAb2rC76jy4ca1WkwwlQOcwyn1pz+nzk3WTOzuPKfczsQ6twZRBdpS
zKuaM8s25/xzHOuYzRHEP9fuTl3PAcOVQfucUoWASSTWOySWuxYrFTw7mFhDcg13rr9RrQH/gGfH
RoSxd9UwwmHTP3FuzqyuhdAMs6+jYXxrehyOg7p7cvB5bpgZmls7oykjwb0R+aM33dsGlQN+DVpx
7AgPJkSb3iZ+qaPf+VBTJ75S29ISJLChd6y35rVsU+hYOPiOGMzqGdsE0yP7ypxbTFek764KugQe
ldV4j8HkfsSTZYNcqoddWjrmE3y6fl9jqL6TcuheR67tU98F3hV8K1ruHMfYyT4ddlNFfc9Ilpaq
HFVtBDLOGvoHtrk26xK4DPAC2fcp/8E8Ew910jtbk+obyrjQ+GihUgBpdCr1QVV0w4Ob+ToDfV0B
nyje4iStN1lrzVHasRXqz1nlkOQ3WjUFu0VugiJqaxefhOcdZdfPXzU2Nw5M3qbk9t3ihtKHWOQg
s3NSth2AbWbpbs5usZBH30+HNeC0LylCVDRUfOPLHIZ7gLfWdkJLYYAz6l1jq+yKiXF3yM1yU4fj
tA250TlLwWqALDVAcOnYV7pOdRWeG5LJ7KU4FqyR8CK1uXIZOkLwtreryt694HXmjaaRi+GePexB
ZAbHOAixseqGoFTGbp4D2N2obOdbUUNk8ab+fQqd8dkqEmJiS3nVTmn8VGbLO8fx7jYcW7wRSWeQ
5zS02lpFN1wYpnqwbfeJl1XHugsPqYcFWaVsh5WY56iLkdxsgEmKL6pLrzHOoQ3VHRV8lTbRgirD
QnXMvAh/HpdP08itmzZxguvJFk86IWzGJSifhpxlOiaAtQpqDVkSyFsfzblXf0GrqB+kAVu4C1P5
gufUuc1o2TzhTnM2KWjrmZx61p0KO3xlThzeosd5kTQcckxCNvC8FpKVoU+KTmr/slB1dwnVodh4
4UTufcIvItsYiDD2sx1GuDqSCoul41vZcU6JxK5cpoCrwIJsmdfLt1EJc58syfycNrg1yzzvUDi8
V2JQOZuDcI4YECQbslfypnTiBqfJnF2SLcojEhf5gcvvCyW40lp1ddLup8RJL4Giw/5smuwCAim+
CaNAUb0oaRgiWqCd4cucm+J9Thje78pZZsD8KSMYRnBxkeMt/rMFc51Kt9HH3tVRv/0Jk6jzI0fO
OSbnpJ+pxcNmFZUmxlqcY1NPJXfR0XnmuXoDHYDj3tIv9yZd3Ts5lCyRM5hnRid3xCt4cIZd8VbF
VGpA6pnWwTQlG7MGRF8o6T7ERX1R9FShVVZ3LH0SiE3BAsINWy5XdVfBDMNcza/iL4p0O/G1FVGt
5pEX6h6qsm6ei/MD1Gqq66bui22Ok+nSTUNrCyiNLrE86Ouv9MU7x96t7M0isGWvRdPGe8uNh4ex
nZe7Ih7a+6xwxJVJAdJmNAR1S7VBv46RI7WrUpZ7S4ZTx0tnmvKpeCGMMBP68CuTRRgoJy7NBUdr
lPijscl88EYrkRp5VPYwa1s/QVCfW5w6Be07UCO0NiDbt6okcjbKF5AzNrPj0S/ufR5C17oK9Ad1
tQb98Jwod5qPOrhkEU+LbWZ3t7GreIQVt0ytq104pJSlIWKuJG3vV6OrTyIhlIqcM0QqHrwViKJr
VHe4rrRaqSE+W14tsYWCQXavkDiUqUI5t35GGvsLbiwAiFNxbq6jzPHKJY28Klr16LdZnhIBcQxO
CdJ78ThP7cMhsCMSHf1mpB2LgVmvbzlXxjwEKhIrQEc3Uyt5V336jMOALY5L5MawCnOH/vG+KCB8
9TQsq2YZH/WcYvWjNAG5FtJDEJsnZTMjd0K8IrWm56DMID3UfV1GeKXaoxNkt/j59AbAwjEW8FEj
rhYKG5GGN0g7+spXuf06NX4Wr/E5VxYb8dnHY20OLnqo7C+E3+md77u48JLODN6JL4Y7GJ3yCQ1E
fqkD1d8mY9A/B7h3bvjkORyj322tofNv2NCNZ3RpsK24BdcmVPo+pfgvXKzpxl2SJV5Bt4tfEWLZ
5iOay4saWjcgAB585mpQvu9vYcEZxWZMWrxCRRP2/WchTItckhUvJqWHE7PHyq0JHCpHhg8sqJpW
KKo7gBnMmrNw0cTdcujDWcLprEzmqkEPzq3xq6veLfIH3JXxxkqD9lIl0PJj8zx2iTPj20yp7USQ
fVOmDT9dj+rWHaXYVZBVbtBGfH60ogopUch6ru9PKOlsaEPSh61d3tCKt6lS21wx7oE6TDMB4dPh
Ji7LNY0SCiZPvuEYFEeyk5966R7qfgof6PGqWXsT+LYkt1W19q3luaqnp0VRzSn6wt7CQFobin7l
QPZJ1MxZdkwahCGmOoekzIxHNeLTDzMETLR34Gzpkh1lPIGsSwWoYI5ebeLmFBqEnGgHYaC+pJ1z
YBtLhUTWVXDdzZ6lEdNrQCzMpfcDw0bQ5yuhRhqCyb/oZcVoxbhulDM3W9PA4bJC1kjvQE64F+z8
moOdexgxslTeUbZRNSu/9yhokZViVI3q4cU0Z9r9STmgKXmAOfg6E9livE84SXYcWZq1E4vuCKbM
hEltzpjqAzIkbYK2aY6+98zvtWxJk2NgbrWLawTXLyjagEaXmCg26s3SOu9YMdn5gp6iBiKsIV0j
L8oHGmN4WBLiR0cunNj5FF5BSHwENLjLGSSwxiGaPJFx9p9JyviXJK+aKwie/i3TT//g2Y7zQN9A
Iteea6T42Awx4qgqVfh1mIPmDOmq6gOMj56aBGFmaGoeyp126QjFeAIaaW1YwvogWe08wAkx6dDO
5Wfh1/CA+pBSBpi6gEs6kLbLqg1F8U7ExDzEE2AMk/HIXUbpb7IucN2x7jTet9kX/g1omPK19JcY
2TRJbvTUCJK2DrwMpZPqJXdD+mcqwd/XY4gWURqcmqBHdPSawWm7C2G1SRCtwnpRBKX3Y9cPFQix
1DsVJo5WDIsqORmLOIe/jK1Nf9qjqcL+s6nt5pFJUvxUJVXz1eDe3xiKTz7n4yyAhPnufq6z5Sme
m/SZLsdzhxldgF/tzvBekILFt1LNiszQgo/gTD0Rin384pDQrblEjtIQgiWlyTcVCJtPewmw/CHe
RLUpMJpDWamimbTNo+FW6cGZzPmqG8fwa04iOTJ9RRnmHGRHD62ZZiwcsngfu/hlQWnhBmjK9mtQ
9/FxYcPNznqh+bVgF0iovVLpNhncexav+mOodXOCrmXumDgYJBzcDg5cxk7IKoxvGZoPKB28FAg4
JnQM8Ng7bKX5NWYOouo89jFLNrI6MTMj8jAliF5uVrIzqe1K3uH+olyN9AzkstlFiRQ2HQ52P5YH
Mc7B4UzOPmaike8UuDIdbKALtxHmJ0hPdpCV98TbTHONa7654oERyDXt1t7JpkS52XFWnuxosFuO
0jB482pTZyVUCCgS9hupofELqvV4Ms24vXNBZHy4rS6valo5oQ/H3mco3OAq7qW8TIRvGJFtDc6n
C1ToA2jCKOADNxqndxw8512n/FXp+J23DrIzBGEehYgJ6Tvenks1XKdMSe+VSyKUTJYL7VzEyrw1
ul48Jn5VvddJ92iFSKO1YkcyzLAeofclFi5bty1Oix7nlwpqN+58BFTNfgr4ro/+vuxVj7bnhoOq
tpwF+JA1QaSCQhe5mMc8JSS6TinhY+gwxdn1PPUuyC9GrzwjkjrYOknaXwAE6siIIVpsx6Xl0qlq
eqvwELPY0EzJNFrCq7waWgHjmUvCvja1j2rn95Tnup6fvGgAzcU66dQzIH1JKwqtaYeh6prblC8q
2IpAiQfFlHDemPSHvLM1EsMqzKr5LYfYgcJSSj/fS5/Wnoix8TxvuZpztYNIepYHCUl6kR/W3jdQ
YB4gNfb9F0nsjA9ef17ZQm/cJYuBdG8Acjwm/vzadTTeMj4epxXna+4T9kj8BkwULNsDj8WSi5g9
McyBt14u5XuXjDG6Ze/SkDnjF7GsS5dK5oG1QHTezqH5IV1DX5zsFWERph4O/+Le6odBr+QsrHoj
k3Ovu7b8hnROSppuq6z8LVaCnLLIXDsqk548nA+DZFOVcfvW4epj1RUWyz/zm/mC5GQZmWPvPePI
Z/nIE05wVRdXxb4rC+c9L3vzYu5EzSl3ma3dPFT1Dm+iF5U5qHWvZBLEJVkfxkQzLfOZqJ28EE2T
QaRmNVGxeltyabHFs43uCX5lBYiZ3QQd15/OYIUXriHCY47liiobh15Kfm11Br51V/OsjTUDWw76
c7EVHtxrg5HfjgNOk645OsvPNhicdEVVT3ZKA/emZPi7s5M2wQNeEea2lTHtiamkw5bhfbqtlXgh
ITjfGjCp3wwPfcciugSctHnXrpM/OH5amvtlbEIUYNE+wy6Gi5A01nUpG+M2Mey/c2OcPRA/+67o
cMMKxcJtw+EVZw/FD/bZtDB9Knjb4HywZ4LKsfnke7ASyl5mrNtsVfGsG/mDOQwspX/tmhB/Nvmc
G+kwmWLzs3Hf/GLyOeeegyycgt3sJf1N6MluP3SKUYLJ7N4ZJxNIccrS2pj58E7TEN+q1tVWDgUp
Gb7ZQgJICmhyjkpJNKqsmTLVk+dsR7bxDJ1t60RfsoM2UxHpR0V1l33nieY4ihy2iYIsYVNMPboI
hA52rTLSYwEGF1qmZK2nPBfcnL2j8shYZViE1t65uUF3WrBDce8n8n8rd5ytU5t5b3lNNwRxIwI7
Bg/8vKFkgoTc2S81Bc7ffHT2r8AB7CYhwq1wwF0jEfq/2E0qLiU+PsFuHSMl5wbzJPBdN5D55kNt
4VuiUmk/O7CCGRTp+SJTet6G5YZdwNloMNrUHCUhYJF0qIOVrrxNHkJTMUEURc1kXEym5rxbFmyA
nTzf1znG2b/+9s9u0l8vvdBlqkVHmYWpITjb53649DLWEjmEXbgzO0mxWx0OSxnRPZ1eEH68tabB
Ww8szhE9xenRMk39wdhLHzrzbNlDdXMtyqhtNYISrDFv/PW7+7N3L8ShCRgCG3uIPfWXzzdByPMs
jxpaClB5hk5OEl5CkO3+5mXOvTZ/+hBC3NbnW4BHu/XL60imxkLFMtwxA50Llm/f2I9jp9fTVHqv
Ngd4npGFjGorrtcg0r3bjE3otEYdp3Smt8Mb4GUF3hluFkl71k3vaFj6RbwAQsnMe9kX6vGvPxrr
18+G57Vpua75HamBAPSLV7Mt2wVBgmuPbDQPhcWmVsk3UQjBa4Oh4xjyGBY3jZk1oIbPUOPKNqN0
KNPjLGbI5l02v7vEWP6bTdj/UyuYuHlCHg//tVP7+FJV+h//+6WS//GPixeFMaz70bH9x5//3bHt
e7/hTnYIVDgkKlywKv/p2Pad37B3IrcDOeH/vB96Rx33N7z7LvAVSn5DIC1c5arRffp//pdj/0Zu
gme7sISDP1VY/w5ohZb7n+4XpjrC5x+S9fj5YQGoIrE0XWq7CtUVC048WlC3IS0Tsx+uJWzBhrln
DNXWMsaUMJeiEtA0aImfsYQdmiQhfJH67jVx5XTNadMHm8qYE9ZYtSEORaeBNBKr2WoQdmt2qwzq
Y0et2qafD5XN6lEqYJZTWKqd36fmRrUm6cGqa28sigOeABx2qHVNuqss9IJRl8UFAKXwQC05gbOs
rmgQT7tjlQ1iZZOZeAmwxlEXYYO/inMZDmvVOFTY5ULuCjp8t8M8lKtGjmyLxsTJ75q27p0VPVHB
5QIOHNxbM/UfiR8AwAV9Zt/3tdHc9jPwi4sWVBTbpsC+lKT6t3HQxHRhi3eWvYU5MfMK9o0c+Jvz
1p7kIbJHk3rxW0m6db1g5rho80GuJ1UvXw167DbT0jt7Ky7cY+Gn870uYGVcKJoZnCgs4QbTnlCZ
gDq8ykW4pGgP0L9myDvGF27uy1caTAbOWtJYg8O3KC8AQBYqk07HvC6efLhvT0kW6r0ppP3spwAy
oOek9RGENeWxZajhOtD08aYdHR8dIlj2DihtQaqbUfBhNCCT0oucGfeGUfnTFUpnzJ/TZfg5W4Tg
y2nh9J+VRncB8lW+GDIr3JWNlTEyqr7fZCb1fujd/JRMppI8r9P1G9VNBkdFx8ae5ln0m3pMN87/
JaCfucDNoe1bz9bVZzvyLaxtwASPRSZwwUEqlMkDuRZ207TdtLgXOCFbyMjYegmBBsnNeUdyCKs2
Pbl2ZcOW6M6KjGxGqi8MqCZoHul8ihOShwp7EiOsVtqnjrf4gttTWzQQAcyu55ZJODCEaYPnhfkX
HeA2j+CKESDDoC10ufhzlh7vSVVUPG0GKw2NCH9DkwIrae1b31PxS2hqIg+knfgLg6jNAkEBUZ4y
dTZGrXXOgvYKPHLc0QWqlrPeC2t/i5eAgkJKDG4zUWKuoBwgmmK6OHC7sM93G4skMRXkPQeGcVF0
2ASl1vucw9V77Brzy8LM9YFeL7obG8NyPs1wDLilE5dZzLBUasTNF7DvdjI6ylbI3v1wVbFhcdbE
62SwCkob5RHSo9ijzQEusw1AfiecRjJbi6GDzDDnE+enNtUpSl/QuXdM9OnAcKRRgedhIE0tAXXm
sFImbX5AKGuI12YcUPqKKNG6TWoQOAZVUUeqIhPFGSpkVDJNb7Y5iAO+JPeNKnlKZc2yv52gzFxO
OinWi9WKEx9KiLEnkNPjZOTJC77z7FBBQT3Imc6uztYMV0qvD298RPA7svIVv+vC6TmqRpJjfJhl
f2HlHAjWuIUyUlFeqOVmJPB01meSu9CWQDAHGX50dgMBbuqNnlx4lr6iWYyvSZwPW6+N52tcH+OJ
yBWoytmtTnnouv15aoVYwAlWfDO6GdJqz7SnXlWL2VzCETTXI10N3/gh1T5PTfTonDDmKEImY2ev
Rk3P8cLMIwpoiNlkQ1Be9rPjfgtE4udI1iiUKNA0qfXw7DYSaCRipSwGtBQys+x1XPdQBU5Dg1cm
yzWZdr41OD7xZZ770x4kbUDlDz6tzSSD+JKypRJBwDCp62g7X8kNn475guyK287R1cZUKiQtXH4h
wD5GyQR9YxBBvWW+OMP+dzEae9hCL+iEnqJEiOytsVNxJPzLKX3QJkfeiThe7mQbF3UFRlBT7O3M
cNelm44btwWYya3ebZDrnVVNF/u67Skg85KJ9t5EQdbPUtHt3JFDPSpPdk2WgJZM07NgQEMLSpm6
rM2mQ2nmOX+CbR2v664JpmgAjbzzxlScGBQW95Yy0g/Lr0NKazM8Z5osFSi+Kd+TmsLVUuP3rEVi
HGUIe11A92ygSlBjtJZjlV8lbgWJwXLG5ZVCGLXPiyq7peIiP6CYfCHOE+JGz7lnV9jj7a+s2yG9
CbjA0Ltm78tC8RbyfDK2URua1THo1VzfiLifHvOpST/zvEhudQ6ux5YTvWCGOYavyahyEBmdANEB
uWusKu+JOjjYWuYSkLmbq70Q/eLjl7CMbQ1HzVplTH2+VJPjY1ZZiP86y3g5dIa49trUt2n5tGJ6
1GiCWmgEPYR4f7aY7ZxDbwxgPl2r77c+yfhbl8ERXts4tVY0BXQfxA4yhqr+sLwYTETOOdnFpO+t
aODYQ6S8TDMsk8kMyRHSprhcgmr4aqsk32LL1ihmFQOpsAINn2RBilkijovIskR9bAtHXlNFQzfz
Erb2h4PSe405mL5mNQMxMgOcea0O1BsEIaTCpYa/NLbGcQkW/VEFPJKB+A53HQ4cBkaCnkLHT4Ij
mkHxYmd4lTkHgW8iqmqid5Zdtm1d14mSznNwenPGWzGZ0Bf+aFnMssHmhIapd9LJsx1AcJ50Bn/m
kJF1vWTON50ogfV2+Pjyo/KClk+zbx/ikfoAFHgbtPMc7wFbqtvR7ZatEcT+vcrDsyVpdPZLhXsV
1TS7CGhMS3HmHdRgMGtnGsmtnXs+8XM7ef2+N/3/OUvJCf0cxvmvd+gn/a7f0o+um3/cmP/xx37f
mAdspJFgBVegy3bzhyil7xKKJDCJSkGA7vd/80eU0mI3LzCHEm1yyYnZ5CX/c2NumQQwA47fCAhg
wmC2/jsb8z8dYwnEBEhg5OroK2LM+PP23JUheFCp2w1L+dcY1V6BdV8lQJWj8jx2gjg2bdEbLmXt
vP3wSZ1+16p+hHmcT8g/KVi/vPQvMgLlRn5RmKrdMEOh5TwFlA71fC+L+HVsgc3+9av9SXjxbdO3
yBI5LslWYX8Pkv2gWuQxNUi9qKm4yQvBfRv3EZVb7JUDuyDeLZ/NJM93fNPtBkNFsAn9gUIuaQIt
9/TzeTC0EkvymFfFae79KzefsEOX7qo3KTtoY3ze1Blgz8ovLIfp71+/e+tfvP0wtIJzdJZrhQvq
l3OU3VXK95CF4diAHPYdh1Fl0xvM3QYBAKVf3GiUEFnBv0ynUOfZnYiJiEwtdWt2gF1Ft88FlMQo
D0ymQMRXHLGzm+KVZikGsxVJ8ZaDxTTy39rVyDbg/ERkhgzEGwNDFMztIWlt895grnOuN+32jVGu
aQ1jfP4Ffgco3WwzuOmtYIaZzOOrYqdejPjw6UCdYiLf9JB94YhwK8v5TrTvqMOcZqbVtymDdOXj
4Fz3TuVfNV0IRtqibigMMC7bqVfvlPLQjQJ+mYlJkugsZ2dTYHXvFeaX2qC9sQx5ZacdyksbdvNL
XvUkEOE17qa07y7sHPCfaGvTX3lY/6D/6exm7nz2UOXY7k2/SLY0D01r14jDo+D0cxkEqPIizNVp
pCaRR6qiuowIxDfHtH2ev1lzE7AJxYEqE43bz/tGvzq9ZmNqv0p3GT6k7s3jYF2Mdjpej+ZCBYEZ
gMqkPpHeQRrEjvQSLSvTWyIQeRZuZl++Z1n+niUNkQLCo+zQ2xH92vpiKNlhi09xDJV01KXHlq1T
MniEZvhqXAXR4FxIFREERGKrYkhblWqvrAAsvW7uMZXXv2s2SCnJR/Mvbl6bB9BPdy9pF4EFkBgg
uWMmUb/oz9SoWK3ETrLRZUnaB0Nug5Go7dNznRkuW49H132W2dPlkmrjWxrjIGQ60w4ruPfNZeA7
D5M9RMsQ066idfAx1cF85xRmuVMuIQuPU+ZtSgXIk2o1jogpNj+/31P/bevV/1TZyQ8ttjx/KTz9
3/r9pXqp/wHb9x/X7KZfaQI/qJK/VT+uc//8SX9AA5zfQgK/pJkclhJEUZ7o43doQMgaaBKtpC6Y
a8VF6/gnNMByfuOf2ISghaCpm/XunysdayCCEcufzyMP/p73b6101i9Bz8Azya3yzizemUkO+pyy
/WEBYKinPDJ+3S4dK2cF7ve1pnVwgzIG5T3usN0u5SdpMUIxYfHKbg8zD4fbqGXSMGeNs9IBcLR4
GumiH7PHAZxR9DdP+fPc5Icl8fwWIRuYIaNIPhEICz+/RdpoXBxSSbcLKuQDpvk29J4W2EkaXg5Y
t4VDIYjCxJzAkCkwdP/NImn96zcgoCvwUfkgBX5+A4yRZDAKZuzf9QtnmYZIWuVZB4th3bPx1Fi7
eOb1R00jMZkk3sdffwY/64T0EfEReBh1LdLjHq3yv6xzSmAVK6EB7zqdnKtA/HudutdZ+3cPsF/5
M3+8kMfLMEYL7e+54B8uB2+J8WnPTburm6HZ90lPB3Evn5u2CrfoJ1k0e3gZWw/1Y8CvEOE3Z6Q3
2V/cGl2ligNj4xhO/AKAbjwjD81b2nuG6Hxf0Mk9dQddN/Ouo+BmY0i2/2AL/Y3rSawjeug3PsjS
LVWep9YARZXGfJBz631l7nkwOxVgEGg5Q9UIOwY2AZ6JS3o1xw/LKLhaq+W+oYZqC/CfSIkqPi1n
KTZqKF/pLw7WJTGpJQg/hrS6dRb/byAzv0we+eC4JeCqmpbHppbn/8/XiL/UZplkrdy5DmgZSrG+
5nG8ZvRMFaxtE+JKk3Dlt0O4/esrwz5f/T/fHejaHgQeJhffHyM/v3AlQ18q/Gy7gGr2DW6x/OAH
S7+3bdgMiUNZZeYvQ9R0tntRzdzQ1KhIrHW0ZIZYLPCLJVtOeBBrfe6p70R8IN/BqmnHeVfmbAgD
wrJ4Hg20pb95778sl3xorNPBeSLFmdxjtPfzezd1KIaZIfEOJES9xjHkXsDGJ901IEqNmn4Kvy93
fdxX13IKDoNjHcYiOSKEqlVMxPD3B5CYtgQ3PKblq0BpZDmDX9qf+W0AGmTR5Cx/s0f/83ctcEzZ
HicXACPiPK74f8ydWVPk1paF/4qj30VoHiK6b0TnyJBQUEWVcb0okgI0z7N+fX9HUGUywWDf7Ogm
ww+2AUl5dM4e117ruc2sKaLITGXH604qtRlYEW7MVMrjQpdmDqiuAWoPqkh9J8DY61VNC0baI7gx
GEcznD1L1KiwOzeQcK7dtsopszhIt4la5tvv5bW7aFTtbUHsQrlkr5GdxnmiSUUcrxH4TtdWWUSn
lHNv374JfCwvd65JZ0YlYVN00rm9t0+3AdB82MaA4uMH13Kh5jQrhzwr1WCh1jnkjtThW1pK2qky
RqeJET8onj5eAbBZGmnj43cGZ66IwndSM5YCm6F8HKOvtmICGCwrpJNzLbWvJZNKhWxaF2o/lCcB
NL/MRjZQzFP+XElaR8k8hkUBcM9apuI7hzJAnaMvJC2zgF+rfEMQkPNoYUO93HH5e72w4R8fidTB
dtmzoqe4DoZNkGAGzgqAKzKqTq4j1VF962uRPkC3LLifbpMxuDVC7SrJR/fUzaHpQWHrgeppdlw1
DGTLTnos9Y4Mgld2VnEWPJSeS1Mb9OKs0CjfMmDNhlPY36mHmFKbx7egQgnlI+9rMebjqo2da5/N
MYe6m+fWrtLAoQ8L48gS5mpQ4pz2TlhverTV73lvVDNdQq2l76Grj3RuFjuhvlXkAbOsMnQbd8Ft
5fX2QisKyiwmXO6BanxPS9DsXpOon5kYJngIRhzxaErInYUPgFQpu3m1DZKT5/Xq+nOpRvdoqjDf
r8Ubr2N0Fpp7+kFNXi0jHAg8YHDFJqV0Y1GzW+huKbj4NZscB9GhRgfahi1DgtcIbun5IVhfMMZO
GgA0Z6CblOjJxojzL6HiXBfIrHEMy3oBmzWU3Y6s4VhanSERXk1alZ/NYIT3JW8+EWCsXSu9RVq3
PKmaHHCYFTN32PM2E5Dzc1CNUEfHQi84fmC8EuGfoj0ralhkk+ghprC57kEDLjydL1p1iQFc9hx0
E4SDaQuBrmxdRC7CJEqBDwCbjmxYQ9Lm5uzzTLjMISO+ihRuNbTRg+TR+DF5s1ToHwwF7ZJILgwm
PslEUyYo6PQkFcmj9wAdIpuA1hHTc529kPxs01OjRjkOTx2PyS3twPhT4yjy3Gwl+0ulxquR2TOY
5xg5H2T6R5TIZPhl4Y21lY0ZNsRW4sUQGVxUJl0jAAP8l9i7Q8e2kXMHrUIq1QxxBre2S8xoeNoV
zDDOGtK3W1uGjjNihys1R2PauOXIc7tpv0JiB4ngxFyjCnedOwQyEDBEj0cgYYcpinZVgRVbgOdj
R+o5UwO9GGcMRLQhcb0syTU4EdlBDMcyCSRzXPImk2eqCid6J0vSUumYmM5tNm1WB7fTg/O4RDEN
itChhE+D+YTc12iq3xunc1YkpNjrvOeoWX7OWBUMkVRyVaa0nWg5QgeimD3PxOgnROlOOA/7dpN1
0HSHkRtC9okQL5x1D1IlDJZl8Dd8D7Zu9PiCE9m4UuPiJss5V2YfPhSCdYGR29vJXCA7+1BDSAD5
BJYgDT1uUNEkrWM8SG4CSCiVGpGDjkUkGSAeGomniJKtGZNFx7ahhps4s6MFNSmbkrzCRMuY3xhq
tpm8E3MEYEkhwVgZiu6eqmb4MMiue6lC+pMQJM0Dkzn2EsLYldGrC+zpXRpjTDSVncsQXAVYNQD7
xznWJa7bYmvpTrMgvbFmWuy2Jr4S5gzhWUxebF5MRqkxMC9+Xd2EPc8WNOaFmpnjcREbV+Q7KSNr
HBWmkW8HKWAiRivDWdzycqdsAknDdm4GmgTFLps1sy6mb9gN0YM4EkVgXAlXQKP+qs55sOkd5KrD
FLzUMe7hAmPvNjbiJaI1yLZB8X3mqvCTZ0p5I4c60MAyfIhyL16WI1ulROj90dLZdGznhm9fZ4OB
RYVZg36a032qbCi7e4nzG3IymSsZ+Stbl45jwe1Vi7eD1B0CD2O2Gb1UXsAOwv/Kx/50ssRBLwIx
04sXXSCUDqAjYtrXpgiRi3Yq0oI8id2vKni1iGJ4AU3Q5Ksga6hj0++4yNBpWNgGEkhOJdSMZFZs
8itaxENVIniOTONKYa6HcYphzcgRB3FgIcUOg7uRADknTMfSrJgkg+cpY9OVDoYnztlWCbNXsL/w
ajSHgEK83Sosb+j006X3sfpkQem68Lhg0ZIVTPY3FtaRcaB0nUaKNpOcLDsuQlRHhY+jYIUeks+u
ZkyEgGyMNibUFDO1wNwAYkTgSYTDdFXiZdNBXCq58fBV9gsKeQmnWwPmP4P0+3baK2md3FL9f4CY
8hrsObLvRlnMkEqSF8LbuA52Mao5Am5ZR+e9ZUYLUzLlmd7SQdZrEP8Gin7Aa9NiRScFwLaJZtMk
H2UoIj4H7hkWhX8MNBGHN9TFBVayQF/Vr4EzI+1UGYkJcspHvlwZnVXUdMgsZo6L3mbNZH/VMerr
+oZ8zNCWd+tbfSMUKvRg1So5aAE7qNbo3RNqICKMnPANrOL1qiez+iE50fhFi8P8DPhyv/Dy+gty
mjCGS3aARLKi3Mi6gngpVNZExCjO+o3iLjQNPgMvLlbGSJrUZp4IDfIW4TDDty6VJgG3MQ7qXO9o
DCE9kZ3YIoGLfOLkYiwvNHQgV5beK6eMVtw2EmR4oaWCaY+AQag0uFcRBboz2CXkGdQat4yLqVeZ
lUcLX2EMGPderQwqe8eOlBQXAVIKlCFDKMazGNlZHWLoqimzWR97OjEKJS4/QRE3HVixVi3vw5GA
rW4ZTVIKqJBkN6+XqqUz+1LcxILfhtbwOGthDDlvIbBBjFSr1rlShvMg1F1uD/9uWnMxofE180dk
pgNFaVZlY5zGWfvdi73uPqpLH6YH2110oNEpHZo/cqtbht7wo4EZG9liH6PFfCNzFnDMSwXMVOwG
KIyjNKAqKlOY0zPwXrBbm0zra8dSyPiEVnXysvX0BcHzpdQxilpiAKCPX3n0tRmj5516/rkEf0WQ
YX/1tvsKiPu0NGMbicUkx5RL97nJkbY6FZZ5gVKIGmlr1FjdsFBoCo76FVB8eExKeVNKWrRIUT2D
TK2pFmWgSMdF4MvMbSecWpH5jNATz+QRsxQ0wYOCTjrSG8RPioulyVJ/+KrVKFzwhkcmbPFAaDe7
D10o2N8VO/6WFo1+po/yzVQXl5TqJoUxnlntovzhIfaKeWM2C/R9DfsCQbDfFyOqA0RMMjkcw62S
iuESdlyXoo0m4+c8jAPIuxoi8gxkZ17yVyKjNxyCO0vjmNoM2OBklCuttxFMSCGsLxP2bSa2KAnz
Gp2MW6eFRzFK2yswyVByOEBOpJQpsxFXIJ6zteUrherDuhIjOy7eGqqP8LZR/NvIyG6gfyBGNuSr
auxD+hIWO9Sv+lNFATcdyFazyC3vMo27TT4o30kgi5XcQoJUyWr5lTm1P0J8mkfhvFAH57QrMWow
AUXnYcfT2ERVkKfURNfCnDKeMZ5HDR6vtRnZ6Az7mhnc23xINgQY/eVo9YhyFNp5XhLXSIqzUcLA
JG+E57wWaopI5wGC6JYtxOyrWo35rkFpXuhd6F/KpZL/MUF7mI6vl0pkncQ6OyyP2Q0NJCIEWKxp
wrj2wofU91umpXA5SUF3nRQSCJCS7aaK4hUC3HMEI8Ci2tg1tyLOiQq/v5CYXmpmpiOMtGh2tG1O
7F2hfBoCCSLRafN1GoSgyMoMqSZl7cpNdaI44UMq+Q8e3h4iHoBGqXHhaeyRyaPX6LDgI8LbQuxV
MN/9hasbZHnEBCTX4FW0QVpKPDAdcnxmOmTQPIusZewpEFmmAeWAV95kCa6n7Zruk5dzpFRD5mUz
Prium8E9HahMMuQV958is44+F00Lv5WsLCUPOjH0iYjuyOiXk5crmSqDCV4jjNLpDXkQUm68nNvE
Knu497XxewJ0/Y5hemdO1aKlAtIYcwduECjP2E3O4LrbuKu4Spk8yCMSj4mLaF+M15t2P/nmsrZC
Rt308YEiBN8qNtFgRvvVUa8QdyTVc/FcYS7di0KVoY/FMaqG7bnBTNBsiIQP9NifTUY3oCKGwih4
+VXppNB61w704KDY56rso9uLGaMYGTFoxGBEZNSnUjMGWNz8DAXhcakX3F7M6MzB4oEal9RPccmU
VKPT6JH8Tlk4kH2s2O24uIZX1Kb61eR7nZ5z6uvu9duJv/FaeQFUHvSCYClleZ9ItA1bhlTDIVpL
UHktIo2CrVHXNwWwx2UoQxUxMuzBt+At12M8rnw1aTA1yBEVvzMNdy3bgcIZJtEVYQaIcWlpWtZ1
1KKnofYjfBWgjtUY1LHfybRfuvbSTBiEBX5MAFx7X6dC5pQjWYp6xxiU/2D2cLMYtXmlIGa36KRa
CEEO/amZ98mmlxQCulYEpRY5UK1hQ0oLZSGpNoi9JFl5TMIaOq2fG/sulNzyLK1QfNI9EQX6Aewg
5LwLw7PdE6RR+n9eIqcjoNEoYPKQqoC2V5EKGfxMPE7K2q3IKW2rc0+rhoqEqRJ0JZHxLZgMr2B9
g3ROZEkEjW+/1leKYgyuU2VDjYJeyn4tjx5zYaAJ0axDiE5nlTr6x1VJnOSbDFBDVQiPltnK8zYO
tHfKVQLEu18CJX0XlLsaBoNa0m49jpNN5zJymrVd9O3MwKgvAE8qn4POTBb6mOffGzl0ly7s6ci/
hZdZm7RfnFxdAxJTbt5ehpf9FPp/9NRB8jHwC7R491katZFzP0MAThdGQBQM9JojbUFHtCwN/Srw
sK5v31J8vb0KMPVRQR8NlF0h8N69pZbSbC8pSq3Br9rLuED+u/D4NyXOrvuqbGdoC3RA7EsIJ9Ej
On777q+cZvoEPAD001Mra/fuCYuqgdWt1wW8E4uIgs4cJF31zg5/ZVmpMquGadjUPV+0qfCmkCwT
S6xHJdDnDexKC0g8vqOicFE5sHzUcfDOHffnAkStFS5t1C+pbytU98Wue9YKKaCOJSxB0ccLwuoM
7V5nFdR6eYJJoJTT2dc+7nMGFILanundJn0MFwPaV8xJIkgXt8HdGL8zq7AHDpkeiT6iidaUjT7A
/ubKBRrKkXPOWBR+z3JjuH8MfiOI9DN0mN5hLd6faeF+BuTSFkwVqu2IRuTuEjSMb5huGlVrZMEv
SgAYC2Ts02Xm6gGKVDhgpTW3ehx+zSGBjGXraxmY0qwNunNA5He1jXrEaKBJ/M6OE9Zsd8MbUKkD
FKNxqgGO3m8I2n0+oJJUrRPIaedWTPBsFpiaRk5xmap6AvnJxqdI9rtW57mgwmKw0AeWHEjZjVL2
FKaI4xBzUpkFzATpn6lddEoNKUQY/jCrY6OW+8WoE4LU1olWaVcqMU7jgZ1D9isEV+ItfYtKjQV+
YV6n9JZE1zECjI1omOBdTGooZ4GBApEGqRcjFDSXIW9iaShlibbd5NjCUS5P3l6bfUQMr0x0khlo
0JipgtZ6b20cpe0RSpMh9HJJFwaj8OboRbWzuEuoi1mCT8XX0KSsE33G7KM8fU1Kq3M9LjICQotS
rYunG5ESOc3lRloaMl2iVsTNY0RUWiXeeE5JAto8m0qol7xrz/aZnafvAIsuxNXAvGQmc/a2HYPx
hl4SbBKUVjMojyUAyBpE4FZ506gG/KVmsoEfuEQ+0CrACML72Mn5O2b1Zc/VMkAXmYzyaRAvM+qx
c/6TcNTy1vKKNfPIp2rHwqjsBOa8zHdupL40obQOFdsBaIZWlbVvaeiCuHAwRDkUeVQFQ+IeZWBw
r7Dq9CEeKyocFlWpQFSXESbPZikUwTO1gWPGTaD76HL/FhbgW8gg1Y2VkO9FpICsb7TMRM6YkrxT
396UGr15LaYMJwFXf6eX99pLo4FHA9SABxvg3l5rKiVzVZXRz9c+RMgLNWZcv0z7fJ6g5DeD2IlR
8q65E/nSEFF+gozzAZL+dyzWSwOJMoNBP1FTIVp/4SZitamsXFHytaxn95ozwB6tooYOjZs6ZyT9
nbupLztYFoNFlkPfV1Nky973vEy027Kp5vQvO28V5Ux/i7YkTCje3FE8gwIuAfVY0+RgYJApiTG7
QdAuOjeF5rgue7e5rQznsV6Mxy2J9yzSGVHUEzJ7ya3a81DrPr1tH176UZ4YqBwBsYlF3wcSlEZv
JVXP0bKkIYC9Na8XElMzy0Ymf6KUDS5Ojt9pWr4S8HM3dgRs+jJme/8kQVGNAG2hooIaUtgsMk0n
Ee/VTZghyAq1GfVUj4kiJYK3i/LUmaNRqBQ1Q+rt0jJRM3kRpJQQXBpF0AW0kMQamnJKaUVZFUSz
uUaKCa11tNCM+kZFPZoQmDJAqpA4iYHIVW0JaxYY1GtF+0VHK/QqIqOaJ5nmQwVn6RAgMpwZuNrX
uFChppNo6iGJZMO9kuQr3xLBvNs5a0N0KJkau5owgVNvI4shGaLn9kNkwmZQc7tepkPhfkfsrJ/n
edWtxpFt+ParfNVsADUDwGOqOvDNvVAzt8fAL+EeW3tD7V9CUk1RgPQFtTe9hn8gz/CBJLmBo95S
NqeabfCimbS0F12jQj5mlhC+DdSIJlufqB2t0SGAc0+HzWlR1+ofU2tTzxUHzE/CtBft7gs/5CW8
/U1eBrA29pXgFcSJrAJn37W0pafTgmUEYs1wyjBrIJURDAQcCd1vzzzIrueOPSZ/6OC5F5rVRu/4
TP2l/QVLDPIOzAtAG3TPd+/v2H0Ez0AKVWhMFy1Ty/5Siaj32zGVcA02k29pbiTzQPOjk4YR90Wk
4yF7iTp2IP7NiOBHaRDjguqYbYrvoqNk0QAyGUWRlQaF2exGqii+Tv0HShswuFKp7iEsdf3yxshF
N8CgyB5SlFzLiajx9aKcywjJVVl0+jc5Nha57GzKVg1mhjkaK0gqqNp7iIB6Dk2PWJLv9Qqa1dQG
YBNZtBvffkmvRBa2SvQNCyQ4W9kwxSo+i4dbenVp2PnZGrUwykI0CBJdtIQVOkJ5wDEc67ibIQZ/
AgkZnPEBEQN8KzQP8pOpDTPKDcCp0tHmeOurWNi3wrxmiC+gL57/kdLRX3gDvQhLTob120//0u7Z
qklEwbmXSVP3c6SmlphGovACr7i+Vlz6i8JURAPlyKkaFbvJO1bvRfBssaeIT0nKoJbAse/tKh+t
+KGMyAQpbeezIUeYLxCd+6kXU02vt6Ep1GJfQHIAGoH+hj5njZqqhozAsoSUf2kAZhEDlu8Zj31H
OT2cQVzLeROoIfHzZy/THOwwlJh7Wgc+OIK65BkGwohGdFljsSpvL/8rtxNHHKSSppBMvHA7UW5U
NCKjdWeIXWslG6RMsUgVe4fc8b2MeALoP88QQN4yWWuB6ATIppA57n49v2zpNpaBv/Z934BtrdWx
hZCk9DpSuWXEIFIXEZHAyI/PIAw9DowOGjlFSi/0TLd+7/TEuQxbGCG15hOjJv2yMGtzpncoR3ec
0QXVleostvN0Db2COcvrNNikWuiAVoHSIxjrdFUFXDxooQWid30VUA4/QXFZWWUh9JxSpkIEbSOv
Tg6j+3MUcbuFDtHVXNb8FuqcbkVFsliWXgGHl+ppp2A5JDoq0adqkBGuBg62tlSG3HSlDDZmIYXM
3Ubep5Q8eTW2UruIU9teNDDXwV8j3SoCbad0RXOFEJO6gr8khFqTTA3Z8payIVIDDTH3yMQo6t9p
lGinAFQNcGCREy7MpEhXaa4Hp01YtpCfIupJlczVmPdB0sMJeAZ0aJlCguKz1j95fqAuGOWpzmwT
/vNIGpXvTedo69qKjHcOmrYfqFsooiggsaDzNoDh7QujOF6BLmmMlwdBYR9PeY8WgxpBh5vONrFU
qCbyp7wo0rWbdzqDcIO+ZNaLF5jBbmiXNTzmIWQEM6u0QmQY/B+xGqICD/RwhmeAn5UNtBwkG45c
DORChx9tRRNBn4uqxMrWRul6yDp944jLh1n9qfbVa8MCbdJBQb90jEZbNmWSHqPfbL9TcNp3XsD+
OFCcYOIYDI28t9WxnIqhFZG98ssRaQVEIenEvn16943ndAsLhKHhMNxnyKL098xYkIUZFAIEMx6s
u4uspfzawkm+iHJ49itInVgb6b2saD8o4KbYTp3ghnwCs7FnoTwEIELTF3LwqI8vaX6VcziRCtpu
ERwMGi09STOqk6yU3TlMc9U7ZS1lP7Zn9kcEyLBfUVllPGYvth+KJG7DJIPTz8xhSexDIf2rjYsw
FDd0Deckd2qktxT1mrJDtI51s/369rpPCLgdMyaegRI5XDbIpTsCIP584Tk2pSUYx1ahGUmLdiiq
Y5gHSxJxGQr5sg2cOQSN1ZahRPeChdQvsh7UKfoK9hcJceOF31oI08APs2qS0b6RK5WlLCqiOx9y
6MgvP3fwkZwYpcXXqSGOKwrd3Fh5V3xTITdlzDRFFQI6yEvm+nI0q6T4neBrkkLb+Y4EsJRMTahf
KFzjm3e/4xDUUAPhQlcNp2rTaWW/knNPmTtt1p5OX8Jp/PhS7jxrA+WsMqfx6M6dUR4XMdS/85EQ
bAGXUznXfNc7djzfXlhZyKgfeK4TJuUfcrAYx1JrAiGz4SYPPO0qUhNtmZdBezqOfnUcF2YJAgCB
S7NHYdswqqVkIJ5qjLBkM9E8gvDJRI89lVZJro6L0jVmXu5D8lcW1UXPX65yswVi4XufBwm9XNPt
4sthzOHthjAYRb5To2sEVTAqQl7ht+dqYNU3Upbevb1lJmGm/eWkCA+m0qIUrO3nWrnjuMFI3rTy
opLaSSOVcytsN4HXfUkSHZ3cRldWY63Awm4OSDFQ8ZqH8E8foyiJMHtA9SqivzyPHY5ZmLb+GWrr
8rYQFI/y6IxnXMXctLCn0RHW02MKSc2MRTfXkdwKcirnjCwPwXqEbmioVPqqUJmZTuAjmkuIZTbx
0Kzgn79OKEgvorF8L7LRX1gr+LbINikbGfCOUy7d3VBhUA8m5RQDWk+cN+Tz2ncVNaUQp8UWQOIF
rfnMrtd1B5eEJiUSQJzCZy69to8HPcgXULCj3Ykgw1c4hYB3BBy7aKwMiBAM5J3VLmdjot+5KAHH
LeSSPYL2LJx6gR3OG9lWlgM8pGjVQD+v6l+6VrvRJSWeDY71xfWDO3IdGAToT50ltWQde4A2zhmd
si9r4sklfOwM/7Ux6Xjq52gw9/XapDaw1mn5rWhMstFbbgl3h/ZODedFlCZySYUxXZTvhCrenskd
+sCnR8neaWPjgWkD+1KclbKBFqFTvPadMu6kZbu3VTVDA6FGJVdFwHAvQE4aalVyU2NhgVMtEFxy
bgCW+Wf5mCoo3Sb9SpPd8MI3a/9MtUsMXkn4pXQset8WRPB2587pJv7eOu6m88xzd4RMVwHl05un
A4PWi2LgXLchkFd+d54TEy4kh31ZhrgPteM0E7Y/ZFUxXqkZYD6lYEQNzZfquNE4AzlJ4SasZHMZ
eZq38oHEf+0gK/5Mw99dKKrfohsTMKmmgtOIdIUSlzkWS08itQHM5ZzQkb2qmY85dqIByzE6zXli
ptBzMl1x3smY5SpH2LwSj0PHVDDlJe1XY2BvVS1uRvJbO5kbKjoHMGFzCmsphF07kxHFTuXvmiuo
FFuFdrbvZ9LKKRPKzq0nrQoWcuZbirn0qQURgXIgxneigld2C5uEWozAowsvuXvOKtOMo8QDFWuX
gHJQCAlXZW7gnDId6XaDA/G2aXt5P7qKINIJsUjUjf0s3URrvpQQmF7FcP/S3+Y0AJuDkiYM7GN/
hC/v7fspLwNL0ja4ssh4galDBbR3HmzgbahBefoKHJO2DIR2OBpq5gbmtXqdopZ+1sNKCv+9CTtn
Ux6XFebCjCAkR2JRgWo/pRWAJAPKKPyb0+Co5JZXLWdIS/SWUq9zhPZAYGblZ9TCQMakwrkbbonn
CeJLI822gzAjHhKDIK7ZdKYSb8EvFkvGdjHvWSAtPGqT1yhwVyejaZ/HrSCWrrSHInOyxdgZkLTG
W9Xn2SW57lcDEsNn1LXUpdL0FFay8roa2euK0IuaXGseEWqVtuffgCjTlk4C4F4B5AtGhNOEfKq9
9tmCZxnkfnB26fU6M4U3TWDn9HLiEkhjcLUJrLuyOKuwz4XAeprhNh2xb7Ad0hUq2OIRxJvHIIvx
PRFmt4ry4hviP9KKdUNYr+SBcstC4SHF1zuSTxdgKNBRmn4as98DKA1XpSV4IzOQIYtGheOhB1ow
G4TXDX21OtGDyOKwYC4CpSMeqPuRReyrE7+W7XOloIHfwDVx4tSefVwhV3ie+vwKY89IXblODY8R
4G8w3xCceFV5EaAmCO7MzfALfE3JUMKLVhrHRd4qKEAPmblmRsk5UZOAtUOaax2P5ldzsH5ApYva
dqyrJ5zOdsNMjbbEgrGLDRTGETcnZAkIo6fj7pgsH0hT7iDhBXKHSAdRLZrojlaTtPM6pt3+fzb3
KW70I6MVEkA5Wv3rP59uvNjW253/WEKwUA9XzX05fL6vmrj+138+jteK3/y7P/ztfrrK9ZDf/9d/
bO+SIF0EIMODH/XzQUwFgInIIJ4de3GTpz++2Cb88eLXRCe4uNf/+IlJTD2ix80lcY/kmVPl/HGM
04J6ANiFTeVQsHlNA54/tZ/lI35CfmpyoEQPlWd5YhJT5SONmJd5RpLWiejgHxEWqBjbZ75U5Aea
riIMY0LDzDjVXqYAnowqYarodMSCh8YyL6zSWOemcx26eQRqUFnGAwWXVnKvA09lgMb8wyq9deN8
9yH3otztnbn++C1qTCSLCZ1A0ocb6sJAmw1MFTTzbnsOnOZboWrrqPZW+Wisw7E8luFf9t2lHudn
Sjk3G0TCoM2HJmcTh+WxXsQnkaldmaVxYZjauiv0K91VKLLMRM+8R+5ryB0KrcUXW8q/jD0oDVNj
WA69BKQ84vp2jL8geLAMk3FtwFlu6d25ldsn0ENvKGlcpHr/LddIxOv0krb5Mh8YWgOnGzL4Maju
9QjyaWG7+nVleui+hJ8SV6d+7zvQRBvl8QiL+Cz04qvaQxgph/MlMNrvdekAMipvQp0l82QdMLV5
UkDsDhrgh1RriyJPNjqw5Wc77/LxbT2nfthvoT2+RLTASYPYZy8oJJGnUlFzhZIkLooFvm0qlMFb
8wnBv09WSSXQZ5A8Gq2lBB6t5c28/QD7oTOBH8NeVEhNqgkQX+wHgEw82cjKMNUKOhHYTLCBCmmF
igpCjQjnLCNfhTcnMteNO16GxfitRYluAx2mBA0UTWVrdj9odbkazdIERqwFK0tBEM/Nxg1KdMdN
EUVzE8a0E7mOoGWqZHKuOFms025gLqakAwViYNnRtwM1bM6yzDWOXUc7K3p6zD6jpsumUn8MnYv8
YT9eNQi4wBtNNUBVftcK9cyFK80OmzPI0ovTDM6ys39uI8+DH2VWZQ/1ZOF+WbzJiv35X3/5Wx/X
TJIm/TWjy9xnyj3wtqX/io3kL59spHnEyCA0HIwOE6hNnIpPNpKpdXgVBNhPQGos49eku4aJZP5I
0JPamEMytl8mkh/BWMoYIoyw9OGZrP0nJlIRVarnJlL0Zx3QEQ5PwYTuPmqk8U0kPpJwWJtdWXxN
KCvdFJbindsqPOWgDMr+j1qSbxEgL+/tUku/d001MDfl+80SKYFsabVZubQMybkpEZ46bZPcWyjw
mN8httf8/s+32nWW8M+/t8+ee+N/re8z4e2q/UsdsBmfufcXThvv/6dLv8yCtL7O/r1fevtCfzsK
AFQhYved7T091xSGvHWZeEu00twRKKjwhbJ5AIKxr+Is9Z7+PyQO4N7Y9KDFps/jOXq2Pn+1Am9/
uZfB0cvr7Dz5j6xJaxFUeUCWdk6pqID8ne++d4Vn3109AjPAjDbl5elDdPFsCSxHhDIgCgT6Q3we
1/r/fgn+MhJkTvsFtcc/3gDmEfUkitLMqz9+dhdBOxJhFxxU9LHFBxPHon+gRVAIDelzy5RZ/s5u
2FvMZ7tBOaJkAP4Q+pHps7sbYPai5QYHl0yM+rFWAKAOXKYU+g/6/oohtjuQV+L51zaCfgSlGXQG
wCGnz8fbCKDqDl8DKjAGmDU89/TZPQzOkWOC84EN/fGn/19GcW8TP6aNJ3f/9R9iK9BfOnAZVPWI
gQ0TvpWnVWBdnxtG5Yg5XDwGv/L4+WgngnyWsEpMYBx0JFSLL6oRpeEfpw8L+2wdHPMIdJxGYvG0
DB/PQZC6H7oGJk4SHkP46H697OdrQJyAUeS8kPOLz4c7Ehi0g8+DAW0V6Es6zq+6Bn4MERakHx/O
NVD8tQ8OEZ0jkhWKxVj8Z28eDnpAejhe/aOGRwq5/qFeUVOOADsZotD12qu3rCMV38vswoddhKfw
6FDXSKJA+WQah3k86Lv5gg29qRiRUhF0nD7kux8rShIDFYcaQ0Un35d1lTT71d2AQ8BQYCY+qjGE
xUsQ9R3kFeGk1Yl/4BUEMjl99u2CLhMa6JQ2ps/HM4r0vg7dCRwHerwK0eLTwd/NFiz7SGXAikr4
0xp9OLdIOV091DMozhHgalnUvv7qOAhUqvoULTsfL2V4Mo6HBoqU9DB9IE7Np4h41zhSSRDwb+qD
H+8sTM0kMdVykE1QMYxorpFA/oyFd2yCQxWBAIo608+M4sN5h8d1ONhL4gYJlxWE2l6zjQ41BmZG
bMR5fv34g3nJx3U41DKo5hGQSpug6VUf4ehHlNEVsJePduOpePOxqkq2pnJmDzwYinXEdzRhd31h
EpgLEdWmJ+P4aII+0AoAznwhWPWPi4vykcGUoQ7U/Nd+f5ZC2GwDlaFOjMbjPvhwDoIKhxjTPMg2
4hxsMb7PbO+OUUQRgBiJ0iVp1PT5cN9ek+H7PvDbixoKpWMxkPHqFrCPdCZDKag9RdQfroZCSiP0
zQ7aAopyRD2KIpIA8T87AISJFK7FbNjjMn+g4y9KaLyXg1+/hrYFKHPqyjvfHE8oiB3Im5/e+8fb
/EwdPBrlva7fP+mumY/VAxB+j5/dLMHGPIIQNxj0eDwbHy5L0EzmBg/c/KRK2HjmK8So2LPNb1tH
sOQyrvszVPoHW+BvHJRf7dq5T696atQG99UzhNa7v/Czk/nyAk8dSlFxh73zV/t++kWB3nq89GNZ
Xvz3v3YK9lP37NkPf3bTnv/50xd8eetXH+rn/zwO7stt+cMfpq87PD3mIyQMmn+/3P52WW7v7it/
p5M6NU7+fKAX2LNftu/N61fVNnl+WaEC+fO/X4W0/a3LIsa1LX9eRiz4Yz330Kc93pbDNt0+v/BT
rfTgKwfJ9oe/jV9d6ceK5KG3+JtSoX8NJvxbK3+2LVNwhdHuIj1W0Q79Bmfs03jvwlNl6tALb7bM
s2/vuvv7fOfdgnLGmB969fPtnT+8foYea0qH3uDTXcDj/3xQsd2fwvBDL/y2dtWBO+WyScPt7c5T
P8bNhz715224rWpAWjvXfkQ9HHrtLwHw6x2D9RTuHnrh620SxL9dbO+a50/9FEYeevGvdY08yytG
nOqLCFcOvf7v91X92+w+9bbxz4tNRvcxDjj06udbjDnaxnW5s8efapGHXn3dhFx9Byv9qx9+8LWz
nSf+Bbk49Lp45V9Q7b8lvnPgUf3vskn/2j39apsf+rXOgzErd8OBp4SC/O7Qi1+XQd7s7qA/s5VD
L77Y3hElAQvlBAMM/e14297Hwc+HniI+kRlR4Pv5//792EbcQegs/bzS09VB94v5x0O/yfk2Fev0
80LPLv6/EJad33vEONth51TwFsSzk+kd+uyL+9jfX3Qx9EA79+BL/zpvfz0aceAhexdWfPD1/W1d
B9UL4PKfULhDV2nyM9tI4KN/Lvm0gf5smBx6h1NcwV9e/39hC13fc7S8/RifovRTWffQ599s71if
54vDTA5lLqAgQAL4F5WGz88f//s24nV79Bt+47e/HPIRo65A0jmMQj9Sg+hdee9BXss3f8E8X2ah
P2G8r/3ZbootfuNHfL8t//U/AAAA//8=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9</xdr:col>
      <xdr:colOff>310114</xdr:colOff>
      <xdr:row>17</xdr:row>
      <xdr:rowOff>140965</xdr:rowOff>
    </xdr:from>
    <xdr:to>
      <xdr:col>14</xdr:col>
      <xdr:colOff>2239702</xdr:colOff>
      <xdr:row>36</xdr:row>
      <xdr:rowOff>125009</xdr:rowOff>
    </xdr:to>
    <xdr:graphicFrame macro="">
      <xdr:nvGraphicFramePr>
        <xdr:cNvPr id="6" name="Chart 5">
          <a:extLst>
            <a:ext uri="{FF2B5EF4-FFF2-40B4-BE49-F238E27FC236}">
              <a16:creationId xmlns:a16="http://schemas.microsoft.com/office/drawing/2014/main" id="{0CD4604C-F602-45B4-B6B3-180413ED1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199915</xdr:colOff>
      <xdr:row>17</xdr:row>
      <xdr:rowOff>121129</xdr:rowOff>
    </xdr:from>
    <xdr:to>
      <xdr:col>9</xdr:col>
      <xdr:colOff>260959</xdr:colOff>
      <xdr:row>36</xdr:row>
      <xdr:rowOff>167012</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86A63722-9715-429A-A185-007F0E869B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028715" y="3618709"/>
              <a:ext cx="5288364" cy="352060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2038501</xdr:colOff>
      <xdr:row>1</xdr:row>
      <xdr:rowOff>16064</xdr:rowOff>
    </xdr:from>
    <xdr:to>
      <xdr:col>22</xdr:col>
      <xdr:colOff>47625</xdr:colOff>
      <xdr:row>17</xdr:row>
      <xdr:rowOff>98612</xdr:rowOff>
    </xdr:to>
    <xdr:graphicFrame macro="">
      <xdr:nvGraphicFramePr>
        <xdr:cNvPr id="9" name="Chart 8">
          <a:extLst>
            <a:ext uri="{FF2B5EF4-FFF2-40B4-BE49-F238E27FC236}">
              <a16:creationId xmlns:a16="http://schemas.microsoft.com/office/drawing/2014/main" id="{74CB2878-D01E-48D3-8361-7B3490CBB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322729</xdr:colOff>
      <xdr:row>1</xdr:row>
      <xdr:rowOff>32665</xdr:rowOff>
    </xdr:from>
    <xdr:to>
      <xdr:col>14</xdr:col>
      <xdr:colOff>1963270</xdr:colOff>
      <xdr:row>17</xdr:row>
      <xdr:rowOff>107576</xdr:rowOff>
    </xdr:to>
    <xdr:graphicFrame macro="">
      <xdr:nvGraphicFramePr>
        <xdr:cNvPr id="10" name="Chart 9">
          <a:extLst>
            <a:ext uri="{FF2B5EF4-FFF2-40B4-BE49-F238E27FC236}">
              <a16:creationId xmlns:a16="http://schemas.microsoft.com/office/drawing/2014/main" id="{7EF85ABE-25D8-4617-9D8C-8C42AB129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211667</xdr:colOff>
      <xdr:row>1</xdr:row>
      <xdr:rowOff>33494</xdr:rowOff>
    </xdr:from>
    <xdr:to>
      <xdr:col>9</xdr:col>
      <xdr:colOff>281835</xdr:colOff>
      <xdr:row>17</xdr:row>
      <xdr:rowOff>104384</xdr:rowOff>
    </xdr:to>
    <xdr:graphicFrame macro="">
      <xdr:nvGraphicFramePr>
        <xdr:cNvPr id="11" name="Chart 10">
          <a:extLst>
            <a:ext uri="{FF2B5EF4-FFF2-40B4-BE49-F238E27FC236}">
              <a16:creationId xmlns:a16="http://schemas.microsoft.com/office/drawing/2014/main" id="{25C4B369-A1FA-4822-920A-79EFBEBE7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8467</xdr:colOff>
      <xdr:row>10</xdr:row>
      <xdr:rowOff>33866</xdr:rowOff>
    </xdr:from>
    <xdr:to>
      <xdr:col>3</xdr:col>
      <xdr:colOff>161364</xdr:colOff>
      <xdr:row>36</xdr:row>
      <xdr:rowOff>161364</xdr:rowOff>
    </xdr:to>
    <mc:AlternateContent xmlns:mc="http://schemas.openxmlformats.org/markup-compatibility/2006" xmlns:a14="http://schemas.microsoft.com/office/drawing/2010/main">
      <mc:Choice Requires="a14">
        <xdr:graphicFrame macro="">
          <xdr:nvGraphicFramePr>
            <xdr:cNvPr id="5" name="State">
              <a:extLst>
                <a:ext uri="{FF2B5EF4-FFF2-40B4-BE49-F238E27FC236}">
                  <a16:creationId xmlns:a16="http://schemas.microsoft.com/office/drawing/2014/main" id="{C3731CAE-36D0-4BBC-8581-40B173EE2A6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467" y="2221254"/>
              <a:ext cx="1981697" cy="47891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2</xdr:rowOff>
    </xdr:from>
    <xdr:to>
      <xdr:col>3</xdr:col>
      <xdr:colOff>159099</xdr:colOff>
      <xdr:row>10</xdr:row>
      <xdr:rowOff>8373</xdr:rowOff>
    </xdr:to>
    <mc:AlternateContent xmlns:mc="http://schemas.openxmlformats.org/markup-compatibility/2006" xmlns:a14="http://schemas.microsoft.com/office/drawing/2010/main">
      <mc:Choice Requires="a14">
        <xdr:graphicFrame macro="">
          <xdr:nvGraphicFramePr>
            <xdr:cNvPr id="4" name="Cause of Death">
              <a:extLst>
                <a:ext uri="{FF2B5EF4-FFF2-40B4-BE49-F238E27FC236}">
                  <a16:creationId xmlns:a16="http://schemas.microsoft.com/office/drawing/2014/main" id="{077373EE-177E-40F0-B9F9-7A870868F34E}"/>
                </a:ext>
              </a:extLst>
            </xdr:cNvPr>
            <xdr:cNvGraphicFramePr/>
          </xdr:nvGraphicFramePr>
          <xdr:xfrm>
            <a:off x="0" y="0"/>
            <a:ext cx="0" cy="0"/>
          </xdr:xfrm>
          <a:graphic>
            <a:graphicData uri="http://schemas.microsoft.com/office/drawing/2010/slicer">
              <sle:slicer xmlns:sle="http://schemas.microsoft.com/office/drawing/2010/slicer" name="Cause of Death"/>
            </a:graphicData>
          </a:graphic>
        </xdr:graphicFrame>
      </mc:Choice>
      <mc:Fallback xmlns="">
        <xdr:sp macro="" textlink="">
          <xdr:nvSpPr>
            <xdr:cNvPr id="0" name=""/>
            <xdr:cNvSpPr>
              <a:spLocks noTextEdit="1"/>
            </xdr:cNvSpPr>
          </xdr:nvSpPr>
          <xdr:spPr>
            <a:xfrm>
              <a:off x="60960" y="662941"/>
              <a:ext cx="1828800" cy="1706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2314211</xdr:colOff>
      <xdr:row>17</xdr:row>
      <xdr:rowOff>138992</xdr:rowOff>
    </xdr:from>
    <xdr:to>
      <xdr:col>22</xdr:col>
      <xdr:colOff>123662</xdr:colOff>
      <xdr:row>36</xdr:row>
      <xdr:rowOff>134470</xdr:rowOff>
    </xdr:to>
    <xdr:graphicFrame macro="">
      <xdr:nvGraphicFramePr>
        <xdr:cNvPr id="12" name="Chart 11">
          <a:extLst>
            <a:ext uri="{FF2B5EF4-FFF2-40B4-BE49-F238E27FC236}">
              <a16:creationId xmlns:a16="http://schemas.microsoft.com/office/drawing/2014/main" id="{11C9CA7D-DA83-454F-93EF-53429FABE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320040</xdr:colOff>
      <xdr:row>1</xdr:row>
      <xdr:rowOff>160020</xdr:rowOff>
    </xdr:from>
    <xdr:to>
      <xdr:col>10</xdr:col>
      <xdr:colOff>571500</xdr:colOff>
      <xdr:row>16</xdr:row>
      <xdr:rowOff>167640</xdr:rowOff>
    </xdr:to>
    <xdr:graphicFrame macro="">
      <xdr:nvGraphicFramePr>
        <xdr:cNvPr id="2" name="Chart 1">
          <a:extLst>
            <a:ext uri="{FF2B5EF4-FFF2-40B4-BE49-F238E27FC236}">
              <a16:creationId xmlns:a16="http://schemas.microsoft.com/office/drawing/2014/main" id="{338C3F3D-3BAB-4BA9-8BD2-CE5FEFFE3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129540</xdr:colOff>
      <xdr:row>1</xdr:row>
      <xdr:rowOff>49530</xdr:rowOff>
    </xdr:from>
    <xdr:to>
      <xdr:col>10</xdr:col>
      <xdr:colOff>304800</xdr:colOff>
      <xdr:row>16</xdr:row>
      <xdr:rowOff>49530</xdr:rowOff>
    </xdr:to>
    <xdr:graphicFrame macro="">
      <xdr:nvGraphicFramePr>
        <xdr:cNvPr id="2" name="Chart 1">
          <a:extLst>
            <a:ext uri="{FF2B5EF4-FFF2-40B4-BE49-F238E27FC236}">
              <a16:creationId xmlns:a16="http://schemas.microsoft.com/office/drawing/2014/main" id="{4FD6AE1D-CA7D-467C-A4ED-131ABE8A4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xdr:colOff>
      <xdr:row>0</xdr:row>
      <xdr:rowOff>15240</xdr:rowOff>
    </xdr:from>
    <xdr:to>
      <xdr:col>10</xdr:col>
      <xdr:colOff>381000</xdr:colOff>
      <xdr:row>16</xdr:row>
      <xdr:rowOff>15240</xdr:rowOff>
    </xdr:to>
    <xdr:graphicFrame macro="">
      <xdr:nvGraphicFramePr>
        <xdr:cNvPr id="2" name="Chart 1">
          <a:extLst>
            <a:ext uri="{FF2B5EF4-FFF2-40B4-BE49-F238E27FC236}">
              <a16:creationId xmlns:a16="http://schemas.microsoft.com/office/drawing/2014/main" id="{FC721AA7-3CCC-4441-9560-FD616D95B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342900</xdr:colOff>
      <xdr:row>6</xdr:row>
      <xdr:rowOff>57150</xdr:rowOff>
    </xdr:from>
    <xdr:to>
      <xdr:col>11</xdr:col>
      <xdr:colOff>38100</xdr:colOff>
      <xdr:row>21</xdr:row>
      <xdr:rowOff>57150</xdr:rowOff>
    </xdr:to>
    <xdr:graphicFrame macro="">
      <xdr:nvGraphicFramePr>
        <xdr:cNvPr id="5" name="Chart 4">
          <a:extLst>
            <a:ext uri="{FF2B5EF4-FFF2-40B4-BE49-F238E27FC236}">
              <a16:creationId xmlns:a16="http://schemas.microsoft.com/office/drawing/2014/main" id="{598B0A59-2D67-4016-AE00-C2825940C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213360</xdr:colOff>
      <xdr:row>1</xdr:row>
      <xdr:rowOff>167640</xdr:rowOff>
    </xdr:from>
    <xdr:to>
      <xdr:col>9</xdr:col>
      <xdr:colOff>365760</xdr:colOff>
      <xdr:row>16</xdr:row>
      <xdr:rowOff>167640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044699D0-BC79-4BF1-A571-1BB21AE2AD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36620" y="350520"/>
              <a:ext cx="3810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350520</xdr:colOff>
      <xdr:row>2</xdr:row>
      <xdr:rowOff>34290</xdr:rowOff>
    </xdr:from>
    <xdr:to>
      <xdr:col>21</xdr:col>
      <xdr:colOff>76200</xdr:colOff>
      <xdr:row>17</xdr:row>
      <xdr:rowOff>34290</xdr:rowOff>
    </xdr:to>
    <xdr:graphicFrame macro="">
      <xdr:nvGraphicFramePr>
        <xdr:cNvPr id="4" name="Chart 3">
          <a:extLst>
            <a:ext uri="{FF2B5EF4-FFF2-40B4-BE49-F238E27FC236}">
              <a16:creationId xmlns:a16="http://schemas.microsoft.com/office/drawing/2014/main" id="{9BEF1701-069B-4A7D-B66D-6DB7C7EA98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02.644407638887" createdVersion="7" refreshedVersion="7" minRefreshableVersion="3" recordCount="840" xr:uid="{4D6375B6-096D-45B7-AA71-4893F3C64318}">
  <cacheSource type="worksheet">
    <worksheetSource name="Table2"/>
  </cacheSource>
  <cacheFields count="10">
    <cacheField name="Year" numFmtId="0">
      <sharedItems containsSemiMixedTypes="0" containsString="0" containsNumber="1" containsInteger="1" minValue="2022" maxValue="2023" count="2">
        <n v="2022"/>
        <n v="2023"/>
      </sharedItems>
    </cacheField>
    <cacheField name="Cause of Death" numFmtId="0">
      <sharedItems count="5">
        <s v="Cancer"/>
        <s v="Chronic Lower Respiratory Disease "/>
        <s v="Heart Disease "/>
        <s v="Stroke "/>
        <s v="Unintentional Injury "/>
      </sharedItems>
    </cacheField>
    <cacheField name="State" numFmtId="0">
      <sharedItems count="28">
        <s v="Andhra Pradesh"/>
        <s v="Arunachal Pradesh"/>
        <s v="Assam"/>
        <s v="Bihar"/>
        <s v="Chhattisgarh"/>
        <s v=" 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haredItems>
    </cacheField>
    <cacheField name="Locality" numFmtId="0">
      <sharedItems count="3">
        <s v="All"/>
        <s v="Metropolitan"/>
        <s v="Nonmetropolitan"/>
      </sharedItems>
    </cacheField>
    <cacheField name="Age Range" numFmtId="0">
      <sharedItems count="18">
        <s v="0-80"/>
        <s v="0-50"/>
        <s v="25-80"/>
        <s v="0-60"/>
        <s v="10-60.0"/>
        <s v="20-50"/>
        <s v="30-70"/>
        <s v="0-25"/>
        <s v="25-50"/>
        <s v="50-80"/>
        <s v="0-54"/>
        <s v="0-59"/>
        <s v="0-64"/>
        <s v="0-69"/>
        <s v="0-74"/>
        <s v="0-79"/>
        <s v="0-84"/>
        <s v="0-49"/>
      </sharedItems>
    </cacheField>
    <cacheField name="Observed Deaths" numFmtId="0">
      <sharedItems containsSemiMixedTypes="0" containsString="0" containsNumber="1" containsInteger="1" minValue="26" maxValue="408550" count="428">
        <n v="11323"/>
        <n v="10737"/>
        <n v="586"/>
        <n v="15904"/>
        <n v="15089"/>
        <n v="815"/>
        <n v="3680"/>
        <n v="2855"/>
        <n v="825"/>
        <n v="1869"/>
        <n v="1760"/>
        <n v="109"/>
        <n v="2840"/>
        <n v="2670"/>
        <n v="170"/>
        <n v="4030"/>
        <n v="3786"/>
        <n v="244"/>
        <n v="5438"/>
        <n v="5121"/>
        <n v="317"/>
        <n v="10970"/>
        <n v="6575"/>
        <n v="395"/>
        <n v="17431"/>
        <n v="13511"/>
        <n v="3920"/>
        <n v="21127"/>
        <n v="16461"/>
        <n v="4666"/>
        <n v="15014"/>
        <n v="13027"/>
        <n v="1987"/>
        <n v="20365"/>
        <n v="16754"/>
        <n v="3611"/>
        <n v="8410"/>
        <n v="7948"/>
        <n v="462"/>
        <n v="459"/>
        <n v="257"/>
        <n v="202"/>
        <n v="806"/>
        <n v="475"/>
        <n v="331"/>
        <n v="1308"/>
        <n v="756"/>
        <n v="552"/>
        <n v="2009"/>
        <n v="1127"/>
        <n v="882"/>
        <n v="2841"/>
        <n v="1553"/>
        <n v="1288"/>
        <n v="3761"/>
        <n v="2025"/>
        <n v="1736"/>
        <n v="4690"/>
        <n v="2501"/>
        <n v="2189"/>
        <n v="3279"/>
        <n v="424"/>
        <n v="713"/>
        <n v="662"/>
        <n v="51"/>
        <n v="767"/>
        <n v="714"/>
        <n v="53"/>
        <n v="6291"/>
        <n v="4957"/>
        <n v="1334"/>
        <n v="4645"/>
        <n v="3697"/>
        <n v="948"/>
        <n v="969"/>
        <n v="562"/>
        <n v="407"/>
        <n v="812"/>
        <n v="56"/>
        <n v="8173"/>
        <n v="6397"/>
        <n v="1776"/>
        <n v="5926"/>
        <n v="960"/>
        <n v="6886"/>
        <n v="8882"/>
        <n v="7589"/>
        <n v="1293"/>
        <n v="11386"/>
        <n v="9697"/>
        <n v="1689"/>
        <n v="14784"/>
        <n v="12490"/>
        <n v="2294"/>
        <n v="690"/>
        <n v="528"/>
        <n v="162"/>
        <n v="7404"/>
        <n v="5083"/>
        <n v="2321"/>
        <n v="1305"/>
        <n v="9023"/>
        <n v="6195"/>
        <n v="2828"/>
        <n v="10138"/>
        <n v="7932"/>
        <n v="2206"/>
        <n v="999"/>
        <n v="306"/>
        <n v="72624"/>
        <n v="56171"/>
        <n v="16453"/>
        <n v="2029"/>
        <n v="1551"/>
        <n v="478"/>
        <n v="48123"/>
        <n v="36930"/>
        <n v="11193"/>
        <n v="2954"/>
        <n v="2259"/>
        <n v="695"/>
        <n v="3061"/>
        <n v="5193"/>
        <n v="45"/>
        <n v="46"/>
        <n v="91"/>
        <n v="146"/>
        <n v="67"/>
        <n v="79"/>
        <n v="226"/>
        <n v="99"/>
        <n v="127"/>
        <n v="268"/>
        <n v="329"/>
        <n v="145"/>
        <n v="184"/>
        <n v="89"/>
        <n v="63"/>
        <n v="26"/>
        <n v="193"/>
        <n v="140"/>
        <n v="371"/>
        <n v="6852"/>
        <n v="4693"/>
        <n v="2159"/>
        <n v="103"/>
        <n v="8925"/>
        <n v="6146"/>
        <n v="2779"/>
        <n v="1464"/>
        <n v="1260"/>
        <n v="204"/>
        <n v="11400"/>
        <n v="11033"/>
        <n v="367"/>
        <n v="39509"/>
        <n v="38244"/>
        <n v="1265"/>
        <n v="1083"/>
        <n v="751"/>
        <n v="332"/>
        <n v="11941"/>
        <n v="8774"/>
        <n v="3167"/>
        <n v="1636"/>
        <n v="1162"/>
        <n v="474"/>
        <n v="20559"/>
        <n v="16693"/>
        <n v="3866"/>
        <n v="213"/>
        <n v="80"/>
        <n v="133"/>
        <n v="92"/>
        <n v="152"/>
        <n v="266"/>
        <n v="167"/>
        <n v="4749"/>
        <n v="3816"/>
        <n v="933"/>
        <n v="5037"/>
        <n v="4021"/>
        <n v="1016"/>
        <n v="5282"/>
        <n v="4211"/>
        <n v="1071"/>
        <n v="135"/>
        <n v="555"/>
        <n v="74"/>
        <n v="212"/>
        <n v="299"/>
        <n v="75"/>
        <n v="224"/>
        <n v="315"/>
        <n v="294"/>
        <n v="290"/>
        <n v="1780"/>
        <n v="510"/>
        <n v="2290"/>
        <n v="3503"/>
        <n v="2714"/>
        <n v="789"/>
        <n v="5112"/>
        <n v="3929"/>
        <n v="1183"/>
        <n v="6788"/>
        <n v="5258"/>
        <n v="1530"/>
        <n v="15454"/>
        <n v="12627"/>
        <n v="2827"/>
        <n v="2851"/>
        <n v="2261"/>
        <n v="85601"/>
        <n v="69348"/>
        <n v="16253"/>
        <n v="33112"/>
        <n v="26975"/>
        <n v="6137"/>
        <n v="55920"/>
        <n v="45381"/>
        <n v="10539"/>
        <n v="86"/>
        <n v="232"/>
        <n v="318"/>
        <n v="336"/>
        <n v="90"/>
        <n v="246"/>
        <n v="352"/>
        <n v="93"/>
        <n v="259"/>
        <n v="72"/>
        <n v="112"/>
        <n v="40"/>
        <n v="84"/>
        <n v="154"/>
        <n v="59"/>
        <n v="95"/>
        <n v="408550"/>
        <n v="328066"/>
        <n v="80484"/>
        <n v="11274"/>
        <n v="6126"/>
        <n v="7375"/>
        <n v="27535"/>
        <n v="22411"/>
        <n v="5124"/>
        <n v="19694"/>
        <n v="16112"/>
        <n v="3582"/>
        <n v="298700"/>
        <n v="239050"/>
        <n v="59650"/>
        <n v="10094"/>
        <n v="3719"/>
        <n v="1451"/>
        <n v="1014"/>
        <n v="437"/>
        <n v="1999"/>
        <n v="1394"/>
        <n v="605"/>
        <n v="2774"/>
        <n v="1956"/>
        <n v="818"/>
        <n v="1042"/>
        <n v="711"/>
        <n v="5337"/>
        <n v="4104"/>
        <n v="1233"/>
        <n v="6690"/>
        <n v="5517"/>
        <n v="1173"/>
        <n v="10112"/>
        <n v="9941"/>
        <n v="171"/>
        <n v="1065"/>
        <n v="879"/>
        <n v="186"/>
        <n v="14119"/>
        <n v="12103"/>
        <n v="2016"/>
        <n v="4584"/>
        <n v="3197"/>
        <n v="1387"/>
        <n v="5902"/>
        <n v="4093"/>
        <n v="1809"/>
        <n v="2713"/>
        <n v="1996"/>
        <n v="717"/>
        <n v="3790"/>
        <n v="2825"/>
        <n v="965"/>
        <n v="3099"/>
        <n v="2842"/>
        <n v="4918"/>
        <n v="4488"/>
        <n v="430"/>
        <n v="4303"/>
        <n v="3667"/>
        <n v="636"/>
        <n v="5912"/>
        <n v="4529"/>
        <n v="1383"/>
        <n v="2659"/>
        <n v="2080"/>
        <n v="579"/>
        <n v="10727"/>
        <n v="7371"/>
        <n v="3356"/>
        <n v="12519"/>
        <n v="9506"/>
        <n v="3013"/>
        <n v="22404"/>
        <n v="17009"/>
        <n v="5395"/>
        <n v="7214"/>
        <n v="5704"/>
        <n v="1510"/>
        <n v="37490"/>
        <n v="28388"/>
        <n v="9102"/>
        <n v="18080"/>
        <n v="14849"/>
        <n v="3231"/>
        <n v="10284"/>
        <n v="8597"/>
        <n v="1687"/>
        <n v="22558"/>
        <n v="18425"/>
        <n v="4133"/>
        <n v="3306"/>
        <n v="2798"/>
        <n v="508"/>
        <n v="7720"/>
        <n v="7239"/>
        <n v="481"/>
        <n v="4530"/>
        <n v="3237"/>
        <n v="1787"/>
        <n v="1021"/>
        <n v="766"/>
        <n v="14146"/>
        <n v="11665"/>
        <n v="2481"/>
        <n v="27167"/>
        <n v="21998"/>
        <n v="5169"/>
        <n v="38533"/>
        <n v="30963"/>
        <n v="7570"/>
        <n v="57333"/>
        <n v="45963"/>
        <n v="11370"/>
        <n v="172725"/>
        <n v="138103"/>
        <n v="34622"/>
        <n v="124583"/>
        <n v="99789"/>
        <n v="24794"/>
        <n v="226266"/>
        <n v="180123"/>
        <n v="46143"/>
        <n v="205"/>
        <n v="81"/>
        <n v="124"/>
        <n v="236"/>
        <n v="262"/>
        <n v="163"/>
        <n v="276"/>
        <n v="173"/>
        <n v="110"/>
        <n v="180"/>
        <n v="320"/>
        <n v="121"/>
        <n v="199"/>
        <n v="132"/>
        <n v="41"/>
        <n v="153"/>
        <n v="47"/>
        <n v="106"/>
        <n v="176"/>
        <n v="123"/>
        <n v="7865"/>
        <n v="1309"/>
        <n v="3884"/>
        <n v="6558"/>
        <n v="4839"/>
        <n v="1719"/>
        <n v="8560"/>
        <n v="6307"/>
        <n v="2253"/>
        <n v="6427"/>
        <n v="8159"/>
        <n v="6773"/>
        <n v="1386"/>
        <n v="242"/>
        <n v="139"/>
        <n v="447"/>
        <n v="243"/>
        <n v="410"/>
        <n v="357"/>
        <n v="240"/>
        <n v="112458"/>
        <n v="92833"/>
        <n v="19625"/>
        <n v="64003"/>
        <n v="52005"/>
        <n v="11998"/>
        <n v="21003"/>
        <n v="2005"/>
        <n v="35670"/>
        <n v="61531"/>
        <n v="14139"/>
        <n v="177801"/>
        <n v="145917"/>
        <n v="31884"/>
        <n v="670"/>
        <n v="1030"/>
        <n v="28835"/>
        <n v="24111"/>
        <n v="4724"/>
        <n v="4890"/>
        <n v="4636"/>
        <n v="254"/>
        <n v="62519"/>
        <n v="52039"/>
        <n v="10480"/>
      </sharedItems>
    </cacheField>
    <cacheField name="Population" numFmtId="0">
      <sharedItems containsSemiMixedTypes="0" containsString="0" containsNumber="1" containsInteger="1" minValue="96442" maxValue="299012135" count="412">
        <n v="14860951"/>
        <n v="14282903"/>
        <n v="578048"/>
        <n v="15668033"/>
        <n v="15057158"/>
        <n v="610875"/>
        <n v="7689618"/>
        <n v="6306211"/>
        <n v="1383407"/>
        <n v="4814262"/>
        <n v="4548934"/>
        <n v="265328"/>
        <n v="5082545"/>
        <n v="4800049"/>
        <n v="282496"/>
        <n v="5304777"/>
        <n v="5007076"/>
        <n v="297701"/>
        <n v="5491361"/>
        <n v="5181589"/>
        <n v="309772"/>
        <n v="5646271"/>
        <n v="5327546"/>
        <n v="318725"/>
        <n v="11025504"/>
        <n v="8724677"/>
        <n v="2300827"/>
        <n v="11266794"/>
        <n v="8914644"/>
        <n v="2352150"/>
        <n v="11463614"/>
        <n v="10083181"/>
        <n v="1380433"/>
        <n v="21750693"/>
        <n v="19037802"/>
        <n v="2712891"/>
        <n v="5756893"/>
        <n v="5432571"/>
        <n v="324322"/>
        <n v="1904341"/>
        <n v="1152830"/>
        <n v="751511"/>
        <n v="2088351"/>
        <n v="1259143"/>
        <n v="829208"/>
        <n v="2258284"/>
        <n v="1354158"/>
        <n v="904126"/>
        <n v="2396422"/>
        <n v="1427818"/>
        <n v="968604"/>
        <n v="2509187"/>
        <n v="1486119"/>
        <n v="1023068"/>
        <n v="2602675"/>
        <n v="1533884"/>
        <n v="1068791"/>
        <n v="2678828"/>
        <n v="1572923"/>
        <n v="1105905"/>
        <n v="5543734"/>
        <n v="4981343"/>
        <n v="562391"/>
        <n v="2638216"/>
        <n v="2502125"/>
        <n v="136091"/>
        <n v="2861772"/>
        <n v="2711720"/>
        <n v="150052"/>
        <n v="6973514"/>
        <n v="6039518"/>
        <n v="933996"/>
        <n v="6715075"/>
        <n v="5834640"/>
        <n v="880435"/>
        <n v="1442157"/>
        <n v="884702"/>
        <n v="557455"/>
        <n v="3045730"/>
        <n v="2883989"/>
        <n v="161741"/>
        <n v="7179543"/>
        <n v="6201893"/>
        <n v="977650"/>
        <n v="10394907"/>
        <n v="1322100"/>
        <n v="11717007"/>
        <n v="12104317"/>
        <n v="10719597"/>
        <n v="1384720"/>
        <n v="12395739"/>
        <n v="10962851"/>
        <n v="1432888"/>
        <n v="12627417"/>
        <n v="11155907"/>
        <n v="1471510"/>
        <n v="4360856"/>
        <n v="3425971"/>
        <n v="934885"/>
        <n v="5326131"/>
        <n v="3898183"/>
        <n v="1427948"/>
        <n v="4835557"/>
        <n v="5440614"/>
        <n v="3976361"/>
        <n v="1464253"/>
        <n v="245728524"/>
        <n v="209512159"/>
        <n v="36216365"/>
        <n v="3790238"/>
        <n v="1045319"/>
        <n v="285212107"/>
        <n v="241631986"/>
        <n v="43580121"/>
        <n v="5275786"/>
        <n v="4126251"/>
        <n v="1149535"/>
        <n v="277748498"/>
        <n v="235550257"/>
        <n v="42198241"/>
        <n v="5648186"/>
        <n v="4408378"/>
        <n v="1239808"/>
        <n v="5934280"/>
        <n v="4620697"/>
        <n v="1313583"/>
        <n v="6141740"/>
        <n v="335365"/>
        <n v="380040"/>
        <n v="715405"/>
        <n v="740291"/>
        <n v="345102"/>
        <n v="395189"/>
        <n v="762438"/>
        <n v="353559"/>
        <n v="408879"/>
        <n v="3941547"/>
        <n v="780613"/>
        <n v="360277"/>
        <n v="420336"/>
        <n v="4240308"/>
        <n v="3298631"/>
        <n v="941677"/>
        <n v="4689360"/>
        <n v="3641221"/>
        <n v="1048139"/>
        <n v="5090116"/>
        <n v="4417653"/>
        <n v="3304507"/>
        <n v="1113146"/>
        <n v="1148569"/>
        <n v="4502415"/>
        <n v="3365983"/>
        <n v="1136432"/>
        <n v="6048153"/>
        <n v="5408044"/>
        <n v="640109"/>
        <n v="31988690"/>
        <n v="31282336"/>
        <n v="706354"/>
        <n v="35334704"/>
        <n v="34515408"/>
        <n v="819296"/>
        <n v="5692978"/>
        <n v="4373758"/>
        <n v="1319220"/>
        <n v="8829410"/>
        <n v="7166340"/>
        <n v="1663070"/>
        <n v="5890295"/>
        <n v="4512896"/>
        <n v="1377399"/>
        <n v="22201383"/>
        <n v="19397732"/>
        <n v="2803651"/>
        <n v="609783"/>
        <n v="299410"/>
        <n v="298140"/>
        <n v="669300"/>
        <n v="327269"/>
        <n v="329141"/>
        <n v="724049"/>
        <n v="352947"/>
        <n v="357703"/>
        <n v="9770471"/>
        <n v="7812558"/>
        <n v="1957913"/>
        <n v="10386895"/>
        <n v="8294881"/>
        <n v="2092014"/>
        <n v="10815200"/>
        <n v="8625047"/>
        <n v="2190153"/>
        <n v="2333531"/>
        <n v="20781433"/>
        <n v="18447902"/>
        <n v="162060"/>
        <n v="369164"/>
        <n v="550894"/>
        <n v="167565"/>
        <n v="383329"/>
        <n v="564392"/>
        <n v="2500765"/>
        <n v="224378"/>
        <n v="183629"/>
        <n v="2640749"/>
        <n v="22624378"/>
        <n v="19983629"/>
        <n v="23217683"/>
        <n v="20462131"/>
        <n v="2755552"/>
        <n v="23684677"/>
        <n v="20839191"/>
        <n v="2845486"/>
        <n v="24023328"/>
        <n v="21112557"/>
        <n v="2910771"/>
        <n v="209519808"/>
        <n v="179925361"/>
        <n v="208146571"/>
        <n v="178119808"/>
        <n v="30026763"/>
        <n v="228225304"/>
        <n v="194945245"/>
        <n v="33280059"/>
        <n v="168713"/>
        <n v="383497"/>
        <n v="552210"/>
        <n v="566120"/>
        <n v="172771"/>
        <n v="393349"/>
        <n v="575843"/>
        <n v="175787"/>
        <n v="400056"/>
        <n v="230111"/>
        <n v="371172"/>
        <n v="141061"/>
        <n v="419404"/>
        <n v="157006"/>
        <n v="262398"/>
        <n v="469873"/>
        <n v="173087"/>
        <n v="296786"/>
        <n v="290823300"/>
        <n v="246229920"/>
        <n v="44593380"/>
        <n v="516149"/>
        <n v="186711"/>
        <n v="42739476"/>
        <n v="286033482"/>
        <n v="245249475"/>
        <n v="40784007"/>
        <n v="258866801"/>
        <n v="220271558"/>
        <n v="38595243"/>
        <n v="296641531"/>
        <n v="253902055"/>
        <n v="9267844"/>
        <n v="7222073"/>
        <n v="2045771"/>
        <n v="9511086"/>
        <n v="7395500"/>
        <n v="2115586"/>
        <n v="9682509"/>
        <n v="7518586"/>
        <n v="2163923"/>
        <n v="8923615"/>
        <n v="6974830"/>
        <n v="1948785"/>
        <n v="7803491"/>
        <n v="6830990"/>
        <n v="972501"/>
        <n v="22185698"/>
        <n v="19853543"/>
        <n v="2332155"/>
        <n v="6536943"/>
        <n v="6440501"/>
        <n v="96442"/>
        <n v="6316398"/>
        <n v="5257823"/>
        <n v="1058575"/>
        <n v="5976623"/>
        <n v="5236934"/>
        <n v="739689"/>
        <n v="5631811"/>
        <n v="4322211"/>
        <n v="1309600"/>
        <n v="5823392"/>
        <n v="4457535"/>
        <n v="1365857"/>
        <n v="3574755"/>
        <n v="2955988"/>
        <n v="618767"/>
        <n v="3650810"/>
        <n v="3015697"/>
        <n v="635113"/>
        <n v="14480918"/>
        <n v="13445168"/>
        <n v="1035750"/>
        <n v="15668403"/>
        <n v="14535468"/>
        <n v="1132935"/>
        <n v="20895581"/>
        <n v="18766057"/>
        <n v="2129524"/>
        <n v="232536264"/>
        <n v="200993142"/>
        <n v="31543122"/>
        <n v="209965455"/>
        <n v="181752060"/>
        <n v="28213395"/>
        <n v="6438212"/>
        <n v="4971898"/>
        <n v="1466314"/>
        <n v="254047713"/>
        <n v="219131238"/>
        <n v="34916475"/>
        <n v="272613845"/>
        <n v="234611523"/>
        <n v="38002322"/>
        <n v="26595456"/>
        <n v="23624735"/>
        <n v="2970721"/>
        <n v="2879311"/>
        <n v="2485654"/>
        <n v="4063457"/>
        <n v="25691378"/>
        <n v="22884426"/>
        <n v="2806952"/>
        <n v="23857877"/>
        <n v="21345625"/>
        <n v="2512252"/>
        <n v="26221550"/>
        <n v="23318307"/>
        <n v="2903243"/>
        <n v="287939111"/>
        <n v="247285654"/>
        <n v="40653457"/>
        <n v="18943587"/>
        <n v="17607805"/>
        <n v="1335782"/>
        <n v="19371006"/>
        <n v="18681141"/>
        <n v="689865"/>
        <n v="5163454"/>
        <n v="3852858"/>
        <n v="1310596"/>
        <n v="3738788"/>
        <n v="2445584"/>
        <n v="1293204"/>
        <n v="269145428"/>
        <n v="228581448"/>
        <n v="40563980"/>
        <n v="299012135"/>
        <n v="256343909"/>
        <n v="42668226"/>
        <n v="611157"/>
        <n v="299743"/>
        <n v="311414"/>
        <n v="669925"/>
        <n v="327104"/>
        <n v="342821"/>
        <n v="722952"/>
        <n v="351724"/>
        <n v="371228"/>
        <n v="763425"/>
        <n v="370327"/>
        <n v="393098"/>
        <n v="792300"/>
        <n v="382892"/>
        <n v="409408"/>
        <n v="814509"/>
        <n v="391815"/>
        <n v="422694"/>
        <n v="493030"/>
        <n v="255259"/>
        <n v="237771"/>
        <n v="542252"/>
        <n v="277772"/>
        <n v="264480"/>
        <n v="592020"/>
        <n v="300152"/>
        <n v="291868"/>
        <n v="4268500"/>
        <n v="1369738"/>
        <n v="4772002"/>
        <n v="6295298"/>
        <n v="4884048"/>
        <n v="1411250"/>
        <n v="6415407"/>
        <n v="4972900"/>
        <n v="1442507"/>
        <n v="1986804"/>
        <n v="1214005"/>
        <n v="772799"/>
        <n v="2210249"/>
        <n v="1336945"/>
        <n v="873304"/>
        <n v="2422168"/>
        <n v="1452103"/>
        <n v="970065"/>
        <n v="2322493"/>
        <n v="210445832"/>
        <n v="182405795"/>
        <n v="28021906"/>
        <n v="232780149"/>
        <n v="201496438"/>
        <n v="31264439"/>
        <n v="2780149"/>
        <n v="14623232"/>
        <n v="14088486"/>
        <n v="534746"/>
      </sharedItems>
    </cacheField>
    <cacheField name="Expected Deaths" numFmtId="0">
      <sharedItems containsSemiMixedTypes="0" containsString="0" containsNumber="1" containsInteger="1" minValue="7" maxValue="286354"/>
    </cacheField>
    <cacheField name="Potentially Excess Deaths" numFmtId="0">
      <sharedItems containsSemiMixedTypes="0" containsString="0" containsNumber="1" containsInteger="1" minValue="-43637" maxValue="122196" count="600">
        <n v="3186"/>
        <n v="2932"/>
        <n v="254"/>
        <n v="3731"/>
        <n v="3412"/>
        <n v="318"/>
        <n v="1156"/>
        <n v="811"/>
        <n v="345"/>
        <n v="307"/>
        <n v="286"/>
        <n v="21"/>
        <n v="385"/>
        <n v="359"/>
        <n v="25"/>
        <n v="388"/>
        <n v="362"/>
        <n v="26"/>
        <n v="552"/>
        <n v="517"/>
        <n v="36"/>
        <n v="463"/>
        <n v="439"/>
        <n v="24"/>
        <n v="816"/>
        <n v="770"/>
        <n v="46"/>
        <n v="568"/>
        <n v="556"/>
        <n v="11"/>
        <n v="990"/>
        <n v="951"/>
        <n v="38"/>
        <n v="4526"/>
        <n v="529"/>
        <n v="-2"/>
        <n v="4538"/>
        <n v="3448"/>
        <n v="1090"/>
        <n v="5508"/>
        <n v="4249"/>
        <n v="1259"/>
        <n v="3985"/>
        <n v="3470"/>
        <n v="515"/>
        <n v="3974"/>
        <n v="3095"/>
        <n v="879"/>
        <n v="740"/>
        <n v="737"/>
        <n v="3"/>
        <n v="193"/>
        <n v="98"/>
        <n v="95"/>
        <n v="210"/>
        <n v="109"/>
        <n v="102"/>
        <n v="346"/>
        <n v="204"/>
        <n v="142"/>
        <n v="358"/>
        <n v="211"/>
        <n v="147"/>
        <n v="522"/>
        <n v="302"/>
        <n v="221"/>
        <n v="561"/>
        <n v="324"/>
        <n v="237"/>
        <n v="766"/>
        <n v="427"/>
        <n v="339"/>
        <n v="849"/>
        <n v="473"/>
        <n v="376"/>
        <n v="1030"/>
        <n v="559"/>
        <n v="471"/>
        <n v="1209"/>
        <n v="656"/>
        <n v="554"/>
        <n v="1298"/>
        <n v="697"/>
        <n v="600"/>
        <n v="1511"/>
        <n v="810"/>
        <n v="700"/>
        <n v="1450"/>
        <n v="776"/>
        <n v="674"/>
        <n v="435"/>
        <n v="344"/>
        <n v="90"/>
        <n v="267"/>
        <n v="240"/>
        <n v="28"/>
        <n v="233"/>
        <n v="208"/>
        <n v="297"/>
        <n v="269"/>
        <n v="1561"/>
        <n v="1034"/>
        <n v="526"/>
        <n v="1216"/>
        <n v="806"/>
        <n v="409"/>
        <n v="425"/>
        <n v="235"/>
        <n v="190"/>
        <n v="277"/>
        <n v="250"/>
        <n v="27"/>
        <n v="234"/>
        <n v="209"/>
        <n v="2513"/>
        <n v="1753"/>
        <n v="760"/>
        <n v="2235"/>
        <n v="408"/>
        <n v="2796"/>
        <n v="2369"/>
        <n v="2069"/>
        <n v="1721"/>
        <n v="348"/>
        <n v="3231"/>
        <n v="2716"/>
        <n v="516"/>
        <n v="3534"/>
        <n v="2976"/>
        <n v="558"/>
        <n v="2342"/>
        <n v="1970"/>
        <n v="371"/>
        <n v="3839"/>
        <n v="3242"/>
        <n v="598"/>
        <n v="4221"/>
        <n v="3567"/>
        <n v="654"/>
        <n v="2211"/>
        <n v="1817"/>
        <n v="394"/>
        <n v="4560"/>
        <n v="3802"/>
        <n v="758"/>
        <n v="5270"/>
        <n v="4402"/>
        <n v="867"/>
        <n v="293"/>
        <n v="219"/>
        <n v="74"/>
        <n v="311"/>
        <n v="1360"/>
        <n v="938"/>
        <n v="423"/>
        <n v="258"/>
        <n v="85"/>
        <n v="1700"/>
        <n v="1175"/>
        <n v="525"/>
        <n v="4307"/>
        <n v="3027"/>
        <n v="1280"/>
        <n v="676"/>
        <n v="513"/>
        <n v="163"/>
        <n v="26094"/>
        <n v="18182"/>
        <n v="7911"/>
        <n v="948"/>
        <n v="719"/>
        <n v="230"/>
        <n v="18187"/>
        <n v="12464"/>
        <n v="5723"/>
        <n v="1138"/>
        <n v="869"/>
        <n v="1363"/>
        <n v="1041"/>
        <n v="323"/>
        <n v="1438"/>
        <n v="1098"/>
        <n v="340"/>
        <n v="1495"/>
        <n v="1135"/>
        <n v="360"/>
        <n v="1834"/>
        <n v="1391"/>
        <n v="443"/>
        <n v="1913"/>
        <n v="1451"/>
        <n v="461"/>
        <n v="1626"/>
        <n v="22"/>
        <n v="17"/>
        <n v="42"/>
        <n v="23"/>
        <n v="19"/>
        <n v="59"/>
        <n v="30"/>
        <n v="29"/>
        <n v="71"/>
        <n v="35"/>
        <n v="67"/>
        <n v="33"/>
        <n v="43"/>
        <n v="104"/>
        <n v="49"/>
        <n v="55"/>
        <n v="96"/>
        <n v="173"/>
        <n v="50"/>
        <n v="128"/>
        <n v="65"/>
        <n v="63"/>
        <n v="162"/>
        <n v="78"/>
        <n v="83"/>
        <n v="140"/>
        <n v="70"/>
        <n v="18"/>
        <n v="54"/>
        <n v="58"/>
        <n v="39"/>
        <n v="130"/>
        <n v="91"/>
        <n v="134"/>
        <n v="243"/>
        <n v="170"/>
        <n v="3560"/>
        <n v="2308"/>
        <n v="1251"/>
        <n v="72"/>
        <n v="246"/>
        <n v="73"/>
        <n v="4290"/>
        <n v="2789"/>
        <n v="1501"/>
        <n v="640"/>
        <n v="555"/>
        <n v="3825"/>
        <n v="3682"/>
        <n v="143"/>
        <n v="14482"/>
        <n v="14020"/>
        <n v="462"/>
        <n v="675"/>
        <n v="453"/>
        <n v="223"/>
        <n v="4865"/>
        <n v="3374"/>
        <n v="1491"/>
        <n v="918"/>
        <n v="645"/>
        <n v="273"/>
        <n v="7408"/>
        <n v="5854"/>
        <n v="1554"/>
        <n v="79"/>
        <n v="138"/>
        <n v="40"/>
        <n v="100"/>
        <n v="131"/>
        <n v="37"/>
        <n v="97"/>
        <n v="116"/>
        <n v="89"/>
        <n v="150"/>
        <n v="110"/>
        <n v="3147"/>
        <n v="2534"/>
        <n v="613"/>
        <n v="3043"/>
        <n v="2451"/>
        <n v="593"/>
        <n v="2684"/>
        <n v="2165"/>
        <n v="519"/>
        <n v="3246"/>
        <n v="2590"/>
        <n v="3133"/>
        <n v="2500"/>
        <n v="633"/>
        <n v="2840"/>
        <n v="2267"/>
        <n v="573"/>
        <n v="3377"/>
        <n v="2694"/>
        <n v="683"/>
        <n v="3268"/>
        <n v="2606"/>
        <n v="662"/>
        <n v="2882"/>
        <n v="2299"/>
        <n v="76"/>
        <n v="41"/>
        <n v="137"/>
        <n v="157"/>
        <n v="198"/>
        <n v="44"/>
        <n v="154"/>
        <n v="184"/>
        <n v="144"/>
        <n v="185"/>
        <n v="-1117"/>
        <n v="588"/>
        <n v="294"/>
        <n v="964"/>
        <n v="309"/>
        <n v="972"/>
        <n v="663"/>
        <n v="848"/>
        <n v="411"/>
        <n v="1560"/>
        <n v="1095"/>
        <n v="465"/>
        <n v="1453"/>
        <n v="1009"/>
        <n v="445"/>
        <n v="1806"/>
        <n v="1205"/>
        <n v="601"/>
        <n v="2136"/>
        <n v="1473"/>
        <n v="1954"/>
        <n v="1328"/>
        <n v="626"/>
        <n v="2273"/>
        <n v="1558"/>
        <n v="715"/>
        <n v="3005"/>
        <n v="2154"/>
        <n v="7337"/>
        <n v="5841"/>
        <n v="1496"/>
        <n v="763"/>
        <n v="1160"/>
        <n v="809"/>
        <n v="33455"/>
        <n v="25428"/>
        <n v="8027"/>
        <n v="13000"/>
        <n v="9813"/>
        <n v="3187"/>
        <n v="22400"/>
        <n v="16981"/>
        <n v="5420"/>
        <n v="148"/>
        <n v="172"/>
        <n v="225"/>
        <n v="56"/>
        <n v="168"/>
        <n v="52"/>
        <n v="158"/>
        <n v="239"/>
        <n v="180"/>
        <n v="57"/>
        <n v="177"/>
        <n v="215"/>
        <n v="51"/>
        <n v="53"/>
        <n v="48"/>
        <n v="15"/>
        <n v="66"/>
        <n v="20"/>
        <n v="32"/>
        <n v="75"/>
        <n v="45"/>
        <n v="69"/>
        <n v="122196"/>
        <n v="93252"/>
        <n v="28944"/>
        <n v="11186"/>
        <n v="6094"/>
        <n v="2960"/>
        <n v="9546"/>
        <n v="7307"/>
        <n v="2239"/>
        <n v="9517"/>
        <n v="7598"/>
        <n v="1919"/>
        <n v="99927"/>
        <n v="75929"/>
        <n v="23998"/>
        <n v="-16203"/>
        <n v="-18163"/>
        <n v="468"/>
        <n v="247"/>
        <n v="521"/>
        <n v="313"/>
        <n v="493"/>
        <n v="912"/>
        <n v="314"/>
        <n v="720"/>
        <n v="1061"/>
        <n v="709"/>
        <n v="353"/>
        <n v="1197"/>
        <n v="354"/>
        <n v="214"/>
        <n v="444"/>
        <n v="175"/>
        <n v="727"/>
        <n v="249"/>
        <n v="478"/>
        <n v="2572"/>
        <n v="1870"/>
        <n v="702"/>
        <n v="1457"/>
        <n v="1436"/>
        <n v="187"/>
        <n v="149"/>
        <n v="13210"/>
        <n v="11318"/>
        <n v="1892"/>
        <n v="2352"/>
        <n v="1552"/>
        <n v="800"/>
        <n v="2656"/>
        <n v="1730"/>
        <n v="926"/>
        <n v="-8"/>
        <n v="-135"/>
        <n v="127"/>
        <n v="953"/>
        <n v="859"/>
        <n v="94"/>
        <n v="1470"/>
        <n v="1308"/>
        <n v="1446"/>
        <n v="2846"/>
        <n v="954"/>
        <n v="1076"/>
        <n v="710"/>
        <n v="366"/>
        <n v="5359"/>
        <n v="3463"/>
        <n v="1896"/>
        <n v="3629"/>
        <n v="2215"/>
        <n v="1414"/>
        <n v="6150"/>
        <n v="4077"/>
        <n v="2072"/>
        <n v="9601"/>
        <n v="6204"/>
        <n v="3397"/>
        <n v="1796"/>
        <n v="1172"/>
        <n v="624"/>
        <n v="13655"/>
        <n v="8445"/>
        <n v="5210"/>
        <n v="7009"/>
        <n v="5308"/>
        <n v="1701"/>
        <n v="4274"/>
        <n v="3303"/>
        <n v="971"/>
        <n v="5142"/>
        <n v="3620"/>
        <n v="1522"/>
        <n v="5955"/>
        <n v="3910"/>
        <n v="2045"/>
        <n v="18103"/>
        <n v="12145"/>
        <n v="5958"/>
        <n v="120"/>
        <n v="-119"/>
        <n v="1412"/>
        <n v="1152"/>
        <n v="260"/>
        <n v="165"/>
        <n v="1075"/>
        <n v="589"/>
        <n v="486"/>
        <n v="10436"/>
        <n v="6901"/>
        <n v="3535"/>
        <n v="6851"/>
        <n v="5505"/>
        <n v="1346"/>
        <n v="10885"/>
        <n v="8521"/>
        <n v="2364"/>
        <n v="13707"/>
        <n v="10586"/>
        <n v="3121"/>
        <n v="8802"/>
        <n v="7011"/>
        <n v="1792"/>
        <n v="18436"/>
        <n v="14116"/>
        <n v="4320"/>
        <n v="63281"/>
        <n v="45952"/>
        <n v="17329"/>
        <n v="36186"/>
        <n v="24906"/>
        <n v="11279"/>
        <n v="76029"/>
        <n v="54550"/>
        <n v="21479"/>
        <n v="107"/>
        <n v="129"/>
        <n v="123"/>
        <n v="87"/>
        <n v="81"/>
        <n v="146"/>
        <n v="103"/>
        <n v="139"/>
        <n v="124"/>
        <n v="106"/>
        <n v="126"/>
        <n v="31"/>
        <n v="169"/>
        <n v="161"/>
        <n v="2"/>
        <n v="1"/>
        <n v="68"/>
        <n v="64"/>
        <n v="-3"/>
        <n v="80"/>
        <n v="4"/>
        <n v="62"/>
        <n v="2099"/>
        <n v="-5"/>
        <n v="578"/>
        <n v="2398"/>
        <n v="1781"/>
        <n v="617"/>
        <n v="1814"/>
        <n v="1302"/>
        <n v="512"/>
        <n v="2605"/>
        <n v="1887"/>
        <n v="717"/>
        <n v="2805"/>
        <n v="2036"/>
        <n v="769"/>
        <n v="1980"/>
        <n v="1415"/>
        <n v="565"/>
        <n v="3214"/>
        <n v="2329"/>
        <n v="886"/>
        <n v="3586"/>
        <n v="2604"/>
        <n v="982"/>
        <n v="2549"/>
        <n v="1843"/>
        <n v="707"/>
        <n v="3432"/>
        <n v="2601"/>
        <n v="831"/>
        <n v="3208"/>
        <n v="2402"/>
        <n v="145"/>
        <n v="77"/>
        <n v="101"/>
        <n v="118"/>
        <n v="264"/>
        <n v="343"/>
        <n v="-6"/>
        <n v="454"/>
        <n v="643"/>
        <n v="487"/>
        <n v="156"/>
        <n v="853"/>
        <n v="23848"/>
        <n v="17202"/>
        <n v="6646"/>
        <n v="31165"/>
        <n v="23467"/>
        <n v="7700"/>
        <n v="-14418"/>
        <n v="-28790"/>
        <n v="7374"/>
        <n v="-1033"/>
        <n v="29735"/>
        <n v="9235"/>
        <n v="24308"/>
        <n v="16017"/>
        <n v="8290"/>
        <n v="-43637"/>
        <n v="-1505"/>
        <n v="1204"/>
        <n v="422"/>
        <n v="2240"/>
        <n v="1662"/>
        <n v="4284"/>
        <n v="3180"/>
        <n v="1104"/>
        <n v="1452"/>
        <n v="1326"/>
        <n v="15727"/>
        <n v="11764"/>
        <n v="3963"/>
        <n v="1872"/>
      </sharedItems>
    </cacheField>
    <cacheField name="Percent Potentially Excess Deaths" numFmtId="0">
      <sharedItems containsString="0" containsBlank="1" containsNumber="1" minValue="-488.38397418660929" maxValue="26221550" count="682">
        <n v="28.137419411816655"/>
        <n v="27.307441557232004"/>
        <n v="43.344709897610926"/>
        <n v="23.45950704225352"/>
        <n v="22.612499171581948"/>
        <n v="39.018404907975466"/>
        <n v="31.413043478260871"/>
        <n v="28.406304728546409"/>
        <n v="41.818181818181813"/>
        <n v="16.4258962011771"/>
        <n v="16.25"/>
        <n v="19.26605504587156"/>
        <n v="20.599250936329589"/>
        <n v="20.397727272727273"/>
        <n v="22.935779816513762"/>
        <n v="13.661971830985916"/>
        <n v="13.558052434456929"/>
        <n v="15.294117647058824"/>
        <n v="19.43661971830986"/>
        <n v="19.363295880149813"/>
        <n v="21.176470588235293"/>
        <n v="11.488833746898262"/>
        <n v="11.595351294241944"/>
        <n v="9.8360655737704921"/>
        <n v="20.248138957816376"/>
        <n v="20.338087691494984"/>
        <n v="18.852459016393443"/>
        <n v="10.445016550202279"/>
        <n v="10.857254442491701"/>
        <n v="3.4700315457413247"/>
        <n v="18.205222508275103"/>
        <n v="18.570591681312244"/>
        <n v="11.987381703470032"/>
        <n v="41.257976298997271"/>
        <n v="8.0456273764258555"/>
        <n v="-0.50632911392405067"/>
        <n v="26.034077218748209"/>
        <n v="25.519946710088075"/>
        <n v="27.806122448979593"/>
        <n v="26.070904529748663"/>
        <n v="25.812526577972179"/>
        <n v="26.982426060865837"/>
        <n v="26.541894232050083"/>
        <n v="26.636984724034697"/>
        <n v="25.918470055359837"/>
        <n v="19.513871838939355"/>
        <n v="18.473200429748122"/>
        <n v="24.342287454998615"/>
        <n v="8.7990487514863247"/>
        <n v="9.2727730246602906"/>
        <n v="0.64935064935064934"/>
        <n v="42.047930283224403"/>
        <n v="38.132295719844358"/>
        <n v="47.029702970297024"/>
        <n v="45.751633986928105"/>
        <n v="42.412451361867703"/>
        <n v="50.495049504950494"/>
        <n v="42.928039702233249"/>
        <n v="42.947368421052637"/>
        <n v="42.900302114803623"/>
        <n v="44.416873449131508"/>
        <n v="44.421052631578952"/>
        <n v="44.410876132930518"/>
        <n v="39.908256880733944"/>
        <n v="39.94708994708995"/>
        <n v="40.036231884057969"/>
        <n v="42.88990825688073"/>
        <n v="42.857142857142854"/>
        <n v="42.934782608695656"/>
        <n v="38.128422100547539"/>
        <n v="37.888198757763973"/>
        <n v="38.435374149659864"/>
        <n v="42.259830761572921"/>
        <n v="41.969831410825201"/>
        <n v="42.630385487528343"/>
        <n v="36.254839845124955"/>
        <n v="35.994848679974247"/>
        <n v="36.568322981366457"/>
        <n v="42.555438225976765"/>
        <n v="42.240824211204121"/>
        <n v="43.012422360248451"/>
        <n v="34.512097846317467"/>
        <n v="34.419753086419753"/>
        <n v="34.562211981566819"/>
        <n v="40.17548524328636"/>
        <n v="40"/>
        <n v="40.322580645161288"/>
        <n v="30.916844349680172"/>
        <n v="31.027588964414232"/>
        <n v="30.790315212425767"/>
        <n v="13.266239707227815"/>
        <n v="12.049036777583186"/>
        <n v="21.226415094339622"/>
        <n v="37.447405329593266"/>
        <n v="36.253776435045317"/>
        <n v="54.901960784313729"/>
        <n v="32.678821879382895"/>
        <n v="31.419939577039273"/>
        <n v="50.980392156862742"/>
        <n v="38.722294654498043"/>
        <n v="37.675070028011206"/>
        <n v="52.830188679245282"/>
        <n v="24.813225242409793"/>
        <n v="20.859390760540649"/>
        <n v="39.430284857571216"/>
        <n v="26.178686759956943"/>
        <n v="21.801460643765218"/>
        <n v="43.143459915611814"/>
        <n v="43.859649122807014"/>
        <n v="41.814946619217082"/>
        <n v="46.683046683046683"/>
        <n v="34.11330049261084"/>
        <n v="33.06878306878307"/>
        <n v="48.214285714285715"/>
        <n v="28.817733990147783"/>
        <n v="27.645502645502646"/>
        <n v="44.642857142857146"/>
        <n v="30.747583506668295"/>
        <n v="27.403470376739097"/>
        <n v="42.792792792792795"/>
        <n v="37.715153560580497"/>
        <n v="42.5"/>
        <n v="40.604124310194599"/>
        <n v="39.976375295308806"/>
        <n v="44.479166666666664"/>
        <n v="23.294303084890792"/>
        <n v="22.677559625774148"/>
        <n v="26.914153132250579"/>
        <n v="36.376942130150866"/>
        <n v="35.788641454737117"/>
        <n v="39.907192575406029"/>
        <n v="39.788335960369288"/>
        <n v="39.214652786928447"/>
        <n v="43.155452436194899"/>
        <n v="20.569119971895311"/>
        <n v="20.315561513870271"/>
        <n v="21.965660153937243"/>
        <n v="33.716845248550854"/>
        <n v="33.433020521810867"/>
        <n v="35.40556542332741"/>
        <n v="37.071842613736166"/>
        <n v="36.784572548210789"/>
        <n v="38.721136767317937"/>
        <n v="14.955357142857142"/>
        <n v="14.547638110488389"/>
        <n v="17.175239755884917"/>
        <n v="30.844155844155846"/>
        <n v="30.440352281825461"/>
        <n v="33.042720139494328"/>
        <n v="35.646645021645021"/>
        <n v="35.244195356285033"/>
        <n v="37.79424585876199"/>
        <n v="42.463768115942031"/>
        <n v="41.477272727272727"/>
        <n v="45.679012345679013"/>
        <n v="45.072463768115945"/>
        <n v="18.368449486763911"/>
        <n v="18.453669093055282"/>
        <n v="18.224903059026282"/>
        <n v="48.863636363636367"/>
        <n v="52.469135802469133"/>
        <n v="45.977011494252871"/>
        <n v="18.840740330267096"/>
        <n v="18.966908797417272"/>
        <n v="18.564356435643564"/>
        <n v="42.483724600512922"/>
        <n v="38.161875945537069"/>
        <n v="58.023572076155936"/>
        <n v="51.800766283524901"/>
        <n v="51.351351351351347"/>
        <n v="53.267973856209153"/>
        <n v="35.930270984798412"/>
        <n v="32.369016040305496"/>
        <n v="48.082416580562814"/>
        <n v="46.722523410547069"/>
        <n v="46.357188910380401"/>
        <n v="48.11715481171548"/>
        <n v="37.792739438522119"/>
        <n v="33.750338478202004"/>
        <n v="51.130170642365769"/>
        <n v="38.524035206499661"/>
        <n v="38.468348826914564"/>
        <n v="38.705035971223026"/>
        <n v="46.140825998645902"/>
        <n v="46.082337317397077"/>
        <n v="46.474820143884891"/>
        <n v="48.679756262694653"/>
        <n v="48.605577689243027"/>
        <n v="48.920863309352519"/>
        <n v="37.096774193548384"/>
        <n v="37.079385821626921"/>
        <n v="37.151702786377712"/>
        <n v="45.508684863523577"/>
        <n v="45.442665795491671"/>
        <n v="45.717234262125906"/>
        <n v="47.468982630272954"/>
        <n v="47.402809539366217"/>
        <n v="47.574819401444792"/>
        <n v="31.311380704794917"/>
        <n v="48.888888888888886"/>
        <n v="36.95652173913043"/>
        <n v="46.153846153846153"/>
        <n v="51.111111111111107"/>
        <n v="41.304347826086953"/>
        <n v="40.410958904109592"/>
        <n v="44.776119402985074"/>
        <n v="36.708860759493675"/>
        <n v="48.630136986301373"/>
        <n v="52.238805970149251"/>
        <n v="45.569620253164558"/>
        <n v="45.890410958904113"/>
        <n v="49.253731343283583"/>
        <n v="41.77215189873418"/>
        <n v="39.823008849557525"/>
        <n v="43.43434343434344"/>
        <n v="36.220472440944881"/>
        <n v="46.017699115044245"/>
        <n v="49.494949494949495"/>
        <n v="43.30708661417323"/>
        <n v="42.477876106194692"/>
        <n v="46.464646464646464"/>
        <n v="64.552238805970148"/>
        <n v="39.370078740157481"/>
        <n v="38.90577507598784"/>
        <n v="44.827586206896555"/>
        <n v="34.239130434782609"/>
        <n v="49.240121580547111"/>
        <n v="53.793103448275858"/>
        <n v="45.108695652173914"/>
        <n v="42.553191489361701"/>
        <n v="48.275862068965516"/>
        <n v="38.04347826086957"/>
        <n v="61.797752808988761"/>
        <n v="57.142857142857139"/>
        <n v="69.230769230769226"/>
        <n v="60.674157303370791"/>
        <n v="55.555555555555557"/>
        <n v="65.168539325842701"/>
        <n v="61.904761904761905"/>
        <n v="73.076923076923066"/>
        <n v="67.357512953367873"/>
        <n v="65"/>
        <n v="71.698113207547166"/>
        <n v="66.32124352331607"/>
        <n v="64.285714285714292"/>
        <n v="69.430051813471508"/>
        <n v="67.857142857142861"/>
        <n v="73.584905660377359"/>
        <n v="65.498652291105117"/>
        <n v="63.432835820895527"/>
        <n v="51.955633391710457"/>
        <n v="49.179629235030895"/>
        <n v="57.943492357572943"/>
        <n v="69.902912621359221"/>
        <n v="66.307277628032352"/>
        <n v="70.873786407766985"/>
        <n v="48.067226890756302"/>
        <n v="45.379108363163034"/>
        <n v="54.012234616768616"/>
        <n v="43.715846994535518"/>
        <n v="44.047619047619044"/>
        <n v="41.666666666666671"/>
        <n v="33.55263157894737"/>
        <n v="33.372609444394094"/>
        <n v="38.96457765667575"/>
        <n v="36.654939380900551"/>
        <n v="36.659345256772305"/>
        <n v="36.521739130434781"/>
        <n v="62.326869806094187"/>
        <n v="60.319573901464722"/>
        <n v="67.168674698795186"/>
        <n v="40.741981408592245"/>
        <n v="38.454524732163208"/>
        <n v="47.079254815282603"/>
        <n v="56.112469437652813"/>
        <n v="55.507745266781413"/>
        <n v="57.594936708860757"/>
        <n v="36.0328809767012"/>
        <n v="35.068591625232131"/>
        <n v="40.196585618210037"/>
        <n v="47.887323943661968"/>
        <n v="31.25"/>
        <n v="59.398496240601503"/>
        <n v="56.557377049180324"/>
        <n v="43.478260869565219"/>
        <n v="65.789473684210535"/>
        <n v="53.688524590163937"/>
        <n v="40.217391304347828"/>
        <n v="63.815789473684212"/>
        <n v="47.540983606557376"/>
        <n v="31.521739130434785"/>
        <n v="58.55263157894737"/>
        <n v="56.390977443609025"/>
        <n v="65.868263473053887"/>
        <n v="66.266582438408079"/>
        <n v="66.404612159329133"/>
        <n v="65.702036441586273"/>
        <n v="64.076647715308482"/>
        <n v="64.229559748427675"/>
        <n v="63.558413719185424"/>
        <n v="56.517161507685834"/>
        <n v="56.734800838574429"/>
        <n v="55.627009646302248"/>
        <n v="64.443120905300773"/>
        <n v="64.411837851280779"/>
        <n v="64.566929133858267"/>
        <n v="62.199722056779827"/>
        <n v="62.17358865953743"/>
        <n v="62.303149606299215"/>
        <n v="56.382767520349418"/>
        <n v="56.379010196468535"/>
        <n v="56.397637795275593"/>
        <n v="63.934115865202578"/>
        <n v="63.975302778437424"/>
        <n v="63.772175536881413"/>
        <n v="61.870503597122308"/>
        <n v="61.885537876988842"/>
        <n v="61.81139122315593"/>
        <n v="54.562665656948127"/>
        <n v="54.595108050344329"/>
        <n v="56.296296296296298"/>
        <n v="30.289855072463766"/>
        <n v="24.144144144144146"/>
        <n v="54.814814814814817"/>
        <n v="55.405405405405403"/>
        <n v="64.622641509433961"/>
        <n v="68.227424749163873"/>
        <n v="61.333333333333329"/>
        <n v="70.089285714285708"/>
        <n v="66.220735785953181"/>
        <n v="58.666666666666664"/>
        <n v="68.75"/>
        <n v="61.53846153846154"/>
        <n v="53.333333333333336"/>
        <n v="66.349206349206341"/>
        <n v="62.925170068027214"/>
        <n v="-385.17241379310343"/>
        <n v="33.033707865168537"/>
        <n v="57.647058823529406"/>
        <n v="42.096069868995635"/>
        <n v="36.853932584269664"/>
        <n v="60.588235294117645"/>
        <n v="42.445414847161572"/>
        <n v="37.247191011235955"/>
        <n v="35.940622323722522"/>
        <n v="31.245394252026532"/>
        <n v="52.091254752851711"/>
        <n v="44.533257208107337"/>
        <n v="40.346352247605012"/>
        <n v="58.935361216730044"/>
        <n v="41.478732514987158"/>
        <n v="37.177597641857034"/>
        <n v="56.400506970849172"/>
        <n v="35.328638497652584"/>
        <n v="30.669381522015783"/>
        <n v="50.803043110735416"/>
        <n v="41.784037558685441"/>
        <n v="37.490455586663273"/>
        <n v="56.043956043956044"/>
        <n v="38.223787167449139"/>
        <n v="33.799949096462207"/>
        <n v="52.916314454775993"/>
        <n v="33.485562757807898"/>
        <n v="29.631038417649297"/>
        <n v="46.732026143790847"/>
        <n v="44.269298762522098"/>
        <n v="40.966146823887414"/>
        <n v="47.47638151934774"/>
        <n v="46.258018531717745"/>
        <n v="52.918287937743195"/>
        <n v="49.869281045751634"/>
        <n v="40.687478077867418"/>
        <n v="35.780628040689962"/>
        <n v="39.082487354119692"/>
        <n v="36.667243467727978"/>
        <n v="49.38780532824709"/>
        <n v="39.260690988161393"/>
        <n v="36.378127896200183"/>
        <n v="51.930910868502522"/>
        <n v="40.057224606580832"/>
        <n v="37.418743527026727"/>
        <n v="51.428029224784133"/>
        <n v="63.953488372093027"/>
        <n v="69.827586206896555"/>
        <n v="62.264150943396224"/>
        <n v="56.97674418604651"/>
        <n v="63.793103448275865"/>
        <n v="68.452380952380949"/>
        <n v="64.444444444444443"/>
        <n v="69.918699186991873"/>
        <n v="66.964285714285708"/>
        <n v="62.222222222222221"/>
        <n v="68.292682926829272"/>
        <n v="62.5"/>
        <n v="57.777777777777771"/>
        <n v="64.22764227642277"/>
        <n v="67.897727272727266"/>
        <n v="63.44086021505376"/>
        <n v="69.498069498069498"/>
        <n v="66.477272727272734"/>
        <n v="61.29032258064516"/>
        <n v="68.339768339768341"/>
        <n v="61.07954545454546"/>
        <n v="54.838709677419352"/>
        <n v="62.93436293436293"/>
        <n v="51.388888888888886"/>
        <n v="47.321428571428569"/>
        <n v="50"/>
        <n v="37.5"/>
        <n v="45.833333333333329"/>
        <n v="49.019607843137251"/>
        <n v="48.80952380952381"/>
        <n v="46.666666666666664"/>
        <n v="47.058823529411761"/>
        <n v="46.428571428571431"/>
        <n v="38.518518518518519"/>
        <n v="39.215686274509807"/>
        <n v="38.095238095238095"/>
        <n v="48.701298701298704"/>
        <n v="50.847457627118644"/>
        <n v="47.368421052631575"/>
        <n v="44.805194805194802"/>
        <n v="47.457627118644069"/>
        <n v="43.15789473684211"/>
        <n v="29.909680577652676"/>
        <n v="28.424768186889221"/>
        <n v="35.962427314745788"/>
        <n v="99.219442966116731"/>
        <n v="99.477636304276857"/>
        <n v="40.135593220338983"/>
        <n v="34.66860359542401"/>
        <n v="32.60452456383026"/>
        <n v="43.696330991412957"/>
        <n v="48.324362750076169"/>
        <n v="47.157398212512412"/>
        <n v="53.573422668900051"/>
        <n v="33.453967191161702"/>
        <n v="31.762811127379209"/>
        <n v="40.231349538977369"/>
        <n v="-160.52110164454132"/>
        <n v="-488.38397418660929"/>
        <n v="49.276361130254998"/>
        <n v="56.521739130434781"/>
        <n v="26.063031515757878"/>
        <n v="22.453371592539455"/>
        <n v="34.380165289256198"/>
        <n v="38.519259629814904"/>
        <n v="35.365853658536587"/>
        <n v="45.785123966942152"/>
        <n v="45.622811405702848"/>
        <n v="42.898134863701578"/>
        <n v="51.900826446280988"/>
        <n v="25.95529920692141"/>
        <n v="23.67075664621677"/>
        <n v="31.540342298288511"/>
        <n v="38.248017303532805"/>
        <n v="36.247443762781181"/>
        <n v="43.154034229828852"/>
        <n v="43.150684931506852"/>
        <n v="41.359918200408998"/>
        <n v="47.432762836185823"/>
        <n v="54.510556621881001"/>
        <n v="49.789029535864984"/>
        <n v="64.652567975830806"/>
        <n v="30.599586492074433"/>
        <n v="26.528599605522686"/>
        <n v="40.045766590389015"/>
        <n v="13.62188495409406"/>
        <n v="6.0672514619883033"/>
        <n v="38.767234387672346"/>
        <n v="38.445440956651716"/>
        <n v="33.895232916440094"/>
        <n v="59.846547314578004"/>
        <n v="14.40862341772152"/>
        <n v="14.445226838346242"/>
        <n v="12.280701754385964"/>
        <n v="17.558685446009388"/>
        <n v="16.951080773606371"/>
        <n v="20.43010752688172"/>
        <n v="93.56186698774701"/>
        <n v="93.514004792200282"/>
        <n v="93.849206349206355"/>
        <n v="51.308900523560212"/>
        <n v="48.545511416953396"/>
        <n v="57.678442682047582"/>
        <n v="45.001694340901388"/>
        <n v="42.267285609577328"/>
        <n v="51.188501934770592"/>
        <n v="9.36232952451161"/>
        <n v="3.9078156312625247"/>
        <n v="24.407252440725244"/>
        <n v="-0.21108179419525064"/>
        <n v="-4.778761061946903"/>
        <n v="13.160621761658032"/>
        <n v="30.751855437237818"/>
        <n v="30.225193525686141"/>
        <n v="36.575875486381321"/>
        <n v="29.890199267995122"/>
        <n v="29.144385026737968"/>
        <n v="37.674418604651159"/>
        <n v="42.226353706716246"/>
        <n v="39.432778838287433"/>
        <n v="58.333333333333336"/>
        <n v="48.139377537212447"/>
        <n v="41.775226319275774"/>
        <n v="68.980477223427329"/>
        <n v="40.466340729597597"/>
        <n v="34.134615384615387"/>
        <n v="63.212435233160626"/>
        <n v="49.958049780926636"/>
        <n v="46.98141364808032"/>
        <n v="56.495828367103698"/>
        <n v="33.8305211149436"/>
        <n v="30.050196716863383"/>
        <n v="42.133492252681762"/>
        <n v="49.125329499161275"/>
        <n v="42.888701872501578"/>
        <n v="68.76866910056421"/>
        <n v="42.853954650955181"/>
        <n v="36.474807454876832"/>
        <n v="62.965708989805378"/>
        <n v="24.89603548655392"/>
        <n v="20.546984572230016"/>
        <n v="41.324503311258276"/>
        <n v="36.423046145638835"/>
        <n v="29.748485275468507"/>
        <n v="57.240166996264549"/>
        <n v="38.766592920353979"/>
        <n v="35.746514916829412"/>
        <n v="52.646239554317553"/>
        <n v="41.559704395176972"/>
        <n v="38.420379202047229"/>
        <n v="57.557794902193237"/>
        <n v="22.794573987055593"/>
        <n v="19.647218453188604"/>
        <n v="36.825550447616742"/>
        <n v="47.567697100407379"/>
        <n v="41.131916684199453"/>
        <n v="67.872552273481574"/>
        <n v="48.287543344891972"/>
        <n v="42.782161476680287"/>
        <n v="65.458141067897174"/>
        <n v="3.6297640653357535"/>
        <n v="-4.2530378842030023"/>
        <n v="47.047244094488185"/>
        <n v="18.290155440414509"/>
        <n v="15.913800248653128"/>
        <n v="54.054054054054056"/>
        <n v="13.973509933774833"/>
        <n v="14.457831325301203"/>
        <n v="12.761020881670534"/>
        <n v="60.15668718522663"/>
        <n v="57.688540646425068"/>
        <n v="63.446475195822451"/>
        <n v="46.580967684342085"/>
        <n v="40.572638015168437"/>
        <n v="65.523632993512521"/>
        <n v="48.430651774353173"/>
        <n v="47.192456065152165"/>
        <n v="54.252317613865372"/>
        <n v="40.066993043030145"/>
        <n v="38.735339576325124"/>
        <n v="45.7341845618108"/>
        <n v="35.572107025147275"/>
        <n v="34.189193553596226"/>
        <n v="41.228533685601057"/>
        <n v="44.693815375241194"/>
        <n v="43.514150943396224"/>
        <n v="50.027917364600782"/>
        <n v="32.156000906982015"/>
        <n v="30.711659378195506"/>
        <n v="37.994722955145114"/>
        <n v="36.636850484874799"/>
        <n v="33.273715994583753"/>
        <n v="50.051990064121078"/>
        <n v="29.045696443334968"/>
        <n v="24.958662778462557"/>
        <n v="45.490844559167542"/>
        <n v="33.60160165468961"/>
        <n v="30.284860900606809"/>
        <n v="46.548772294822612"/>
        <n v="52.195121951219512"/>
        <n v="40.74074074074074"/>
        <n v="59.677419354838712"/>
        <n v="47.317073170731703"/>
        <n v="34.567901234567898"/>
        <n v="56.451612903225815"/>
        <n v="54.66101694915254"/>
        <n v="62.758620689655174"/>
        <n v="52.118644067796616"/>
        <n v="39.560439560439562"/>
        <n v="60"/>
        <n v="46.610169491525419"/>
        <n v="31.868131868131865"/>
        <n v="55.862068965517238"/>
        <n v="55.725190839694662"/>
        <n v="63.190184049079754"/>
        <n v="53.05343511450382"/>
        <n v="39.393939393939391"/>
        <n v="61.349693251533743"/>
        <n v="45.801526717557252"/>
        <n v="30.303030303030305"/>
        <n v="55.214723926380373"/>
        <n v="53.623188405797109"/>
        <n v="39.805825242718448"/>
        <n v="61.849710982658955"/>
        <n v="50.724637681159422"/>
        <n v="35.922330097087382"/>
        <n v="59.537572254335259"/>
        <n v="44.927536231884055"/>
        <n v="28.155339805825243"/>
        <n v="54.913294797687861"/>
        <n v="53.103448275862064"/>
        <n v="40.909090909090914"/>
        <n v="60.55555555555555"/>
        <n v="50.689655172413794"/>
        <n v="37.272727272727273"/>
        <n v="58.888888888888893"/>
        <n v="43.448275862068961"/>
        <n v="28.18181818181818"/>
        <n v="52.777777777777779"/>
        <n v="52.812499999999993"/>
        <n v="40.495867768595041"/>
        <n v="60.301507537688437"/>
        <n v="50.312500000000007"/>
        <n v="37.190082644628099"/>
        <n v="58.291457286432156"/>
        <n v="43.18181818181818"/>
        <n v="4.8780487804878048"/>
        <n v="42.424242424242422"/>
        <n v="2.4390243902439024"/>
        <n v="60.439560439560438"/>
        <n v="37.878787878787875"/>
        <n v="-4.8780487804878048"/>
        <n v="44.444444444444443"/>
        <n v="6.3829787234042552"/>
        <n v="61.320754716981128"/>
        <n v="41.830065359477125"/>
        <n v="2.1276595744680851"/>
        <n v="59.433962264150942"/>
        <n v="36.601307189542482"/>
        <n v="-6.3829787234042552"/>
        <n v="55.660377358490564"/>
        <n v="45.454545454545453"/>
        <n v="7.5471698113207548"/>
        <n v="61.788617886178862"/>
        <n v="42.045454545454547"/>
        <n v="1.8867924528301887"/>
        <n v="59.349593495934961"/>
        <n v="35.227272727272727"/>
        <n v="26.687857596948504"/>
        <n v="-9.433962264150944"/>
        <n v="44.155844155844157"/>
        <n v="46.177546697477375"/>
        <n v="45.854788877445934"/>
        <n v="47.135217723453017"/>
        <n v="27.660872217139371"/>
        <n v="26.906385616862988"/>
        <n v="29.784758580570099"/>
        <n v="39.722476364745354"/>
        <n v="38.995660260384376"/>
        <n v="41.710296684118674"/>
        <n v="42.772186642268984"/>
        <n v="42.074808844802646"/>
        <n v="44.735311227457828"/>
        <n v="23.130841121495326"/>
        <n v="22.435389250039638"/>
        <n v="25.077674212161561"/>
        <n v="37.546728971962615"/>
        <n v="36.927223719676547"/>
        <n v="39.325343985796721"/>
        <n v="41.892523364485982"/>
        <n v="41.287458379578247"/>
        <n v="43.58632933865956"/>
        <n v="33.018134715025901"/>
        <n v="25691378"/>
        <n v="22884426"/>
        <n v="2806952"/>
        <n v="26221550"/>
        <n v="23318307"/>
        <n v="2903243"/>
        <m/>
      </sharedItems>
    </cacheField>
  </cacheFields>
  <extLst>
    <ext xmlns:x14="http://schemas.microsoft.com/office/spreadsheetml/2009/9/main" uri="{725AE2AE-9491-48be-B2B4-4EB974FC3084}">
      <x14:pivotCacheDefinition pivotCacheId="18511221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0">
  <r>
    <x v="0"/>
    <x v="0"/>
    <x v="0"/>
    <x v="0"/>
    <x v="0"/>
    <x v="0"/>
    <x v="0"/>
    <n v="8137"/>
    <x v="0"/>
    <x v="0"/>
  </r>
  <r>
    <x v="0"/>
    <x v="0"/>
    <x v="0"/>
    <x v="1"/>
    <x v="1"/>
    <x v="1"/>
    <x v="1"/>
    <n v="7805"/>
    <x v="1"/>
    <x v="1"/>
  </r>
  <r>
    <x v="0"/>
    <x v="0"/>
    <x v="0"/>
    <x v="2"/>
    <x v="2"/>
    <x v="2"/>
    <x v="2"/>
    <n v="332"/>
    <x v="2"/>
    <x v="2"/>
  </r>
  <r>
    <x v="0"/>
    <x v="1"/>
    <x v="0"/>
    <x v="0"/>
    <x v="3"/>
    <x v="3"/>
    <x v="3"/>
    <n v="12173"/>
    <x v="3"/>
    <x v="3"/>
  </r>
  <r>
    <x v="0"/>
    <x v="1"/>
    <x v="0"/>
    <x v="1"/>
    <x v="4"/>
    <x v="4"/>
    <x v="4"/>
    <n v="11677"/>
    <x v="4"/>
    <x v="4"/>
  </r>
  <r>
    <x v="0"/>
    <x v="1"/>
    <x v="0"/>
    <x v="2"/>
    <x v="5"/>
    <x v="5"/>
    <x v="5"/>
    <n v="497"/>
    <x v="5"/>
    <x v="5"/>
  </r>
  <r>
    <x v="0"/>
    <x v="2"/>
    <x v="0"/>
    <x v="0"/>
    <x v="6"/>
    <x v="6"/>
    <x v="6"/>
    <n v="2524"/>
    <x v="6"/>
    <x v="6"/>
  </r>
  <r>
    <x v="0"/>
    <x v="2"/>
    <x v="0"/>
    <x v="1"/>
    <x v="7"/>
    <x v="7"/>
    <x v="7"/>
    <n v="2044"/>
    <x v="7"/>
    <x v="7"/>
  </r>
  <r>
    <x v="0"/>
    <x v="2"/>
    <x v="0"/>
    <x v="2"/>
    <x v="7"/>
    <x v="8"/>
    <x v="8"/>
    <n v="480"/>
    <x v="8"/>
    <x v="8"/>
  </r>
  <r>
    <x v="0"/>
    <x v="3"/>
    <x v="0"/>
    <x v="0"/>
    <x v="7"/>
    <x v="9"/>
    <x v="9"/>
    <n v="1562"/>
    <x v="9"/>
    <x v="9"/>
  </r>
  <r>
    <x v="0"/>
    <x v="3"/>
    <x v="0"/>
    <x v="1"/>
    <x v="8"/>
    <x v="10"/>
    <x v="10"/>
    <n v="1474"/>
    <x v="10"/>
    <x v="10"/>
  </r>
  <r>
    <x v="0"/>
    <x v="3"/>
    <x v="0"/>
    <x v="2"/>
    <x v="8"/>
    <x v="11"/>
    <x v="11"/>
    <n v="88"/>
    <x v="11"/>
    <x v="11"/>
  </r>
  <r>
    <x v="0"/>
    <x v="4"/>
    <x v="0"/>
    <x v="0"/>
    <x v="8"/>
    <x v="9"/>
    <x v="9"/>
    <n v="1484"/>
    <x v="12"/>
    <x v="12"/>
  </r>
  <r>
    <x v="0"/>
    <x v="4"/>
    <x v="0"/>
    <x v="1"/>
    <x v="9"/>
    <x v="10"/>
    <x v="10"/>
    <n v="1401"/>
    <x v="13"/>
    <x v="13"/>
  </r>
  <r>
    <x v="0"/>
    <x v="4"/>
    <x v="0"/>
    <x v="2"/>
    <x v="9"/>
    <x v="11"/>
    <x v="11"/>
    <n v="84"/>
    <x v="14"/>
    <x v="14"/>
  </r>
  <r>
    <x v="0"/>
    <x v="0"/>
    <x v="1"/>
    <x v="0"/>
    <x v="9"/>
    <x v="9"/>
    <x v="9"/>
    <n v="1562"/>
    <x v="9"/>
    <x v="9"/>
  </r>
  <r>
    <x v="0"/>
    <x v="0"/>
    <x v="1"/>
    <x v="1"/>
    <x v="7"/>
    <x v="10"/>
    <x v="10"/>
    <n v="1474"/>
    <x v="10"/>
    <x v="10"/>
  </r>
  <r>
    <x v="0"/>
    <x v="0"/>
    <x v="1"/>
    <x v="2"/>
    <x v="7"/>
    <x v="11"/>
    <x v="11"/>
    <n v="88"/>
    <x v="11"/>
    <x v="11"/>
  </r>
  <r>
    <x v="0"/>
    <x v="1"/>
    <x v="1"/>
    <x v="0"/>
    <x v="7"/>
    <x v="12"/>
    <x v="12"/>
    <n v="2452"/>
    <x v="15"/>
    <x v="15"/>
  </r>
  <r>
    <x v="0"/>
    <x v="1"/>
    <x v="1"/>
    <x v="1"/>
    <x v="8"/>
    <x v="13"/>
    <x v="13"/>
    <n v="2308"/>
    <x v="16"/>
    <x v="16"/>
  </r>
  <r>
    <x v="0"/>
    <x v="1"/>
    <x v="1"/>
    <x v="2"/>
    <x v="8"/>
    <x v="14"/>
    <x v="14"/>
    <n v="144"/>
    <x v="17"/>
    <x v="17"/>
  </r>
  <r>
    <x v="0"/>
    <x v="2"/>
    <x v="1"/>
    <x v="0"/>
    <x v="8"/>
    <x v="12"/>
    <x v="12"/>
    <n v="2288"/>
    <x v="18"/>
    <x v="18"/>
  </r>
  <r>
    <x v="0"/>
    <x v="2"/>
    <x v="1"/>
    <x v="1"/>
    <x v="9"/>
    <x v="13"/>
    <x v="13"/>
    <n v="2153"/>
    <x v="19"/>
    <x v="19"/>
  </r>
  <r>
    <x v="0"/>
    <x v="2"/>
    <x v="1"/>
    <x v="2"/>
    <x v="9"/>
    <x v="14"/>
    <x v="14"/>
    <n v="134"/>
    <x v="20"/>
    <x v="20"/>
  </r>
  <r>
    <x v="0"/>
    <x v="3"/>
    <x v="1"/>
    <x v="0"/>
    <x v="9"/>
    <x v="12"/>
    <x v="12"/>
    <n v="2452"/>
    <x v="15"/>
    <x v="15"/>
  </r>
  <r>
    <x v="0"/>
    <x v="3"/>
    <x v="1"/>
    <x v="1"/>
    <x v="10"/>
    <x v="13"/>
    <x v="13"/>
    <n v="2308"/>
    <x v="16"/>
    <x v="16"/>
  </r>
  <r>
    <x v="0"/>
    <x v="3"/>
    <x v="1"/>
    <x v="2"/>
    <x v="10"/>
    <x v="14"/>
    <x v="14"/>
    <n v="144"/>
    <x v="17"/>
    <x v="17"/>
  </r>
  <r>
    <x v="0"/>
    <x v="4"/>
    <x v="1"/>
    <x v="0"/>
    <x v="10"/>
    <x v="15"/>
    <x v="15"/>
    <n v="3567"/>
    <x v="21"/>
    <x v="21"/>
  </r>
  <r>
    <x v="0"/>
    <x v="4"/>
    <x v="1"/>
    <x v="1"/>
    <x v="10"/>
    <x v="16"/>
    <x v="16"/>
    <n v="3347"/>
    <x v="22"/>
    <x v="22"/>
  </r>
  <r>
    <x v="0"/>
    <x v="4"/>
    <x v="1"/>
    <x v="2"/>
    <x v="10"/>
    <x v="17"/>
    <x v="17"/>
    <n v="220"/>
    <x v="23"/>
    <x v="23"/>
  </r>
  <r>
    <x v="0"/>
    <x v="0"/>
    <x v="2"/>
    <x v="0"/>
    <x v="10"/>
    <x v="15"/>
    <x v="15"/>
    <n v="3214"/>
    <x v="24"/>
    <x v="24"/>
  </r>
  <r>
    <x v="0"/>
    <x v="0"/>
    <x v="2"/>
    <x v="1"/>
    <x v="10"/>
    <x v="16"/>
    <x v="16"/>
    <n v="3016"/>
    <x v="25"/>
    <x v="25"/>
  </r>
  <r>
    <x v="0"/>
    <x v="0"/>
    <x v="2"/>
    <x v="2"/>
    <x v="10"/>
    <x v="17"/>
    <x v="17"/>
    <n v="198"/>
    <x v="26"/>
    <x v="26"/>
  </r>
  <r>
    <x v="0"/>
    <x v="1"/>
    <x v="2"/>
    <x v="0"/>
    <x v="10"/>
    <x v="15"/>
    <x v="15"/>
    <n v="3567"/>
    <x v="21"/>
    <x v="21"/>
  </r>
  <r>
    <x v="0"/>
    <x v="1"/>
    <x v="2"/>
    <x v="1"/>
    <x v="11"/>
    <x v="16"/>
    <x v="16"/>
    <n v="3347"/>
    <x v="22"/>
    <x v="22"/>
  </r>
  <r>
    <x v="0"/>
    <x v="1"/>
    <x v="2"/>
    <x v="2"/>
    <x v="11"/>
    <x v="17"/>
    <x v="17"/>
    <n v="220"/>
    <x v="23"/>
    <x v="23"/>
  </r>
  <r>
    <x v="0"/>
    <x v="2"/>
    <x v="2"/>
    <x v="0"/>
    <x v="11"/>
    <x v="18"/>
    <x v="18"/>
    <n v="4870"/>
    <x v="27"/>
    <x v="27"/>
  </r>
  <r>
    <x v="0"/>
    <x v="2"/>
    <x v="2"/>
    <x v="1"/>
    <x v="11"/>
    <x v="19"/>
    <x v="19"/>
    <n v="4565"/>
    <x v="28"/>
    <x v="28"/>
  </r>
  <r>
    <x v="0"/>
    <x v="2"/>
    <x v="2"/>
    <x v="2"/>
    <x v="11"/>
    <x v="20"/>
    <x v="20"/>
    <n v="306"/>
    <x v="29"/>
    <x v="29"/>
  </r>
  <r>
    <x v="0"/>
    <x v="3"/>
    <x v="2"/>
    <x v="0"/>
    <x v="11"/>
    <x v="18"/>
    <x v="18"/>
    <n v="4448"/>
    <x v="30"/>
    <x v="30"/>
  </r>
  <r>
    <x v="0"/>
    <x v="3"/>
    <x v="2"/>
    <x v="1"/>
    <x v="11"/>
    <x v="19"/>
    <x v="19"/>
    <n v="4170"/>
    <x v="31"/>
    <x v="31"/>
  </r>
  <r>
    <x v="0"/>
    <x v="3"/>
    <x v="2"/>
    <x v="2"/>
    <x v="11"/>
    <x v="20"/>
    <x v="20"/>
    <n v="279"/>
    <x v="32"/>
    <x v="32"/>
  </r>
  <r>
    <x v="0"/>
    <x v="4"/>
    <x v="2"/>
    <x v="0"/>
    <x v="11"/>
    <x v="18"/>
    <x v="18"/>
    <n v="4870"/>
    <x v="27"/>
    <x v="27"/>
  </r>
  <r>
    <x v="0"/>
    <x v="4"/>
    <x v="2"/>
    <x v="1"/>
    <x v="12"/>
    <x v="19"/>
    <x v="19"/>
    <n v="4565"/>
    <x v="28"/>
    <x v="28"/>
  </r>
  <r>
    <x v="0"/>
    <x v="4"/>
    <x v="2"/>
    <x v="2"/>
    <x v="12"/>
    <x v="20"/>
    <x v="20"/>
    <n v="306"/>
    <x v="29"/>
    <x v="29"/>
  </r>
  <r>
    <x v="0"/>
    <x v="0"/>
    <x v="3"/>
    <x v="0"/>
    <x v="12"/>
    <x v="21"/>
    <x v="21"/>
    <n v="6444"/>
    <x v="33"/>
    <x v="33"/>
  </r>
  <r>
    <x v="0"/>
    <x v="0"/>
    <x v="3"/>
    <x v="1"/>
    <x v="12"/>
    <x v="22"/>
    <x v="22"/>
    <n v="6046"/>
    <x v="34"/>
    <x v="34"/>
  </r>
  <r>
    <x v="0"/>
    <x v="0"/>
    <x v="3"/>
    <x v="2"/>
    <x v="12"/>
    <x v="23"/>
    <x v="23"/>
    <n v="397"/>
    <x v="35"/>
    <x v="35"/>
  </r>
  <r>
    <x v="0"/>
    <x v="1"/>
    <x v="3"/>
    <x v="0"/>
    <x v="12"/>
    <x v="24"/>
    <x v="24"/>
    <n v="12893"/>
    <x v="36"/>
    <x v="36"/>
  </r>
  <r>
    <x v="0"/>
    <x v="1"/>
    <x v="3"/>
    <x v="1"/>
    <x v="12"/>
    <x v="25"/>
    <x v="25"/>
    <n v="10063"/>
    <x v="37"/>
    <x v="37"/>
  </r>
  <r>
    <x v="0"/>
    <x v="1"/>
    <x v="3"/>
    <x v="2"/>
    <x v="12"/>
    <x v="26"/>
    <x v="26"/>
    <n v="2830"/>
    <x v="38"/>
    <x v="38"/>
  </r>
  <r>
    <x v="0"/>
    <x v="2"/>
    <x v="3"/>
    <x v="0"/>
    <x v="12"/>
    <x v="27"/>
    <x v="27"/>
    <n v="15619"/>
    <x v="39"/>
    <x v="39"/>
  </r>
  <r>
    <x v="0"/>
    <x v="2"/>
    <x v="3"/>
    <x v="1"/>
    <x v="13"/>
    <x v="28"/>
    <x v="28"/>
    <n v="12212"/>
    <x v="40"/>
    <x v="40"/>
  </r>
  <r>
    <x v="0"/>
    <x v="2"/>
    <x v="3"/>
    <x v="2"/>
    <x v="13"/>
    <x v="29"/>
    <x v="29"/>
    <n v="3407"/>
    <x v="41"/>
    <x v="41"/>
  </r>
  <r>
    <x v="0"/>
    <x v="3"/>
    <x v="3"/>
    <x v="0"/>
    <x v="13"/>
    <x v="30"/>
    <x v="30"/>
    <n v="11029"/>
    <x v="42"/>
    <x v="42"/>
  </r>
  <r>
    <x v="0"/>
    <x v="3"/>
    <x v="3"/>
    <x v="1"/>
    <x v="13"/>
    <x v="31"/>
    <x v="31"/>
    <n v="9557"/>
    <x v="43"/>
    <x v="43"/>
  </r>
  <r>
    <x v="0"/>
    <x v="3"/>
    <x v="3"/>
    <x v="2"/>
    <x v="13"/>
    <x v="32"/>
    <x v="32"/>
    <n v="1472"/>
    <x v="44"/>
    <x v="44"/>
  </r>
  <r>
    <x v="0"/>
    <x v="4"/>
    <x v="3"/>
    <x v="0"/>
    <x v="13"/>
    <x v="33"/>
    <x v="33"/>
    <n v="16391"/>
    <x v="45"/>
    <x v="45"/>
  </r>
  <r>
    <x v="0"/>
    <x v="4"/>
    <x v="3"/>
    <x v="1"/>
    <x v="13"/>
    <x v="34"/>
    <x v="34"/>
    <n v="13659"/>
    <x v="46"/>
    <x v="46"/>
  </r>
  <r>
    <x v="0"/>
    <x v="4"/>
    <x v="3"/>
    <x v="2"/>
    <x v="13"/>
    <x v="35"/>
    <x v="35"/>
    <n v="2732"/>
    <x v="47"/>
    <x v="47"/>
  </r>
  <r>
    <x v="0"/>
    <x v="0"/>
    <x v="4"/>
    <x v="0"/>
    <x v="13"/>
    <x v="36"/>
    <x v="36"/>
    <n v="7670"/>
    <x v="48"/>
    <x v="48"/>
  </r>
  <r>
    <x v="0"/>
    <x v="0"/>
    <x v="4"/>
    <x v="1"/>
    <x v="14"/>
    <x v="37"/>
    <x v="37"/>
    <n v="7211"/>
    <x v="49"/>
    <x v="49"/>
  </r>
  <r>
    <x v="0"/>
    <x v="0"/>
    <x v="4"/>
    <x v="2"/>
    <x v="14"/>
    <x v="38"/>
    <x v="38"/>
    <n v="459"/>
    <x v="50"/>
    <x v="50"/>
  </r>
  <r>
    <x v="0"/>
    <x v="1"/>
    <x v="4"/>
    <x v="0"/>
    <x v="14"/>
    <x v="39"/>
    <x v="39"/>
    <n v="266"/>
    <x v="51"/>
    <x v="51"/>
  </r>
  <r>
    <x v="0"/>
    <x v="1"/>
    <x v="4"/>
    <x v="1"/>
    <x v="14"/>
    <x v="40"/>
    <x v="40"/>
    <n v="159"/>
    <x v="52"/>
    <x v="52"/>
  </r>
  <r>
    <x v="0"/>
    <x v="1"/>
    <x v="4"/>
    <x v="2"/>
    <x v="14"/>
    <x v="41"/>
    <x v="41"/>
    <n v="107"/>
    <x v="53"/>
    <x v="53"/>
  </r>
  <r>
    <x v="0"/>
    <x v="2"/>
    <x v="4"/>
    <x v="0"/>
    <x v="14"/>
    <x v="39"/>
    <x v="39"/>
    <n v="249"/>
    <x v="54"/>
    <x v="54"/>
  </r>
  <r>
    <x v="0"/>
    <x v="2"/>
    <x v="4"/>
    <x v="1"/>
    <x v="14"/>
    <x v="40"/>
    <x v="40"/>
    <n v="148"/>
    <x v="55"/>
    <x v="55"/>
  </r>
  <r>
    <x v="0"/>
    <x v="2"/>
    <x v="4"/>
    <x v="2"/>
    <x v="14"/>
    <x v="41"/>
    <x v="41"/>
    <n v="100"/>
    <x v="56"/>
    <x v="56"/>
  </r>
  <r>
    <x v="0"/>
    <x v="3"/>
    <x v="4"/>
    <x v="0"/>
    <x v="14"/>
    <x v="39"/>
    <x v="39"/>
    <n v="266"/>
    <x v="51"/>
    <x v="51"/>
  </r>
  <r>
    <x v="0"/>
    <x v="3"/>
    <x v="4"/>
    <x v="1"/>
    <x v="15"/>
    <x v="40"/>
    <x v="40"/>
    <n v="159"/>
    <x v="52"/>
    <x v="52"/>
  </r>
  <r>
    <x v="0"/>
    <x v="3"/>
    <x v="4"/>
    <x v="2"/>
    <x v="15"/>
    <x v="41"/>
    <x v="41"/>
    <n v="107"/>
    <x v="53"/>
    <x v="53"/>
  </r>
  <r>
    <x v="0"/>
    <x v="4"/>
    <x v="4"/>
    <x v="0"/>
    <x v="15"/>
    <x v="42"/>
    <x v="42"/>
    <n v="460"/>
    <x v="57"/>
    <x v="57"/>
  </r>
  <r>
    <x v="0"/>
    <x v="4"/>
    <x v="4"/>
    <x v="1"/>
    <x v="15"/>
    <x v="43"/>
    <x v="43"/>
    <n v="271"/>
    <x v="58"/>
    <x v="58"/>
  </r>
  <r>
    <x v="0"/>
    <x v="4"/>
    <x v="4"/>
    <x v="2"/>
    <x v="15"/>
    <x v="44"/>
    <x v="44"/>
    <n v="189"/>
    <x v="59"/>
    <x v="59"/>
  </r>
  <r>
    <x v="0"/>
    <x v="0"/>
    <x v="5"/>
    <x v="0"/>
    <x v="15"/>
    <x v="42"/>
    <x v="42"/>
    <n v="448"/>
    <x v="60"/>
    <x v="60"/>
  </r>
  <r>
    <x v="0"/>
    <x v="0"/>
    <x v="5"/>
    <x v="1"/>
    <x v="15"/>
    <x v="43"/>
    <x v="43"/>
    <n v="264"/>
    <x v="61"/>
    <x v="61"/>
  </r>
  <r>
    <x v="0"/>
    <x v="0"/>
    <x v="5"/>
    <x v="2"/>
    <x v="15"/>
    <x v="44"/>
    <x v="44"/>
    <n v="184"/>
    <x v="62"/>
    <x v="62"/>
  </r>
  <r>
    <x v="0"/>
    <x v="1"/>
    <x v="5"/>
    <x v="0"/>
    <x v="15"/>
    <x v="42"/>
    <x v="42"/>
    <n v="460"/>
    <x v="57"/>
    <x v="57"/>
  </r>
  <r>
    <x v="0"/>
    <x v="1"/>
    <x v="5"/>
    <x v="1"/>
    <x v="16"/>
    <x v="43"/>
    <x v="43"/>
    <n v="271"/>
    <x v="58"/>
    <x v="58"/>
  </r>
  <r>
    <x v="0"/>
    <x v="1"/>
    <x v="5"/>
    <x v="2"/>
    <x v="16"/>
    <x v="44"/>
    <x v="44"/>
    <n v="189"/>
    <x v="59"/>
    <x v="59"/>
  </r>
  <r>
    <x v="0"/>
    <x v="2"/>
    <x v="5"/>
    <x v="0"/>
    <x v="16"/>
    <x v="45"/>
    <x v="45"/>
    <n v="786"/>
    <x v="63"/>
    <x v="63"/>
  </r>
  <r>
    <x v="0"/>
    <x v="2"/>
    <x v="5"/>
    <x v="1"/>
    <x v="16"/>
    <x v="46"/>
    <x v="46"/>
    <n v="454"/>
    <x v="64"/>
    <x v="64"/>
  </r>
  <r>
    <x v="0"/>
    <x v="2"/>
    <x v="5"/>
    <x v="2"/>
    <x v="16"/>
    <x v="47"/>
    <x v="47"/>
    <n v="331"/>
    <x v="65"/>
    <x v="65"/>
  </r>
  <r>
    <x v="0"/>
    <x v="3"/>
    <x v="5"/>
    <x v="0"/>
    <x v="16"/>
    <x v="45"/>
    <x v="45"/>
    <n v="747"/>
    <x v="66"/>
    <x v="66"/>
  </r>
  <r>
    <x v="0"/>
    <x v="3"/>
    <x v="5"/>
    <x v="1"/>
    <x v="16"/>
    <x v="46"/>
    <x v="46"/>
    <n v="432"/>
    <x v="67"/>
    <x v="67"/>
  </r>
  <r>
    <x v="0"/>
    <x v="3"/>
    <x v="5"/>
    <x v="2"/>
    <x v="16"/>
    <x v="47"/>
    <x v="47"/>
    <n v="315"/>
    <x v="68"/>
    <x v="68"/>
  </r>
  <r>
    <x v="0"/>
    <x v="4"/>
    <x v="5"/>
    <x v="0"/>
    <x v="16"/>
    <x v="45"/>
    <x v="45"/>
    <n v="786"/>
    <x v="63"/>
    <x v="63"/>
  </r>
  <r>
    <x v="0"/>
    <x v="4"/>
    <x v="5"/>
    <x v="1"/>
    <x v="17"/>
    <x v="46"/>
    <x v="46"/>
    <n v="454"/>
    <x v="64"/>
    <x v="64"/>
  </r>
  <r>
    <x v="0"/>
    <x v="4"/>
    <x v="5"/>
    <x v="2"/>
    <x v="17"/>
    <x v="47"/>
    <x v="47"/>
    <n v="331"/>
    <x v="65"/>
    <x v="65"/>
  </r>
  <r>
    <x v="0"/>
    <x v="0"/>
    <x v="6"/>
    <x v="0"/>
    <x v="17"/>
    <x v="48"/>
    <x v="48"/>
    <n v="1243"/>
    <x v="69"/>
    <x v="69"/>
  </r>
  <r>
    <x v="0"/>
    <x v="0"/>
    <x v="6"/>
    <x v="1"/>
    <x v="17"/>
    <x v="49"/>
    <x v="49"/>
    <n v="700"/>
    <x v="70"/>
    <x v="70"/>
  </r>
  <r>
    <x v="0"/>
    <x v="0"/>
    <x v="6"/>
    <x v="2"/>
    <x v="17"/>
    <x v="50"/>
    <x v="50"/>
    <n v="543"/>
    <x v="71"/>
    <x v="71"/>
  </r>
  <r>
    <x v="0"/>
    <x v="1"/>
    <x v="6"/>
    <x v="0"/>
    <x v="17"/>
    <x v="48"/>
    <x v="48"/>
    <n v="1160"/>
    <x v="72"/>
    <x v="72"/>
  </r>
  <r>
    <x v="0"/>
    <x v="1"/>
    <x v="6"/>
    <x v="1"/>
    <x v="17"/>
    <x v="49"/>
    <x v="49"/>
    <n v="654"/>
    <x v="73"/>
    <x v="73"/>
  </r>
  <r>
    <x v="0"/>
    <x v="1"/>
    <x v="6"/>
    <x v="2"/>
    <x v="17"/>
    <x v="50"/>
    <x v="50"/>
    <n v="506"/>
    <x v="74"/>
    <x v="74"/>
  </r>
  <r>
    <x v="0"/>
    <x v="2"/>
    <x v="6"/>
    <x v="0"/>
    <x v="17"/>
    <x v="48"/>
    <x v="48"/>
    <n v="1243"/>
    <x v="69"/>
    <x v="69"/>
  </r>
  <r>
    <x v="0"/>
    <x v="2"/>
    <x v="6"/>
    <x v="1"/>
    <x v="10"/>
    <x v="49"/>
    <x v="49"/>
    <n v="700"/>
    <x v="70"/>
    <x v="70"/>
  </r>
  <r>
    <x v="0"/>
    <x v="2"/>
    <x v="6"/>
    <x v="2"/>
    <x v="10"/>
    <x v="50"/>
    <x v="50"/>
    <n v="543"/>
    <x v="71"/>
    <x v="71"/>
  </r>
  <r>
    <x v="0"/>
    <x v="3"/>
    <x v="6"/>
    <x v="0"/>
    <x v="10"/>
    <x v="51"/>
    <x v="51"/>
    <n v="1811"/>
    <x v="75"/>
    <x v="75"/>
  </r>
  <r>
    <x v="0"/>
    <x v="3"/>
    <x v="6"/>
    <x v="1"/>
    <x v="10"/>
    <x v="52"/>
    <x v="52"/>
    <n v="994"/>
    <x v="76"/>
    <x v="76"/>
  </r>
  <r>
    <x v="0"/>
    <x v="3"/>
    <x v="6"/>
    <x v="2"/>
    <x v="10"/>
    <x v="53"/>
    <x v="53"/>
    <n v="817"/>
    <x v="77"/>
    <x v="77"/>
  </r>
  <r>
    <x v="0"/>
    <x v="4"/>
    <x v="6"/>
    <x v="0"/>
    <x v="10"/>
    <x v="51"/>
    <x v="51"/>
    <n v="1632"/>
    <x v="78"/>
    <x v="78"/>
  </r>
  <r>
    <x v="0"/>
    <x v="4"/>
    <x v="6"/>
    <x v="1"/>
    <x v="10"/>
    <x v="52"/>
    <x v="52"/>
    <n v="897"/>
    <x v="79"/>
    <x v="79"/>
  </r>
  <r>
    <x v="0"/>
    <x v="4"/>
    <x v="6"/>
    <x v="2"/>
    <x v="10"/>
    <x v="53"/>
    <x v="53"/>
    <n v="734"/>
    <x v="80"/>
    <x v="80"/>
  </r>
  <r>
    <x v="0"/>
    <x v="0"/>
    <x v="7"/>
    <x v="0"/>
    <x v="10"/>
    <x v="51"/>
    <x v="51"/>
    <n v="1811"/>
    <x v="75"/>
    <x v="75"/>
  </r>
  <r>
    <x v="0"/>
    <x v="0"/>
    <x v="7"/>
    <x v="1"/>
    <x v="11"/>
    <x v="52"/>
    <x v="52"/>
    <n v="994"/>
    <x v="76"/>
    <x v="76"/>
  </r>
  <r>
    <x v="0"/>
    <x v="0"/>
    <x v="7"/>
    <x v="2"/>
    <x v="11"/>
    <x v="53"/>
    <x v="53"/>
    <n v="817"/>
    <x v="77"/>
    <x v="77"/>
  </r>
  <r>
    <x v="0"/>
    <x v="1"/>
    <x v="7"/>
    <x v="0"/>
    <x v="11"/>
    <x v="54"/>
    <x v="54"/>
    <n v="2463"/>
    <x v="81"/>
    <x v="81"/>
  </r>
  <r>
    <x v="0"/>
    <x v="1"/>
    <x v="7"/>
    <x v="1"/>
    <x v="11"/>
    <x v="55"/>
    <x v="55"/>
    <n v="1328"/>
    <x v="82"/>
    <x v="82"/>
  </r>
  <r>
    <x v="0"/>
    <x v="1"/>
    <x v="7"/>
    <x v="2"/>
    <x v="11"/>
    <x v="56"/>
    <x v="56"/>
    <n v="1136"/>
    <x v="83"/>
    <x v="83"/>
  </r>
  <r>
    <x v="0"/>
    <x v="2"/>
    <x v="7"/>
    <x v="0"/>
    <x v="11"/>
    <x v="54"/>
    <x v="54"/>
    <n v="2250"/>
    <x v="84"/>
    <x v="84"/>
  </r>
  <r>
    <x v="0"/>
    <x v="2"/>
    <x v="7"/>
    <x v="1"/>
    <x v="11"/>
    <x v="55"/>
    <x v="55"/>
    <n v="1215"/>
    <x v="85"/>
    <x v="85"/>
  </r>
  <r>
    <x v="0"/>
    <x v="2"/>
    <x v="7"/>
    <x v="2"/>
    <x v="11"/>
    <x v="56"/>
    <x v="56"/>
    <n v="1036"/>
    <x v="86"/>
    <x v="86"/>
  </r>
  <r>
    <x v="0"/>
    <x v="3"/>
    <x v="7"/>
    <x v="0"/>
    <x v="11"/>
    <x v="54"/>
    <x v="54"/>
    <n v="2463"/>
    <x v="81"/>
    <x v="81"/>
  </r>
  <r>
    <x v="0"/>
    <x v="3"/>
    <x v="7"/>
    <x v="1"/>
    <x v="12"/>
    <x v="55"/>
    <x v="55"/>
    <n v="1328"/>
    <x v="82"/>
    <x v="82"/>
  </r>
  <r>
    <x v="0"/>
    <x v="3"/>
    <x v="7"/>
    <x v="2"/>
    <x v="12"/>
    <x v="56"/>
    <x v="56"/>
    <n v="1136"/>
    <x v="83"/>
    <x v="83"/>
  </r>
  <r>
    <x v="0"/>
    <x v="4"/>
    <x v="7"/>
    <x v="0"/>
    <x v="12"/>
    <x v="57"/>
    <x v="57"/>
    <n v="3240"/>
    <x v="87"/>
    <x v="87"/>
  </r>
  <r>
    <x v="0"/>
    <x v="4"/>
    <x v="7"/>
    <x v="1"/>
    <x v="12"/>
    <x v="58"/>
    <x v="58"/>
    <n v="1725"/>
    <x v="88"/>
    <x v="88"/>
  </r>
  <r>
    <x v="0"/>
    <x v="4"/>
    <x v="7"/>
    <x v="2"/>
    <x v="12"/>
    <x v="59"/>
    <x v="59"/>
    <n v="1515"/>
    <x v="89"/>
    <x v="89"/>
  </r>
  <r>
    <x v="0"/>
    <x v="0"/>
    <x v="8"/>
    <x v="0"/>
    <x v="12"/>
    <x v="60"/>
    <x v="60"/>
    <n v="2844"/>
    <x v="90"/>
    <x v="90"/>
  </r>
  <r>
    <x v="0"/>
    <x v="0"/>
    <x v="8"/>
    <x v="1"/>
    <x v="12"/>
    <x v="7"/>
    <x v="61"/>
    <n v="2511"/>
    <x v="91"/>
    <x v="91"/>
  </r>
  <r>
    <x v="0"/>
    <x v="0"/>
    <x v="8"/>
    <x v="2"/>
    <x v="12"/>
    <x v="61"/>
    <x v="62"/>
    <n v="334"/>
    <x v="92"/>
    <x v="92"/>
  </r>
  <r>
    <x v="0"/>
    <x v="1"/>
    <x v="8"/>
    <x v="0"/>
    <x v="12"/>
    <x v="62"/>
    <x v="63"/>
    <n v="446"/>
    <x v="93"/>
    <x v="93"/>
  </r>
  <r>
    <x v="0"/>
    <x v="1"/>
    <x v="8"/>
    <x v="1"/>
    <x v="13"/>
    <x v="63"/>
    <x v="64"/>
    <n v="422"/>
    <x v="94"/>
    <x v="94"/>
  </r>
  <r>
    <x v="0"/>
    <x v="1"/>
    <x v="8"/>
    <x v="2"/>
    <x v="13"/>
    <x v="64"/>
    <x v="65"/>
    <n v="23"/>
    <x v="95"/>
    <x v="95"/>
  </r>
  <r>
    <x v="0"/>
    <x v="2"/>
    <x v="8"/>
    <x v="0"/>
    <x v="13"/>
    <x v="62"/>
    <x v="63"/>
    <n v="480"/>
    <x v="96"/>
    <x v="96"/>
  </r>
  <r>
    <x v="0"/>
    <x v="2"/>
    <x v="8"/>
    <x v="1"/>
    <x v="13"/>
    <x v="63"/>
    <x v="64"/>
    <n v="454"/>
    <x v="97"/>
    <x v="97"/>
  </r>
  <r>
    <x v="0"/>
    <x v="2"/>
    <x v="8"/>
    <x v="2"/>
    <x v="13"/>
    <x v="64"/>
    <x v="65"/>
    <n v="25"/>
    <x v="17"/>
    <x v="98"/>
  </r>
  <r>
    <x v="0"/>
    <x v="3"/>
    <x v="8"/>
    <x v="0"/>
    <x v="13"/>
    <x v="65"/>
    <x v="66"/>
    <n v="470"/>
    <x v="98"/>
    <x v="99"/>
  </r>
  <r>
    <x v="0"/>
    <x v="3"/>
    <x v="8"/>
    <x v="1"/>
    <x v="13"/>
    <x v="66"/>
    <x v="67"/>
    <n v="445"/>
    <x v="99"/>
    <x v="100"/>
  </r>
  <r>
    <x v="0"/>
    <x v="3"/>
    <x v="8"/>
    <x v="2"/>
    <x v="13"/>
    <x v="67"/>
    <x v="68"/>
    <n v="25"/>
    <x v="95"/>
    <x v="101"/>
  </r>
  <r>
    <x v="0"/>
    <x v="4"/>
    <x v="8"/>
    <x v="0"/>
    <x v="13"/>
    <x v="68"/>
    <x v="69"/>
    <n v="4730"/>
    <x v="100"/>
    <x v="102"/>
  </r>
  <r>
    <x v="0"/>
    <x v="4"/>
    <x v="8"/>
    <x v="1"/>
    <x v="14"/>
    <x v="69"/>
    <x v="70"/>
    <n v="3923"/>
    <x v="101"/>
    <x v="103"/>
  </r>
  <r>
    <x v="0"/>
    <x v="4"/>
    <x v="8"/>
    <x v="2"/>
    <x v="14"/>
    <x v="70"/>
    <x v="71"/>
    <n v="808"/>
    <x v="102"/>
    <x v="104"/>
  </r>
  <r>
    <x v="0"/>
    <x v="0"/>
    <x v="9"/>
    <x v="0"/>
    <x v="14"/>
    <x v="71"/>
    <x v="72"/>
    <n v="3429"/>
    <x v="103"/>
    <x v="105"/>
  </r>
  <r>
    <x v="0"/>
    <x v="0"/>
    <x v="9"/>
    <x v="1"/>
    <x v="14"/>
    <x v="72"/>
    <x v="73"/>
    <n v="2891"/>
    <x v="104"/>
    <x v="106"/>
  </r>
  <r>
    <x v="0"/>
    <x v="0"/>
    <x v="9"/>
    <x v="2"/>
    <x v="14"/>
    <x v="73"/>
    <x v="74"/>
    <n v="539"/>
    <x v="105"/>
    <x v="107"/>
  </r>
  <r>
    <x v="0"/>
    <x v="1"/>
    <x v="9"/>
    <x v="0"/>
    <x v="14"/>
    <x v="74"/>
    <x v="75"/>
    <n v="544"/>
    <x v="106"/>
    <x v="108"/>
  </r>
  <r>
    <x v="0"/>
    <x v="1"/>
    <x v="9"/>
    <x v="1"/>
    <x v="14"/>
    <x v="75"/>
    <x v="76"/>
    <n v="327"/>
    <x v="107"/>
    <x v="109"/>
  </r>
  <r>
    <x v="0"/>
    <x v="1"/>
    <x v="9"/>
    <x v="2"/>
    <x v="14"/>
    <x v="76"/>
    <x v="77"/>
    <n v="217"/>
    <x v="108"/>
    <x v="110"/>
  </r>
  <r>
    <x v="0"/>
    <x v="2"/>
    <x v="9"/>
    <x v="0"/>
    <x v="14"/>
    <x v="77"/>
    <x v="78"/>
    <n v="535"/>
    <x v="109"/>
    <x v="111"/>
  </r>
  <r>
    <x v="0"/>
    <x v="2"/>
    <x v="9"/>
    <x v="1"/>
    <x v="15"/>
    <x v="46"/>
    <x v="79"/>
    <n v="506"/>
    <x v="110"/>
    <x v="112"/>
  </r>
  <r>
    <x v="0"/>
    <x v="2"/>
    <x v="9"/>
    <x v="2"/>
    <x v="15"/>
    <x v="78"/>
    <x v="80"/>
    <n v="29"/>
    <x v="111"/>
    <x v="113"/>
  </r>
  <r>
    <x v="0"/>
    <x v="3"/>
    <x v="9"/>
    <x v="0"/>
    <x v="15"/>
    <x v="77"/>
    <x v="78"/>
    <n v="578"/>
    <x v="112"/>
    <x v="114"/>
  </r>
  <r>
    <x v="0"/>
    <x v="3"/>
    <x v="9"/>
    <x v="1"/>
    <x v="15"/>
    <x v="46"/>
    <x v="79"/>
    <n v="547"/>
    <x v="113"/>
    <x v="115"/>
  </r>
  <r>
    <x v="0"/>
    <x v="3"/>
    <x v="9"/>
    <x v="2"/>
    <x v="15"/>
    <x v="78"/>
    <x v="80"/>
    <n v="31"/>
    <x v="14"/>
    <x v="116"/>
  </r>
  <r>
    <x v="0"/>
    <x v="4"/>
    <x v="9"/>
    <x v="0"/>
    <x v="15"/>
    <x v="79"/>
    <x v="81"/>
    <n v="5660"/>
    <x v="114"/>
    <x v="117"/>
  </r>
  <r>
    <x v="0"/>
    <x v="4"/>
    <x v="9"/>
    <x v="1"/>
    <x v="15"/>
    <x v="80"/>
    <x v="82"/>
    <n v="4644"/>
    <x v="115"/>
    <x v="118"/>
  </r>
  <r>
    <x v="0"/>
    <x v="4"/>
    <x v="9"/>
    <x v="2"/>
    <x v="15"/>
    <x v="81"/>
    <x v="83"/>
    <n v="1016"/>
    <x v="116"/>
    <x v="119"/>
  </r>
  <r>
    <x v="0"/>
    <x v="0"/>
    <x v="10"/>
    <x v="0"/>
    <x v="15"/>
    <x v="82"/>
    <x v="84"/>
    <n v="3691"/>
    <x v="117"/>
    <x v="120"/>
  </r>
  <r>
    <x v="0"/>
    <x v="0"/>
    <x v="10"/>
    <x v="1"/>
    <x v="16"/>
    <x v="83"/>
    <x v="85"/>
    <n v="552"/>
    <x v="118"/>
    <x v="121"/>
  </r>
  <r>
    <x v="0"/>
    <x v="0"/>
    <x v="10"/>
    <x v="2"/>
    <x v="16"/>
    <x v="84"/>
    <x v="86"/>
    <n v="4090"/>
    <x v="119"/>
    <x v="122"/>
  </r>
  <r>
    <x v="0"/>
    <x v="1"/>
    <x v="10"/>
    <x v="0"/>
    <x v="16"/>
    <x v="82"/>
    <x v="84"/>
    <n v="3557"/>
    <x v="120"/>
    <x v="123"/>
  </r>
  <r>
    <x v="0"/>
    <x v="1"/>
    <x v="10"/>
    <x v="1"/>
    <x v="16"/>
    <x v="83"/>
    <x v="85"/>
    <n v="533"/>
    <x v="70"/>
    <x v="124"/>
  </r>
  <r>
    <x v="0"/>
    <x v="1"/>
    <x v="10"/>
    <x v="2"/>
    <x v="16"/>
    <x v="85"/>
    <x v="87"/>
    <n v="6813"/>
    <x v="121"/>
    <x v="125"/>
  </r>
  <r>
    <x v="0"/>
    <x v="2"/>
    <x v="10"/>
    <x v="0"/>
    <x v="16"/>
    <x v="86"/>
    <x v="88"/>
    <n v="5868"/>
    <x v="122"/>
    <x v="126"/>
  </r>
  <r>
    <x v="0"/>
    <x v="2"/>
    <x v="10"/>
    <x v="1"/>
    <x v="16"/>
    <x v="87"/>
    <x v="89"/>
    <n v="945"/>
    <x v="123"/>
    <x v="127"/>
  </r>
  <r>
    <x v="0"/>
    <x v="2"/>
    <x v="10"/>
    <x v="2"/>
    <x v="16"/>
    <x v="85"/>
    <x v="87"/>
    <n v="5651"/>
    <x v="124"/>
    <x v="128"/>
  </r>
  <r>
    <x v="0"/>
    <x v="3"/>
    <x v="10"/>
    <x v="0"/>
    <x v="16"/>
    <x v="86"/>
    <x v="88"/>
    <n v="4873"/>
    <x v="125"/>
    <x v="129"/>
  </r>
  <r>
    <x v="0"/>
    <x v="3"/>
    <x v="10"/>
    <x v="1"/>
    <x v="17"/>
    <x v="87"/>
    <x v="89"/>
    <n v="777"/>
    <x v="126"/>
    <x v="130"/>
  </r>
  <r>
    <x v="0"/>
    <x v="3"/>
    <x v="10"/>
    <x v="2"/>
    <x v="17"/>
    <x v="85"/>
    <x v="87"/>
    <n v="5348"/>
    <x v="127"/>
    <x v="131"/>
  </r>
  <r>
    <x v="0"/>
    <x v="4"/>
    <x v="10"/>
    <x v="0"/>
    <x v="17"/>
    <x v="86"/>
    <x v="88"/>
    <n v="4613"/>
    <x v="128"/>
    <x v="132"/>
  </r>
  <r>
    <x v="0"/>
    <x v="4"/>
    <x v="10"/>
    <x v="1"/>
    <x v="17"/>
    <x v="87"/>
    <x v="89"/>
    <n v="735"/>
    <x v="129"/>
    <x v="133"/>
  </r>
  <r>
    <x v="0"/>
    <x v="4"/>
    <x v="10"/>
    <x v="2"/>
    <x v="17"/>
    <x v="88"/>
    <x v="90"/>
    <n v="9044"/>
    <x v="130"/>
    <x v="134"/>
  </r>
  <r>
    <x v="0"/>
    <x v="0"/>
    <x v="11"/>
    <x v="0"/>
    <x v="17"/>
    <x v="89"/>
    <x v="91"/>
    <n v="7727"/>
    <x v="131"/>
    <x v="135"/>
  </r>
  <r>
    <x v="0"/>
    <x v="0"/>
    <x v="11"/>
    <x v="1"/>
    <x v="17"/>
    <x v="90"/>
    <x v="92"/>
    <n v="1318"/>
    <x v="132"/>
    <x v="136"/>
  </r>
  <r>
    <x v="0"/>
    <x v="0"/>
    <x v="11"/>
    <x v="2"/>
    <x v="17"/>
    <x v="88"/>
    <x v="90"/>
    <n v="7547"/>
    <x v="133"/>
    <x v="137"/>
  </r>
  <r>
    <x v="0"/>
    <x v="1"/>
    <x v="11"/>
    <x v="0"/>
    <x v="17"/>
    <x v="89"/>
    <x v="91"/>
    <n v="6455"/>
    <x v="134"/>
    <x v="138"/>
  </r>
  <r>
    <x v="0"/>
    <x v="1"/>
    <x v="11"/>
    <x v="1"/>
    <x v="10"/>
    <x v="90"/>
    <x v="92"/>
    <n v="1091"/>
    <x v="135"/>
    <x v="139"/>
  </r>
  <r>
    <x v="0"/>
    <x v="1"/>
    <x v="11"/>
    <x v="2"/>
    <x v="10"/>
    <x v="88"/>
    <x v="90"/>
    <n v="7165"/>
    <x v="136"/>
    <x v="140"/>
  </r>
  <r>
    <x v="0"/>
    <x v="2"/>
    <x v="11"/>
    <x v="0"/>
    <x v="10"/>
    <x v="89"/>
    <x v="91"/>
    <n v="6130"/>
    <x v="137"/>
    <x v="141"/>
  </r>
  <r>
    <x v="0"/>
    <x v="2"/>
    <x v="11"/>
    <x v="1"/>
    <x v="10"/>
    <x v="90"/>
    <x v="92"/>
    <n v="1035"/>
    <x v="138"/>
    <x v="142"/>
  </r>
  <r>
    <x v="0"/>
    <x v="2"/>
    <x v="11"/>
    <x v="2"/>
    <x v="10"/>
    <x v="91"/>
    <x v="93"/>
    <n v="12573"/>
    <x v="139"/>
    <x v="143"/>
  </r>
  <r>
    <x v="0"/>
    <x v="3"/>
    <x v="11"/>
    <x v="0"/>
    <x v="10"/>
    <x v="92"/>
    <x v="94"/>
    <n v="10673"/>
    <x v="140"/>
    <x v="144"/>
  </r>
  <r>
    <x v="0"/>
    <x v="3"/>
    <x v="11"/>
    <x v="1"/>
    <x v="10"/>
    <x v="93"/>
    <x v="95"/>
    <n v="1900"/>
    <x v="141"/>
    <x v="145"/>
  </r>
  <r>
    <x v="0"/>
    <x v="3"/>
    <x v="11"/>
    <x v="2"/>
    <x v="10"/>
    <x v="91"/>
    <x v="93"/>
    <n v="10224"/>
    <x v="142"/>
    <x v="146"/>
  </r>
  <r>
    <x v="0"/>
    <x v="4"/>
    <x v="11"/>
    <x v="0"/>
    <x v="10"/>
    <x v="92"/>
    <x v="94"/>
    <n v="8688"/>
    <x v="143"/>
    <x v="147"/>
  </r>
  <r>
    <x v="0"/>
    <x v="4"/>
    <x v="11"/>
    <x v="1"/>
    <x v="11"/>
    <x v="93"/>
    <x v="95"/>
    <n v="1536"/>
    <x v="144"/>
    <x v="148"/>
  </r>
  <r>
    <x v="0"/>
    <x v="4"/>
    <x v="11"/>
    <x v="2"/>
    <x v="11"/>
    <x v="91"/>
    <x v="93"/>
    <n v="9514"/>
    <x v="145"/>
    <x v="149"/>
  </r>
  <r>
    <x v="0"/>
    <x v="0"/>
    <x v="12"/>
    <x v="0"/>
    <x v="11"/>
    <x v="92"/>
    <x v="94"/>
    <n v="8088"/>
    <x v="146"/>
    <x v="150"/>
  </r>
  <r>
    <x v="0"/>
    <x v="0"/>
    <x v="12"/>
    <x v="1"/>
    <x v="11"/>
    <x v="93"/>
    <x v="95"/>
    <n v="1427"/>
    <x v="147"/>
    <x v="151"/>
  </r>
  <r>
    <x v="0"/>
    <x v="0"/>
    <x v="12"/>
    <x v="2"/>
    <x v="11"/>
    <x v="94"/>
    <x v="96"/>
    <n v="397"/>
    <x v="148"/>
    <x v="152"/>
  </r>
  <r>
    <x v="0"/>
    <x v="1"/>
    <x v="12"/>
    <x v="0"/>
    <x v="11"/>
    <x v="95"/>
    <x v="97"/>
    <n v="309"/>
    <x v="149"/>
    <x v="153"/>
  </r>
  <r>
    <x v="0"/>
    <x v="1"/>
    <x v="12"/>
    <x v="1"/>
    <x v="11"/>
    <x v="96"/>
    <x v="98"/>
    <n v="88"/>
    <x v="150"/>
    <x v="154"/>
  </r>
  <r>
    <x v="0"/>
    <x v="1"/>
    <x v="12"/>
    <x v="2"/>
    <x v="11"/>
    <x v="94"/>
    <x v="96"/>
    <n v="379"/>
    <x v="151"/>
    <x v="155"/>
  </r>
  <r>
    <x v="0"/>
    <x v="2"/>
    <x v="12"/>
    <x v="0"/>
    <x v="11"/>
    <x v="97"/>
    <x v="99"/>
    <n v="6044"/>
    <x v="152"/>
    <x v="156"/>
  </r>
  <r>
    <x v="0"/>
    <x v="2"/>
    <x v="12"/>
    <x v="1"/>
    <x v="12"/>
    <x v="98"/>
    <x v="100"/>
    <n v="4145"/>
    <x v="153"/>
    <x v="157"/>
  </r>
  <r>
    <x v="0"/>
    <x v="2"/>
    <x v="12"/>
    <x v="2"/>
    <x v="12"/>
    <x v="99"/>
    <x v="101"/>
    <n v="1898"/>
    <x v="154"/>
    <x v="158"/>
  </r>
  <r>
    <x v="0"/>
    <x v="3"/>
    <x v="12"/>
    <x v="0"/>
    <x v="12"/>
    <x v="95"/>
    <x v="97"/>
    <n v="270"/>
    <x v="155"/>
    <x v="159"/>
  </r>
  <r>
    <x v="0"/>
    <x v="3"/>
    <x v="12"/>
    <x v="1"/>
    <x v="12"/>
    <x v="96"/>
    <x v="98"/>
    <n v="77"/>
    <x v="156"/>
    <x v="160"/>
  </r>
  <r>
    <x v="0"/>
    <x v="3"/>
    <x v="12"/>
    <x v="2"/>
    <x v="12"/>
    <x v="100"/>
    <x v="102"/>
    <n v="705"/>
    <x v="83"/>
    <x v="161"/>
  </r>
  <r>
    <x v="0"/>
    <x v="4"/>
    <x v="12"/>
    <x v="0"/>
    <x v="12"/>
    <x v="101"/>
    <x v="103"/>
    <n v="7323"/>
    <x v="157"/>
    <x v="162"/>
  </r>
  <r>
    <x v="0"/>
    <x v="4"/>
    <x v="12"/>
    <x v="1"/>
    <x v="12"/>
    <x v="102"/>
    <x v="104"/>
    <n v="5020"/>
    <x v="158"/>
    <x v="163"/>
  </r>
  <r>
    <x v="0"/>
    <x v="4"/>
    <x v="12"/>
    <x v="2"/>
    <x v="12"/>
    <x v="103"/>
    <x v="105"/>
    <n v="2303"/>
    <x v="159"/>
    <x v="164"/>
  </r>
  <r>
    <x v="0"/>
    <x v="0"/>
    <x v="13"/>
    <x v="0"/>
    <x v="12"/>
    <x v="104"/>
    <x v="106"/>
    <n v="5831"/>
    <x v="160"/>
    <x v="165"/>
  </r>
  <r>
    <x v="0"/>
    <x v="0"/>
    <x v="13"/>
    <x v="1"/>
    <x v="13"/>
    <x v="105"/>
    <x v="107"/>
    <n v="4905"/>
    <x v="161"/>
    <x v="166"/>
  </r>
  <r>
    <x v="0"/>
    <x v="0"/>
    <x v="13"/>
    <x v="2"/>
    <x v="13"/>
    <x v="106"/>
    <x v="108"/>
    <n v="926"/>
    <x v="162"/>
    <x v="167"/>
  </r>
  <r>
    <x v="0"/>
    <x v="1"/>
    <x v="13"/>
    <x v="0"/>
    <x v="13"/>
    <x v="100"/>
    <x v="102"/>
    <n v="629"/>
    <x v="163"/>
    <x v="168"/>
  </r>
  <r>
    <x v="0"/>
    <x v="1"/>
    <x v="13"/>
    <x v="1"/>
    <x v="13"/>
    <x v="107"/>
    <x v="109"/>
    <n v="486"/>
    <x v="164"/>
    <x v="169"/>
  </r>
  <r>
    <x v="0"/>
    <x v="1"/>
    <x v="13"/>
    <x v="2"/>
    <x v="13"/>
    <x v="108"/>
    <x v="110"/>
    <n v="143"/>
    <x v="165"/>
    <x v="170"/>
  </r>
  <r>
    <x v="0"/>
    <x v="2"/>
    <x v="13"/>
    <x v="0"/>
    <x v="13"/>
    <x v="109"/>
    <x v="111"/>
    <n v="46530"/>
    <x v="166"/>
    <x v="171"/>
  </r>
  <r>
    <x v="0"/>
    <x v="2"/>
    <x v="13"/>
    <x v="1"/>
    <x v="13"/>
    <x v="110"/>
    <x v="112"/>
    <n v="37989"/>
    <x v="167"/>
    <x v="172"/>
  </r>
  <r>
    <x v="0"/>
    <x v="2"/>
    <x v="13"/>
    <x v="2"/>
    <x v="13"/>
    <x v="111"/>
    <x v="113"/>
    <n v="8542"/>
    <x v="168"/>
    <x v="173"/>
  </r>
  <r>
    <x v="0"/>
    <x v="3"/>
    <x v="13"/>
    <x v="0"/>
    <x v="13"/>
    <x v="112"/>
    <x v="114"/>
    <n v="1081"/>
    <x v="169"/>
    <x v="174"/>
  </r>
  <r>
    <x v="0"/>
    <x v="3"/>
    <x v="13"/>
    <x v="1"/>
    <x v="14"/>
    <x v="113"/>
    <x v="115"/>
    <n v="832"/>
    <x v="170"/>
    <x v="175"/>
  </r>
  <r>
    <x v="0"/>
    <x v="3"/>
    <x v="13"/>
    <x v="2"/>
    <x v="14"/>
    <x v="114"/>
    <x v="116"/>
    <n v="248"/>
    <x v="171"/>
    <x v="176"/>
  </r>
  <r>
    <x v="0"/>
    <x v="4"/>
    <x v="13"/>
    <x v="0"/>
    <x v="14"/>
    <x v="115"/>
    <x v="117"/>
    <n v="29936"/>
    <x v="172"/>
    <x v="177"/>
  </r>
  <r>
    <x v="0"/>
    <x v="4"/>
    <x v="13"/>
    <x v="1"/>
    <x v="14"/>
    <x v="116"/>
    <x v="118"/>
    <n v="24466"/>
    <x v="173"/>
    <x v="178"/>
  </r>
  <r>
    <x v="0"/>
    <x v="4"/>
    <x v="13"/>
    <x v="2"/>
    <x v="14"/>
    <x v="117"/>
    <x v="119"/>
    <n v="5470"/>
    <x v="174"/>
    <x v="179"/>
  </r>
  <r>
    <x v="0"/>
    <x v="0"/>
    <x v="14"/>
    <x v="0"/>
    <x v="14"/>
    <x v="118"/>
    <x v="120"/>
    <n v="1816"/>
    <x v="175"/>
    <x v="180"/>
  </r>
  <r>
    <x v="0"/>
    <x v="0"/>
    <x v="14"/>
    <x v="1"/>
    <x v="14"/>
    <x v="119"/>
    <x v="121"/>
    <n v="1390"/>
    <x v="176"/>
    <x v="181"/>
  </r>
  <r>
    <x v="0"/>
    <x v="0"/>
    <x v="14"/>
    <x v="2"/>
    <x v="14"/>
    <x v="120"/>
    <x v="122"/>
    <n v="426"/>
    <x v="99"/>
    <x v="182"/>
  </r>
  <r>
    <x v="0"/>
    <x v="1"/>
    <x v="14"/>
    <x v="0"/>
    <x v="14"/>
    <x v="118"/>
    <x v="120"/>
    <n v="1591"/>
    <x v="177"/>
    <x v="183"/>
  </r>
  <r>
    <x v="0"/>
    <x v="1"/>
    <x v="14"/>
    <x v="1"/>
    <x v="15"/>
    <x v="119"/>
    <x v="121"/>
    <n v="1218"/>
    <x v="178"/>
    <x v="184"/>
  </r>
  <r>
    <x v="0"/>
    <x v="1"/>
    <x v="14"/>
    <x v="2"/>
    <x v="15"/>
    <x v="120"/>
    <x v="122"/>
    <n v="372"/>
    <x v="179"/>
    <x v="185"/>
  </r>
  <r>
    <x v="0"/>
    <x v="2"/>
    <x v="14"/>
    <x v="0"/>
    <x v="15"/>
    <x v="118"/>
    <x v="120"/>
    <n v="1516"/>
    <x v="180"/>
    <x v="186"/>
  </r>
  <r>
    <x v="0"/>
    <x v="2"/>
    <x v="14"/>
    <x v="1"/>
    <x v="15"/>
    <x v="119"/>
    <x v="121"/>
    <n v="1161"/>
    <x v="181"/>
    <x v="187"/>
  </r>
  <r>
    <x v="0"/>
    <x v="2"/>
    <x v="14"/>
    <x v="2"/>
    <x v="15"/>
    <x v="120"/>
    <x v="122"/>
    <n v="355"/>
    <x v="182"/>
    <x v="188"/>
  </r>
  <r>
    <x v="0"/>
    <x v="3"/>
    <x v="14"/>
    <x v="0"/>
    <x v="15"/>
    <x v="15"/>
    <x v="123"/>
    <n v="2535"/>
    <x v="183"/>
    <x v="189"/>
  </r>
  <r>
    <x v="0"/>
    <x v="3"/>
    <x v="14"/>
    <x v="1"/>
    <x v="15"/>
    <x v="121"/>
    <x v="124"/>
    <n v="1926"/>
    <x v="184"/>
    <x v="190"/>
  </r>
  <r>
    <x v="0"/>
    <x v="3"/>
    <x v="14"/>
    <x v="2"/>
    <x v="15"/>
    <x v="74"/>
    <x v="125"/>
    <n v="609"/>
    <x v="185"/>
    <x v="191"/>
  </r>
  <r>
    <x v="0"/>
    <x v="4"/>
    <x v="14"/>
    <x v="0"/>
    <x v="15"/>
    <x v="15"/>
    <x v="123"/>
    <n v="2196"/>
    <x v="186"/>
    <x v="192"/>
  </r>
  <r>
    <x v="0"/>
    <x v="4"/>
    <x v="14"/>
    <x v="1"/>
    <x v="16"/>
    <x v="121"/>
    <x v="124"/>
    <n v="1670"/>
    <x v="187"/>
    <x v="193"/>
  </r>
  <r>
    <x v="0"/>
    <x v="4"/>
    <x v="14"/>
    <x v="2"/>
    <x v="16"/>
    <x v="74"/>
    <x v="125"/>
    <n v="526"/>
    <x v="188"/>
    <x v="194"/>
  </r>
  <r>
    <x v="0"/>
    <x v="0"/>
    <x v="15"/>
    <x v="0"/>
    <x v="16"/>
    <x v="15"/>
    <x v="123"/>
    <n v="2117"/>
    <x v="189"/>
    <x v="195"/>
  </r>
  <r>
    <x v="0"/>
    <x v="0"/>
    <x v="15"/>
    <x v="1"/>
    <x v="16"/>
    <x v="121"/>
    <x v="124"/>
    <n v="1610"/>
    <x v="190"/>
    <x v="196"/>
  </r>
  <r>
    <x v="0"/>
    <x v="0"/>
    <x v="15"/>
    <x v="2"/>
    <x v="16"/>
    <x v="74"/>
    <x v="125"/>
    <n v="508"/>
    <x v="191"/>
    <x v="197"/>
  </r>
  <r>
    <x v="0"/>
    <x v="1"/>
    <x v="15"/>
    <x v="0"/>
    <x v="16"/>
    <x v="122"/>
    <x v="126"/>
    <n v="3567"/>
    <x v="192"/>
    <x v="198"/>
  </r>
  <r>
    <x v="0"/>
    <x v="1"/>
    <x v="15"/>
    <x v="1"/>
    <x v="16"/>
    <x v="123"/>
    <x v="127"/>
    <n v="23"/>
    <x v="193"/>
    <x v="199"/>
  </r>
  <r>
    <x v="0"/>
    <x v="1"/>
    <x v="15"/>
    <x v="2"/>
    <x v="16"/>
    <x v="124"/>
    <x v="128"/>
    <n v="29"/>
    <x v="194"/>
    <x v="200"/>
  </r>
  <r>
    <x v="0"/>
    <x v="2"/>
    <x v="15"/>
    <x v="0"/>
    <x v="16"/>
    <x v="125"/>
    <x v="129"/>
    <n v="49"/>
    <x v="195"/>
    <x v="201"/>
  </r>
  <r>
    <x v="0"/>
    <x v="2"/>
    <x v="15"/>
    <x v="1"/>
    <x v="17"/>
    <x v="123"/>
    <x v="127"/>
    <n v="22"/>
    <x v="196"/>
    <x v="202"/>
  </r>
  <r>
    <x v="0"/>
    <x v="2"/>
    <x v="15"/>
    <x v="2"/>
    <x v="17"/>
    <x v="124"/>
    <x v="128"/>
    <n v="27"/>
    <x v="197"/>
    <x v="203"/>
  </r>
  <r>
    <x v="0"/>
    <x v="3"/>
    <x v="15"/>
    <x v="0"/>
    <x v="17"/>
    <x v="125"/>
    <x v="129"/>
    <n v="49"/>
    <x v="195"/>
    <x v="201"/>
  </r>
  <r>
    <x v="0"/>
    <x v="3"/>
    <x v="15"/>
    <x v="1"/>
    <x v="17"/>
    <x v="123"/>
    <x v="127"/>
    <n v="22"/>
    <x v="196"/>
    <x v="202"/>
  </r>
  <r>
    <x v="0"/>
    <x v="3"/>
    <x v="15"/>
    <x v="2"/>
    <x v="17"/>
    <x v="124"/>
    <x v="128"/>
    <n v="27"/>
    <x v="197"/>
    <x v="203"/>
  </r>
  <r>
    <x v="0"/>
    <x v="4"/>
    <x v="15"/>
    <x v="0"/>
    <x v="17"/>
    <x v="126"/>
    <x v="130"/>
    <n v="87"/>
    <x v="198"/>
    <x v="204"/>
  </r>
  <r>
    <x v="0"/>
    <x v="4"/>
    <x v="15"/>
    <x v="1"/>
    <x v="17"/>
    <x v="127"/>
    <x v="131"/>
    <n v="37"/>
    <x v="199"/>
    <x v="205"/>
  </r>
  <r>
    <x v="0"/>
    <x v="4"/>
    <x v="15"/>
    <x v="2"/>
    <x v="17"/>
    <x v="128"/>
    <x v="132"/>
    <n v="50"/>
    <x v="200"/>
    <x v="206"/>
  </r>
  <r>
    <x v="0"/>
    <x v="0"/>
    <x v="16"/>
    <x v="0"/>
    <x v="17"/>
    <x v="126"/>
    <x v="130"/>
    <n v="75"/>
    <x v="201"/>
    <x v="207"/>
  </r>
  <r>
    <x v="0"/>
    <x v="0"/>
    <x v="16"/>
    <x v="1"/>
    <x v="10"/>
    <x v="127"/>
    <x v="131"/>
    <n v="32"/>
    <x v="202"/>
    <x v="208"/>
  </r>
  <r>
    <x v="0"/>
    <x v="0"/>
    <x v="16"/>
    <x v="2"/>
    <x v="10"/>
    <x v="128"/>
    <x v="132"/>
    <n v="43"/>
    <x v="20"/>
    <x v="209"/>
  </r>
  <r>
    <x v="0"/>
    <x v="1"/>
    <x v="16"/>
    <x v="0"/>
    <x v="10"/>
    <x v="126"/>
    <x v="130"/>
    <n v="79"/>
    <x v="203"/>
    <x v="210"/>
  </r>
  <r>
    <x v="0"/>
    <x v="1"/>
    <x v="16"/>
    <x v="1"/>
    <x v="10"/>
    <x v="127"/>
    <x v="131"/>
    <n v="34"/>
    <x v="204"/>
    <x v="211"/>
  </r>
  <r>
    <x v="0"/>
    <x v="1"/>
    <x v="16"/>
    <x v="2"/>
    <x v="10"/>
    <x v="128"/>
    <x v="132"/>
    <n v="46"/>
    <x v="204"/>
    <x v="212"/>
  </r>
  <r>
    <x v="0"/>
    <x v="2"/>
    <x v="16"/>
    <x v="0"/>
    <x v="10"/>
    <x v="129"/>
    <x v="133"/>
    <n v="136"/>
    <x v="92"/>
    <x v="213"/>
  </r>
  <r>
    <x v="0"/>
    <x v="2"/>
    <x v="16"/>
    <x v="1"/>
    <x v="10"/>
    <x v="130"/>
    <x v="134"/>
    <n v="56"/>
    <x v="205"/>
    <x v="214"/>
  </r>
  <r>
    <x v="0"/>
    <x v="2"/>
    <x v="16"/>
    <x v="2"/>
    <x v="10"/>
    <x v="131"/>
    <x v="135"/>
    <n v="81"/>
    <x v="26"/>
    <x v="215"/>
  </r>
  <r>
    <x v="0"/>
    <x v="3"/>
    <x v="16"/>
    <x v="0"/>
    <x v="10"/>
    <x v="129"/>
    <x v="133"/>
    <n v="122"/>
    <x v="206"/>
    <x v="216"/>
  </r>
  <r>
    <x v="0"/>
    <x v="3"/>
    <x v="16"/>
    <x v="1"/>
    <x v="11"/>
    <x v="130"/>
    <x v="134"/>
    <n v="50"/>
    <x v="207"/>
    <x v="217"/>
  </r>
  <r>
    <x v="0"/>
    <x v="3"/>
    <x v="16"/>
    <x v="2"/>
    <x v="11"/>
    <x v="131"/>
    <x v="135"/>
    <n v="72"/>
    <x v="208"/>
    <x v="218"/>
  </r>
  <r>
    <x v="0"/>
    <x v="4"/>
    <x v="16"/>
    <x v="0"/>
    <x v="11"/>
    <x v="129"/>
    <x v="133"/>
    <n v="130"/>
    <x v="209"/>
    <x v="219"/>
  </r>
  <r>
    <x v="0"/>
    <x v="4"/>
    <x v="16"/>
    <x v="1"/>
    <x v="11"/>
    <x v="130"/>
    <x v="134"/>
    <n v="53"/>
    <x v="26"/>
    <x v="220"/>
  </r>
  <r>
    <x v="0"/>
    <x v="4"/>
    <x v="16"/>
    <x v="2"/>
    <x v="11"/>
    <x v="132"/>
    <x v="136"/>
    <n v="95"/>
    <x v="210"/>
    <x v="221"/>
  </r>
  <r>
    <x v="0"/>
    <x v="0"/>
    <x v="17"/>
    <x v="0"/>
    <x v="11"/>
    <x v="131"/>
    <x v="135"/>
    <n v="77"/>
    <x v="211"/>
    <x v="222"/>
  </r>
  <r>
    <x v="0"/>
    <x v="0"/>
    <x v="17"/>
    <x v="1"/>
    <x v="11"/>
    <x v="133"/>
    <x v="137"/>
    <n v="201"/>
    <x v="212"/>
    <x v="223"/>
  </r>
  <r>
    <x v="0"/>
    <x v="0"/>
    <x v="17"/>
    <x v="2"/>
    <x v="11"/>
    <x v="134"/>
    <x v="138"/>
    <n v="80"/>
    <x v="213"/>
    <x v="224"/>
  </r>
  <r>
    <x v="0"/>
    <x v="1"/>
    <x v="17"/>
    <x v="0"/>
    <x v="11"/>
    <x v="135"/>
    <x v="139"/>
    <n v="121"/>
    <x v="214"/>
    <x v="225"/>
  </r>
  <r>
    <x v="0"/>
    <x v="1"/>
    <x v="17"/>
    <x v="1"/>
    <x v="12"/>
    <x v="133"/>
    <x v="137"/>
    <n v="167"/>
    <x v="215"/>
    <x v="226"/>
  </r>
  <r>
    <x v="0"/>
    <x v="1"/>
    <x v="17"/>
    <x v="2"/>
    <x v="12"/>
    <x v="134"/>
    <x v="138"/>
    <n v="67"/>
    <x v="216"/>
    <x v="227"/>
  </r>
  <r>
    <x v="0"/>
    <x v="2"/>
    <x v="17"/>
    <x v="0"/>
    <x v="12"/>
    <x v="135"/>
    <x v="139"/>
    <n v="101"/>
    <x v="217"/>
    <x v="228"/>
  </r>
  <r>
    <x v="0"/>
    <x v="2"/>
    <x v="17"/>
    <x v="1"/>
    <x v="12"/>
    <x v="133"/>
    <x v="137"/>
    <n v="189"/>
    <x v="218"/>
    <x v="229"/>
  </r>
  <r>
    <x v="0"/>
    <x v="2"/>
    <x v="17"/>
    <x v="2"/>
    <x v="12"/>
    <x v="134"/>
    <x v="138"/>
    <n v="75"/>
    <x v="219"/>
    <x v="230"/>
  </r>
  <r>
    <x v="0"/>
    <x v="3"/>
    <x v="17"/>
    <x v="0"/>
    <x v="12"/>
    <x v="135"/>
    <x v="139"/>
    <n v="114"/>
    <x v="219"/>
    <x v="231"/>
  </r>
  <r>
    <x v="0"/>
    <x v="3"/>
    <x v="17"/>
    <x v="1"/>
    <x v="12"/>
    <x v="136"/>
    <x v="140"/>
    <n v="34"/>
    <x v="208"/>
    <x v="232"/>
  </r>
  <r>
    <x v="0"/>
    <x v="3"/>
    <x v="17"/>
    <x v="2"/>
    <x v="12"/>
    <x v="137"/>
    <x v="141"/>
    <n v="27"/>
    <x v="20"/>
    <x v="233"/>
  </r>
  <r>
    <x v="0"/>
    <x v="4"/>
    <x v="17"/>
    <x v="0"/>
    <x v="12"/>
    <x v="138"/>
    <x v="142"/>
    <n v="8"/>
    <x v="220"/>
    <x v="234"/>
  </r>
  <r>
    <x v="0"/>
    <x v="4"/>
    <x v="17"/>
    <x v="1"/>
    <x v="13"/>
    <x v="136"/>
    <x v="140"/>
    <n v="35"/>
    <x v="221"/>
    <x v="235"/>
  </r>
  <r>
    <x v="0"/>
    <x v="4"/>
    <x v="17"/>
    <x v="2"/>
    <x v="13"/>
    <x v="137"/>
    <x v="141"/>
    <n v="28"/>
    <x v="202"/>
    <x v="236"/>
  </r>
  <r>
    <x v="0"/>
    <x v="0"/>
    <x v="18"/>
    <x v="0"/>
    <x v="13"/>
    <x v="138"/>
    <x v="142"/>
    <n v="8"/>
    <x v="220"/>
    <x v="234"/>
  </r>
  <r>
    <x v="0"/>
    <x v="0"/>
    <x v="18"/>
    <x v="1"/>
    <x v="13"/>
    <x v="136"/>
    <x v="140"/>
    <n v="31"/>
    <x v="222"/>
    <x v="237"/>
  </r>
  <r>
    <x v="0"/>
    <x v="0"/>
    <x v="18"/>
    <x v="2"/>
    <x v="13"/>
    <x v="137"/>
    <x v="141"/>
    <n v="24"/>
    <x v="223"/>
    <x v="238"/>
  </r>
  <r>
    <x v="0"/>
    <x v="1"/>
    <x v="18"/>
    <x v="0"/>
    <x v="13"/>
    <x v="138"/>
    <x v="142"/>
    <n v="7"/>
    <x v="197"/>
    <x v="239"/>
  </r>
  <r>
    <x v="0"/>
    <x v="1"/>
    <x v="18"/>
    <x v="1"/>
    <x v="13"/>
    <x v="139"/>
    <x v="143"/>
    <n v="63"/>
    <x v="224"/>
    <x v="240"/>
  </r>
  <r>
    <x v="0"/>
    <x v="1"/>
    <x v="18"/>
    <x v="2"/>
    <x v="13"/>
    <x v="140"/>
    <x v="144"/>
    <n v="49"/>
    <x v="225"/>
    <x v="241"/>
  </r>
  <r>
    <x v="0"/>
    <x v="2"/>
    <x v="18"/>
    <x v="0"/>
    <x v="13"/>
    <x v="67"/>
    <x v="145"/>
    <n v="15"/>
    <x v="32"/>
    <x v="242"/>
  </r>
  <r>
    <x v="0"/>
    <x v="2"/>
    <x v="18"/>
    <x v="1"/>
    <x v="14"/>
    <x v="139"/>
    <x v="143"/>
    <n v="65"/>
    <x v="212"/>
    <x v="243"/>
  </r>
  <r>
    <x v="0"/>
    <x v="2"/>
    <x v="18"/>
    <x v="2"/>
    <x v="14"/>
    <x v="140"/>
    <x v="144"/>
    <n v="50"/>
    <x v="92"/>
    <x v="244"/>
  </r>
  <r>
    <x v="0"/>
    <x v="3"/>
    <x v="18"/>
    <x v="0"/>
    <x v="14"/>
    <x v="67"/>
    <x v="145"/>
    <n v="15"/>
    <x v="32"/>
    <x v="242"/>
  </r>
  <r>
    <x v="0"/>
    <x v="3"/>
    <x v="18"/>
    <x v="1"/>
    <x v="14"/>
    <x v="139"/>
    <x v="143"/>
    <n v="59"/>
    <x v="226"/>
    <x v="245"/>
  </r>
  <r>
    <x v="0"/>
    <x v="3"/>
    <x v="18"/>
    <x v="2"/>
    <x v="14"/>
    <x v="140"/>
    <x v="144"/>
    <n v="45"/>
    <x v="53"/>
    <x v="246"/>
  </r>
  <r>
    <x v="0"/>
    <x v="4"/>
    <x v="18"/>
    <x v="0"/>
    <x v="14"/>
    <x v="67"/>
    <x v="145"/>
    <n v="14"/>
    <x v="223"/>
    <x v="247"/>
  </r>
  <r>
    <x v="0"/>
    <x v="4"/>
    <x v="18"/>
    <x v="1"/>
    <x v="14"/>
    <x v="141"/>
    <x v="146"/>
    <n v="128"/>
    <x v="227"/>
    <x v="248"/>
  </r>
  <r>
    <x v="0"/>
    <x v="4"/>
    <x v="18"/>
    <x v="2"/>
    <x v="14"/>
    <x v="132"/>
    <x v="136"/>
    <n v="98"/>
    <x v="228"/>
    <x v="249"/>
  </r>
  <r>
    <x v="0"/>
    <x v="0"/>
    <x v="19"/>
    <x v="0"/>
    <x v="14"/>
    <x v="142"/>
    <x v="147"/>
    <n v="3292"/>
    <x v="229"/>
    <x v="250"/>
  </r>
  <r>
    <x v="0"/>
    <x v="0"/>
    <x v="19"/>
    <x v="1"/>
    <x v="15"/>
    <x v="143"/>
    <x v="148"/>
    <n v="2385"/>
    <x v="230"/>
    <x v="251"/>
  </r>
  <r>
    <x v="0"/>
    <x v="0"/>
    <x v="19"/>
    <x v="2"/>
    <x v="15"/>
    <x v="144"/>
    <x v="149"/>
    <n v="908"/>
    <x v="231"/>
    <x v="252"/>
  </r>
  <r>
    <x v="0"/>
    <x v="1"/>
    <x v="19"/>
    <x v="0"/>
    <x v="15"/>
    <x v="145"/>
    <x v="150"/>
    <n v="31"/>
    <x v="232"/>
    <x v="253"/>
  </r>
  <r>
    <x v="0"/>
    <x v="1"/>
    <x v="19"/>
    <x v="1"/>
    <x v="15"/>
    <x v="141"/>
    <x v="146"/>
    <n v="125"/>
    <x v="233"/>
    <x v="254"/>
  </r>
  <r>
    <x v="0"/>
    <x v="1"/>
    <x v="19"/>
    <x v="2"/>
    <x v="15"/>
    <x v="145"/>
    <x v="150"/>
    <n v="30"/>
    <x v="234"/>
    <x v="255"/>
  </r>
  <r>
    <x v="0"/>
    <x v="2"/>
    <x v="19"/>
    <x v="0"/>
    <x v="15"/>
    <x v="146"/>
    <x v="151"/>
    <n v="4635"/>
    <x v="235"/>
    <x v="256"/>
  </r>
  <r>
    <x v="0"/>
    <x v="2"/>
    <x v="19"/>
    <x v="1"/>
    <x v="15"/>
    <x v="147"/>
    <x v="152"/>
    <n v="3357"/>
    <x v="236"/>
    <x v="257"/>
  </r>
  <r>
    <x v="0"/>
    <x v="2"/>
    <x v="19"/>
    <x v="2"/>
    <x v="15"/>
    <x v="148"/>
    <x v="153"/>
    <n v="1278"/>
    <x v="237"/>
    <x v="258"/>
  </r>
  <r>
    <x v="0"/>
    <x v="3"/>
    <x v="19"/>
    <x v="0"/>
    <x v="15"/>
    <x v="149"/>
    <x v="154"/>
    <n v="824"/>
    <x v="238"/>
    <x v="259"/>
  </r>
  <r>
    <x v="0"/>
    <x v="3"/>
    <x v="19"/>
    <x v="1"/>
    <x v="16"/>
    <x v="150"/>
    <x v="155"/>
    <n v="705"/>
    <x v="239"/>
    <x v="260"/>
  </r>
  <r>
    <x v="0"/>
    <x v="3"/>
    <x v="19"/>
    <x v="2"/>
    <x v="16"/>
    <x v="151"/>
    <x v="156"/>
    <n v="119"/>
    <x v="156"/>
    <x v="261"/>
  </r>
  <r>
    <x v="0"/>
    <x v="4"/>
    <x v="19"/>
    <x v="0"/>
    <x v="16"/>
    <x v="152"/>
    <x v="157"/>
    <n v="7575"/>
    <x v="240"/>
    <x v="262"/>
  </r>
  <r>
    <x v="0"/>
    <x v="4"/>
    <x v="19"/>
    <x v="1"/>
    <x v="16"/>
    <x v="153"/>
    <x v="158"/>
    <n v="7351"/>
    <x v="241"/>
    <x v="263"/>
  </r>
  <r>
    <x v="0"/>
    <x v="4"/>
    <x v="19"/>
    <x v="2"/>
    <x v="16"/>
    <x v="154"/>
    <x v="159"/>
    <n v="224"/>
    <x v="242"/>
    <x v="264"/>
  </r>
  <r>
    <x v="0"/>
    <x v="0"/>
    <x v="20"/>
    <x v="0"/>
    <x v="16"/>
    <x v="155"/>
    <x v="160"/>
    <n v="25027"/>
    <x v="243"/>
    <x v="265"/>
  </r>
  <r>
    <x v="0"/>
    <x v="0"/>
    <x v="20"/>
    <x v="1"/>
    <x v="16"/>
    <x v="156"/>
    <x v="161"/>
    <n v="24224"/>
    <x v="244"/>
    <x v="266"/>
  </r>
  <r>
    <x v="0"/>
    <x v="0"/>
    <x v="20"/>
    <x v="2"/>
    <x v="16"/>
    <x v="157"/>
    <x v="162"/>
    <n v="803"/>
    <x v="245"/>
    <x v="267"/>
  </r>
  <r>
    <x v="0"/>
    <x v="1"/>
    <x v="20"/>
    <x v="0"/>
    <x v="16"/>
    <x v="158"/>
    <x v="163"/>
    <n v="408"/>
    <x v="246"/>
    <x v="268"/>
  </r>
  <r>
    <x v="0"/>
    <x v="1"/>
    <x v="20"/>
    <x v="1"/>
    <x v="17"/>
    <x v="159"/>
    <x v="164"/>
    <n v="298"/>
    <x v="247"/>
    <x v="269"/>
  </r>
  <r>
    <x v="0"/>
    <x v="1"/>
    <x v="20"/>
    <x v="2"/>
    <x v="17"/>
    <x v="160"/>
    <x v="165"/>
    <n v="109"/>
    <x v="248"/>
    <x v="270"/>
  </r>
  <r>
    <x v="0"/>
    <x v="2"/>
    <x v="20"/>
    <x v="0"/>
    <x v="17"/>
    <x v="161"/>
    <x v="166"/>
    <n v="7076"/>
    <x v="249"/>
    <x v="271"/>
  </r>
  <r>
    <x v="0"/>
    <x v="2"/>
    <x v="20"/>
    <x v="1"/>
    <x v="17"/>
    <x v="162"/>
    <x v="167"/>
    <n v="5400"/>
    <x v="250"/>
    <x v="272"/>
  </r>
  <r>
    <x v="0"/>
    <x v="2"/>
    <x v="20"/>
    <x v="2"/>
    <x v="17"/>
    <x v="163"/>
    <x v="168"/>
    <n v="1676"/>
    <x v="251"/>
    <x v="273"/>
  </r>
  <r>
    <x v="0"/>
    <x v="3"/>
    <x v="20"/>
    <x v="0"/>
    <x v="17"/>
    <x v="164"/>
    <x v="169"/>
    <n v="718"/>
    <x v="252"/>
    <x v="274"/>
  </r>
  <r>
    <x v="0"/>
    <x v="3"/>
    <x v="20"/>
    <x v="1"/>
    <x v="17"/>
    <x v="165"/>
    <x v="170"/>
    <n v="517"/>
    <x v="253"/>
    <x v="275"/>
  </r>
  <r>
    <x v="0"/>
    <x v="3"/>
    <x v="20"/>
    <x v="2"/>
    <x v="17"/>
    <x v="166"/>
    <x v="171"/>
    <n v="201"/>
    <x v="254"/>
    <x v="276"/>
  </r>
  <r>
    <x v="0"/>
    <x v="4"/>
    <x v="20"/>
    <x v="0"/>
    <x v="17"/>
    <x v="167"/>
    <x v="172"/>
    <n v="13151"/>
    <x v="255"/>
    <x v="277"/>
  </r>
  <r>
    <x v="0"/>
    <x v="4"/>
    <x v="20"/>
    <x v="1"/>
    <x v="10"/>
    <x v="168"/>
    <x v="173"/>
    <n v="10839"/>
    <x v="256"/>
    <x v="278"/>
  </r>
  <r>
    <x v="0"/>
    <x v="4"/>
    <x v="20"/>
    <x v="2"/>
    <x v="10"/>
    <x v="169"/>
    <x v="174"/>
    <n v="2312"/>
    <x v="257"/>
    <x v="279"/>
  </r>
  <r>
    <x v="0"/>
    <x v="0"/>
    <x v="21"/>
    <x v="0"/>
    <x v="10"/>
    <x v="170"/>
    <x v="175"/>
    <n v="111"/>
    <x v="56"/>
    <x v="280"/>
  </r>
  <r>
    <x v="0"/>
    <x v="0"/>
    <x v="21"/>
    <x v="1"/>
    <x v="10"/>
    <x v="171"/>
    <x v="176"/>
    <n v="55"/>
    <x v="14"/>
    <x v="281"/>
  </r>
  <r>
    <x v="0"/>
    <x v="0"/>
    <x v="21"/>
    <x v="2"/>
    <x v="10"/>
    <x v="172"/>
    <x v="177"/>
    <n v="54"/>
    <x v="258"/>
    <x v="282"/>
  </r>
  <r>
    <x v="0"/>
    <x v="1"/>
    <x v="21"/>
    <x v="0"/>
    <x v="10"/>
    <x v="17"/>
    <x v="178"/>
    <n v="106"/>
    <x v="259"/>
    <x v="283"/>
  </r>
  <r>
    <x v="0"/>
    <x v="1"/>
    <x v="21"/>
    <x v="1"/>
    <x v="10"/>
    <x v="173"/>
    <x v="179"/>
    <n v="52"/>
    <x v="260"/>
    <x v="284"/>
  </r>
  <r>
    <x v="0"/>
    <x v="1"/>
    <x v="21"/>
    <x v="2"/>
    <x v="10"/>
    <x v="174"/>
    <x v="180"/>
    <n v="52"/>
    <x v="261"/>
    <x v="285"/>
  </r>
  <r>
    <x v="0"/>
    <x v="2"/>
    <x v="21"/>
    <x v="0"/>
    <x v="10"/>
    <x v="17"/>
    <x v="178"/>
    <n v="113"/>
    <x v="262"/>
    <x v="286"/>
  </r>
  <r>
    <x v="0"/>
    <x v="2"/>
    <x v="21"/>
    <x v="1"/>
    <x v="11"/>
    <x v="173"/>
    <x v="179"/>
    <n v="55"/>
    <x v="263"/>
    <x v="287"/>
  </r>
  <r>
    <x v="0"/>
    <x v="2"/>
    <x v="21"/>
    <x v="2"/>
    <x v="11"/>
    <x v="174"/>
    <x v="180"/>
    <n v="55"/>
    <x v="264"/>
    <x v="288"/>
  </r>
  <r>
    <x v="0"/>
    <x v="3"/>
    <x v="21"/>
    <x v="0"/>
    <x v="11"/>
    <x v="17"/>
    <x v="178"/>
    <n v="128"/>
    <x v="265"/>
    <x v="289"/>
  </r>
  <r>
    <x v="0"/>
    <x v="3"/>
    <x v="21"/>
    <x v="1"/>
    <x v="11"/>
    <x v="173"/>
    <x v="179"/>
    <n v="63"/>
    <x v="200"/>
    <x v="290"/>
  </r>
  <r>
    <x v="0"/>
    <x v="3"/>
    <x v="21"/>
    <x v="2"/>
    <x v="11"/>
    <x v="174"/>
    <x v="180"/>
    <n v="63"/>
    <x v="266"/>
    <x v="291"/>
  </r>
  <r>
    <x v="0"/>
    <x v="4"/>
    <x v="21"/>
    <x v="0"/>
    <x v="11"/>
    <x v="175"/>
    <x v="181"/>
    <n v="116"/>
    <x v="267"/>
    <x v="292"/>
  </r>
  <r>
    <x v="0"/>
    <x v="4"/>
    <x v="21"/>
    <x v="1"/>
    <x v="11"/>
    <x v="130"/>
    <x v="182"/>
    <n v="56"/>
    <x v="205"/>
    <x v="214"/>
  </r>
  <r>
    <x v="0"/>
    <x v="4"/>
    <x v="21"/>
    <x v="2"/>
    <x v="11"/>
    <x v="176"/>
    <x v="183"/>
    <n v="57"/>
    <x v="268"/>
    <x v="293"/>
  </r>
  <r>
    <x v="0"/>
    <x v="0"/>
    <x v="22"/>
    <x v="0"/>
    <x v="11"/>
    <x v="177"/>
    <x v="184"/>
    <n v="1602"/>
    <x v="269"/>
    <x v="294"/>
  </r>
  <r>
    <x v="0"/>
    <x v="0"/>
    <x v="22"/>
    <x v="1"/>
    <x v="12"/>
    <x v="178"/>
    <x v="185"/>
    <n v="1282"/>
    <x v="270"/>
    <x v="295"/>
  </r>
  <r>
    <x v="0"/>
    <x v="0"/>
    <x v="22"/>
    <x v="2"/>
    <x v="12"/>
    <x v="179"/>
    <x v="186"/>
    <n v="320"/>
    <x v="271"/>
    <x v="296"/>
  </r>
  <r>
    <x v="0"/>
    <x v="1"/>
    <x v="22"/>
    <x v="0"/>
    <x v="12"/>
    <x v="177"/>
    <x v="184"/>
    <n v="1706"/>
    <x v="272"/>
    <x v="297"/>
  </r>
  <r>
    <x v="0"/>
    <x v="1"/>
    <x v="22"/>
    <x v="1"/>
    <x v="12"/>
    <x v="178"/>
    <x v="185"/>
    <n v="1365"/>
    <x v="273"/>
    <x v="298"/>
  </r>
  <r>
    <x v="0"/>
    <x v="1"/>
    <x v="22"/>
    <x v="2"/>
    <x v="12"/>
    <x v="179"/>
    <x v="186"/>
    <n v="340"/>
    <x v="274"/>
    <x v="299"/>
  </r>
  <r>
    <x v="0"/>
    <x v="2"/>
    <x v="22"/>
    <x v="0"/>
    <x v="12"/>
    <x v="177"/>
    <x v="184"/>
    <n v="2065"/>
    <x v="275"/>
    <x v="300"/>
  </r>
  <r>
    <x v="0"/>
    <x v="2"/>
    <x v="22"/>
    <x v="1"/>
    <x v="12"/>
    <x v="178"/>
    <x v="185"/>
    <n v="1651"/>
    <x v="276"/>
    <x v="301"/>
  </r>
  <r>
    <x v="0"/>
    <x v="2"/>
    <x v="22"/>
    <x v="2"/>
    <x v="12"/>
    <x v="179"/>
    <x v="186"/>
    <n v="414"/>
    <x v="277"/>
    <x v="302"/>
  </r>
  <r>
    <x v="0"/>
    <x v="3"/>
    <x v="22"/>
    <x v="0"/>
    <x v="12"/>
    <x v="180"/>
    <x v="187"/>
    <n v="1791"/>
    <x v="278"/>
    <x v="303"/>
  </r>
  <r>
    <x v="0"/>
    <x v="3"/>
    <x v="22"/>
    <x v="1"/>
    <x v="13"/>
    <x v="181"/>
    <x v="188"/>
    <n v="1431"/>
    <x v="279"/>
    <x v="304"/>
  </r>
  <r>
    <x v="0"/>
    <x v="3"/>
    <x v="22"/>
    <x v="2"/>
    <x v="13"/>
    <x v="182"/>
    <x v="189"/>
    <n v="360"/>
    <x v="79"/>
    <x v="305"/>
  </r>
  <r>
    <x v="0"/>
    <x v="4"/>
    <x v="22"/>
    <x v="0"/>
    <x v="13"/>
    <x v="180"/>
    <x v="187"/>
    <n v="1904"/>
    <x v="280"/>
    <x v="306"/>
  </r>
  <r>
    <x v="0"/>
    <x v="4"/>
    <x v="22"/>
    <x v="1"/>
    <x v="13"/>
    <x v="181"/>
    <x v="188"/>
    <n v="1521"/>
    <x v="281"/>
    <x v="307"/>
  </r>
  <r>
    <x v="0"/>
    <x v="4"/>
    <x v="22"/>
    <x v="2"/>
    <x v="13"/>
    <x v="182"/>
    <x v="189"/>
    <n v="383"/>
    <x v="282"/>
    <x v="308"/>
  </r>
  <r>
    <x v="0"/>
    <x v="0"/>
    <x v="23"/>
    <x v="0"/>
    <x v="13"/>
    <x v="180"/>
    <x v="187"/>
    <n v="2197"/>
    <x v="283"/>
    <x v="309"/>
  </r>
  <r>
    <x v="0"/>
    <x v="0"/>
    <x v="23"/>
    <x v="1"/>
    <x v="13"/>
    <x v="181"/>
    <x v="188"/>
    <n v="1754"/>
    <x v="284"/>
    <x v="310"/>
  </r>
  <r>
    <x v="0"/>
    <x v="0"/>
    <x v="23"/>
    <x v="2"/>
    <x v="13"/>
    <x v="182"/>
    <x v="189"/>
    <n v="443"/>
    <x v="285"/>
    <x v="311"/>
  </r>
  <r>
    <x v="0"/>
    <x v="1"/>
    <x v="23"/>
    <x v="0"/>
    <x v="13"/>
    <x v="183"/>
    <x v="190"/>
    <n v="1905"/>
    <x v="286"/>
    <x v="312"/>
  </r>
  <r>
    <x v="0"/>
    <x v="1"/>
    <x v="23"/>
    <x v="1"/>
    <x v="14"/>
    <x v="184"/>
    <x v="191"/>
    <n v="1517"/>
    <x v="287"/>
    <x v="313"/>
  </r>
  <r>
    <x v="0"/>
    <x v="1"/>
    <x v="23"/>
    <x v="2"/>
    <x v="14"/>
    <x v="185"/>
    <x v="192"/>
    <n v="388"/>
    <x v="288"/>
    <x v="314"/>
  </r>
  <r>
    <x v="0"/>
    <x v="2"/>
    <x v="23"/>
    <x v="0"/>
    <x v="14"/>
    <x v="183"/>
    <x v="190"/>
    <n v="2014"/>
    <x v="289"/>
    <x v="315"/>
  </r>
  <r>
    <x v="0"/>
    <x v="2"/>
    <x v="23"/>
    <x v="1"/>
    <x v="14"/>
    <x v="184"/>
    <x v="191"/>
    <n v="1605"/>
    <x v="290"/>
    <x v="316"/>
  </r>
  <r>
    <x v="0"/>
    <x v="2"/>
    <x v="23"/>
    <x v="2"/>
    <x v="14"/>
    <x v="185"/>
    <x v="192"/>
    <n v="409"/>
    <x v="291"/>
    <x v="317"/>
  </r>
  <r>
    <x v="0"/>
    <x v="3"/>
    <x v="23"/>
    <x v="0"/>
    <x v="14"/>
    <x v="183"/>
    <x v="190"/>
    <n v="2400"/>
    <x v="292"/>
    <x v="318"/>
  </r>
  <r>
    <x v="0"/>
    <x v="3"/>
    <x v="23"/>
    <x v="1"/>
    <x v="14"/>
    <x v="184"/>
    <x v="191"/>
    <n v="1912"/>
    <x v="293"/>
    <x v="319"/>
  </r>
  <r>
    <x v="0"/>
    <x v="3"/>
    <x v="23"/>
    <x v="2"/>
    <x v="14"/>
    <x v="186"/>
    <x v="193"/>
    <n v="59"/>
    <x v="294"/>
    <x v="320"/>
  </r>
  <r>
    <x v="0"/>
    <x v="4"/>
    <x v="23"/>
    <x v="0"/>
    <x v="14"/>
    <x v="94"/>
    <x v="194"/>
    <n v="481"/>
    <x v="113"/>
    <x v="321"/>
  </r>
  <r>
    <x v="0"/>
    <x v="4"/>
    <x v="23"/>
    <x v="1"/>
    <x v="15"/>
    <x v="187"/>
    <x v="195"/>
    <n v="421"/>
    <x v="226"/>
    <x v="322"/>
  </r>
  <r>
    <x v="0"/>
    <x v="4"/>
    <x v="23"/>
    <x v="2"/>
    <x v="15"/>
    <x v="186"/>
    <x v="193"/>
    <n v="61"/>
    <x v="150"/>
    <x v="323"/>
  </r>
  <r>
    <x v="0"/>
    <x v="0"/>
    <x v="24"/>
    <x v="0"/>
    <x v="15"/>
    <x v="188"/>
    <x v="196"/>
    <n v="33"/>
    <x v="295"/>
    <x v="324"/>
  </r>
  <r>
    <x v="0"/>
    <x v="0"/>
    <x v="24"/>
    <x v="1"/>
    <x v="15"/>
    <x v="189"/>
    <x v="197"/>
    <n v="75"/>
    <x v="296"/>
    <x v="325"/>
  </r>
  <r>
    <x v="0"/>
    <x v="0"/>
    <x v="24"/>
    <x v="2"/>
    <x v="15"/>
    <x v="190"/>
    <x v="198"/>
    <n v="95"/>
    <x v="58"/>
    <x v="326"/>
  </r>
  <r>
    <x v="0"/>
    <x v="1"/>
    <x v="24"/>
    <x v="0"/>
    <x v="15"/>
    <x v="191"/>
    <x v="199"/>
    <n v="29"/>
    <x v="26"/>
    <x v="327"/>
  </r>
  <r>
    <x v="0"/>
    <x v="1"/>
    <x v="24"/>
    <x v="1"/>
    <x v="15"/>
    <x v="192"/>
    <x v="200"/>
    <n v="67"/>
    <x v="297"/>
    <x v="328"/>
  </r>
  <r>
    <x v="0"/>
    <x v="1"/>
    <x v="24"/>
    <x v="2"/>
    <x v="15"/>
    <x v="190"/>
    <x v="198"/>
    <n v="101"/>
    <x v="298"/>
    <x v="329"/>
  </r>
  <r>
    <x v="0"/>
    <x v="2"/>
    <x v="24"/>
    <x v="0"/>
    <x v="15"/>
    <x v="191"/>
    <x v="199"/>
    <n v="31"/>
    <x v="299"/>
    <x v="330"/>
  </r>
  <r>
    <x v="0"/>
    <x v="2"/>
    <x v="24"/>
    <x v="1"/>
    <x v="16"/>
    <x v="192"/>
    <x v="200"/>
    <n v="70"/>
    <x v="300"/>
    <x v="331"/>
  </r>
  <r>
    <x v="0"/>
    <x v="2"/>
    <x v="24"/>
    <x v="2"/>
    <x v="16"/>
    <x v="190"/>
    <x v="198"/>
    <n v="115"/>
    <x v="301"/>
    <x v="332"/>
  </r>
  <r>
    <x v="0"/>
    <x v="3"/>
    <x v="24"/>
    <x v="0"/>
    <x v="16"/>
    <x v="191"/>
    <x v="199"/>
    <n v="35"/>
    <x v="260"/>
    <x v="333"/>
  </r>
  <r>
    <x v="0"/>
    <x v="3"/>
    <x v="24"/>
    <x v="1"/>
    <x v="16"/>
    <x v="192"/>
    <x v="200"/>
    <n v="80"/>
    <x v="302"/>
    <x v="244"/>
  </r>
  <r>
    <x v="0"/>
    <x v="3"/>
    <x v="24"/>
    <x v="2"/>
    <x v="16"/>
    <x v="193"/>
    <x v="201"/>
    <n v="106"/>
    <x v="113"/>
    <x v="334"/>
  </r>
  <r>
    <x v="0"/>
    <x v="4"/>
    <x v="24"/>
    <x v="0"/>
    <x v="16"/>
    <x v="194"/>
    <x v="202"/>
    <n v="109"/>
    <x v="303"/>
    <x v="335"/>
  </r>
  <r>
    <x v="0"/>
    <x v="4"/>
    <x v="24"/>
    <x v="1"/>
    <x v="16"/>
    <x v="195"/>
    <x v="203"/>
    <n v="1407"/>
    <x v="304"/>
    <x v="336"/>
  </r>
  <r>
    <x v="0"/>
    <x v="4"/>
    <x v="24"/>
    <x v="2"/>
    <x v="16"/>
    <x v="196"/>
    <x v="204"/>
    <n v="1192"/>
    <x v="305"/>
    <x v="337"/>
  </r>
  <r>
    <x v="0"/>
    <x v="0"/>
    <x v="25"/>
    <x v="0"/>
    <x v="16"/>
    <x v="197"/>
    <x v="205"/>
    <n v="216"/>
    <x v="306"/>
    <x v="338"/>
  </r>
  <r>
    <x v="0"/>
    <x v="0"/>
    <x v="25"/>
    <x v="1"/>
    <x v="17"/>
    <x v="198"/>
    <x v="206"/>
    <n v="1326"/>
    <x v="307"/>
    <x v="339"/>
  </r>
  <r>
    <x v="0"/>
    <x v="0"/>
    <x v="25"/>
    <x v="2"/>
    <x v="17"/>
    <x v="196"/>
    <x v="207"/>
    <n v="1124"/>
    <x v="79"/>
    <x v="340"/>
  </r>
  <r>
    <x v="0"/>
    <x v="1"/>
    <x v="25"/>
    <x v="0"/>
    <x v="17"/>
    <x v="197"/>
    <x v="205"/>
    <n v="201"/>
    <x v="308"/>
    <x v="341"/>
  </r>
  <r>
    <x v="0"/>
    <x v="1"/>
    <x v="25"/>
    <x v="1"/>
    <x v="17"/>
    <x v="198"/>
    <x v="206"/>
    <n v="1318"/>
    <x v="309"/>
    <x v="342"/>
  </r>
  <r>
    <x v="0"/>
    <x v="1"/>
    <x v="25"/>
    <x v="2"/>
    <x v="17"/>
    <x v="196"/>
    <x v="207"/>
    <n v="1117"/>
    <x v="310"/>
    <x v="343"/>
  </r>
  <r>
    <x v="0"/>
    <x v="2"/>
    <x v="25"/>
    <x v="0"/>
    <x v="17"/>
    <x v="197"/>
    <x v="205"/>
    <n v="201"/>
    <x v="308"/>
    <x v="341"/>
  </r>
  <r>
    <x v="0"/>
    <x v="2"/>
    <x v="25"/>
    <x v="1"/>
    <x v="17"/>
    <x v="199"/>
    <x v="208"/>
    <n v="2244"/>
    <x v="41"/>
    <x v="344"/>
  </r>
  <r>
    <x v="0"/>
    <x v="2"/>
    <x v="25"/>
    <x v="2"/>
    <x v="17"/>
    <x v="200"/>
    <x v="209"/>
    <n v="1866"/>
    <x v="311"/>
    <x v="345"/>
  </r>
  <r>
    <x v="0"/>
    <x v="3"/>
    <x v="25"/>
    <x v="0"/>
    <x v="17"/>
    <x v="201"/>
    <x v="210"/>
    <n v="378"/>
    <x v="312"/>
    <x v="346"/>
  </r>
  <r>
    <x v="0"/>
    <x v="3"/>
    <x v="25"/>
    <x v="1"/>
    <x v="10"/>
    <x v="199"/>
    <x v="208"/>
    <n v="1943"/>
    <x v="313"/>
    <x v="347"/>
  </r>
  <r>
    <x v="0"/>
    <x v="3"/>
    <x v="25"/>
    <x v="2"/>
    <x v="10"/>
    <x v="200"/>
    <x v="209"/>
    <n v="1619"/>
    <x v="314"/>
    <x v="348"/>
  </r>
  <r>
    <x v="0"/>
    <x v="4"/>
    <x v="25"/>
    <x v="0"/>
    <x v="10"/>
    <x v="201"/>
    <x v="210"/>
    <n v="324"/>
    <x v="315"/>
    <x v="349"/>
  </r>
  <r>
    <x v="0"/>
    <x v="4"/>
    <x v="25"/>
    <x v="1"/>
    <x v="10"/>
    <x v="199"/>
    <x v="208"/>
    <n v="2050"/>
    <x v="316"/>
    <x v="350"/>
  </r>
  <r>
    <x v="0"/>
    <x v="4"/>
    <x v="25"/>
    <x v="2"/>
    <x v="10"/>
    <x v="200"/>
    <x v="209"/>
    <n v="1705"/>
    <x v="317"/>
    <x v="351"/>
  </r>
  <r>
    <x v="0"/>
    <x v="0"/>
    <x v="26"/>
    <x v="0"/>
    <x v="10"/>
    <x v="201"/>
    <x v="210"/>
    <n v="344"/>
    <x v="318"/>
    <x v="352"/>
  </r>
  <r>
    <x v="0"/>
    <x v="0"/>
    <x v="26"/>
    <x v="1"/>
    <x v="10"/>
    <x v="202"/>
    <x v="211"/>
    <n v="3306"/>
    <x v="319"/>
    <x v="353"/>
  </r>
  <r>
    <x v="0"/>
    <x v="0"/>
    <x v="26"/>
    <x v="2"/>
    <x v="10"/>
    <x v="203"/>
    <x v="212"/>
    <n v="2724"/>
    <x v="320"/>
    <x v="354"/>
  </r>
  <r>
    <x v="0"/>
    <x v="1"/>
    <x v="26"/>
    <x v="0"/>
    <x v="10"/>
    <x v="204"/>
    <x v="213"/>
    <n v="582"/>
    <x v="321"/>
    <x v="355"/>
  </r>
  <r>
    <x v="0"/>
    <x v="1"/>
    <x v="26"/>
    <x v="1"/>
    <x v="11"/>
    <x v="202"/>
    <x v="211"/>
    <n v="2976"/>
    <x v="322"/>
    <x v="356"/>
  </r>
  <r>
    <x v="0"/>
    <x v="1"/>
    <x v="26"/>
    <x v="2"/>
    <x v="11"/>
    <x v="203"/>
    <x v="212"/>
    <n v="2456"/>
    <x v="323"/>
    <x v="357"/>
  </r>
  <r>
    <x v="0"/>
    <x v="2"/>
    <x v="26"/>
    <x v="0"/>
    <x v="11"/>
    <x v="204"/>
    <x v="213"/>
    <n v="520"/>
    <x v="310"/>
    <x v="358"/>
  </r>
  <r>
    <x v="0"/>
    <x v="2"/>
    <x v="26"/>
    <x v="1"/>
    <x v="11"/>
    <x v="202"/>
    <x v="211"/>
    <n v="3158"/>
    <x v="324"/>
    <x v="359"/>
  </r>
  <r>
    <x v="0"/>
    <x v="2"/>
    <x v="26"/>
    <x v="2"/>
    <x v="11"/>
    <x v="203"/>
    <x v="212"/>
    <n v="2601"/>
    <x v="325"/>
    <x v="360"/>
  </r>
  <r>
    <x v="0"/>
    <x v="3"/>
    <x v="26"/>
    <x v="0"/>
    <x v="11"/>
    <x v="204"/>
    <x v="213"/>
    <n v="557"/>
    <x v="326"/>
    <x v="361"/>
  </r>
  <r>
    <x v="0"/>
    <x v="3"/>
    <x v="26"/>
    <x v="1"/>
    <x v="11"/>
    <x v="205"/>
    <x v="214"/>
    <n v="4515"/>
    <x v="327"/>
    <x v="362"/>
  </r>
  <r>
    <x v="0"/>
    <x v="3"/>
    <x v="26"/>
    <x v="2"/>
    <x v="11"/>
    <x v="206"/>
    <x v="215"/>
    <n v="3700"/>
    <x v="328"/>
    <x v="363"/>
  </r>
  <r>
    <x v="0"/>
    <x v="4"/>
    <x v="26"/>
    <x v="0"/>
    <x v="11"/>
    <x v="207"/>
    <x v="216"/>
    <n v="815"/>
    <x v="329"/>
    <x v="364"/>
  </r>
  <r>
    <x v="0"/>
    <x v="4"/>
    <x v="26"/>
    <x v="1"/>
    <x v="12"/>
    <x v="205"/>
    <x v="214"/>
    <n v="3783"/>
    <x v="330"/>
    <x v="365"/>
  </r>
  <r>
    <x v="0"/>
    <x v="4"/>
    <x v="26"/>
    <x v="2"/>
    <x v="12"/>
    <x v="206"/>
    <x v="215"/>
    <n v="3104"/>
    <x v="331"/>
    <x v="366"/>
  </r>
  <r>
    <x v="0"/>
    <x v="0"/>
    <x v="27"/>
    <x v="0"/>
    <x v="12"/>
    <x v="208"/>
    <x v="33"/>
    <n v="8117"/>
    <x v="332"/>
    <x v="367"/>
  </r>
  <r>
    <x v="0"/>
    <x v="0"/>
    <x v="27"/>
    <x v="1"/>
    <x v="12"/>
    <x v="209"/>
    <x v="34"/>
    <n v="6786"/>
    <x v="333"/>
    <x v="368"/>
  </r>
  <r>
    <x v="0"/>
    <x v="0"/>
    <x v="27"/>
    <x v="2"/>
    <x v="12"/>
    <x v="210"/>
    <x v="35"/>
    <n v="1331"/>
    <x v="334"/>
    <x v="369"/>
  </r>
  <r>
    <x v="0"/>
    <x v="1"/>
    <x v="27"/>
    <x v="0"/>
    <x v="12"/>
    <x v="207"/>
    <x v="216"/>
    <n v="767"/>
    <x v="335"/>
    <x v="370"/>
  </r>
  <r>
    <x v="0"/>
    <x v="1"/>
    <x v="27"/>
    <x v="1"/>
    <x v="12"/>
    <x v="211"/>
    <x v="217"/>
    <n v="1691"/>
    <x v="336"/>
    <x v="371"/>
  </r>
  <r>
    <x v="0"/>
    <x v="1"/>
    <x v="27"/>
    <x v="2"/>
    <x v="12"/>
    <x v="212"/>
    <x v="218"/>
    <n v="1452"/>
    <x v="337"/>
    <x v="372"/>
  </r>
  <r>
    <x v="0"/>
    <x v="2"/>
    <x v="27"/>
    <x v="0"/>
    <x v="12"/>
    <x v="213"/>
    <x v="106"/>
    <n v="52146"/>
    <x v="338"/>
    <x v="373"/>
  </r>
  <r>
    <x v="0"/>
    <x v="2"/>
    <x v="27"/>
    <x v="1"/>
    <x v="13"/>
    <x v="214"/>
    <x v="107"/>
    <n v="43920"/>
    <x v="339"/>
    <x v="374"/>
  </r>
  <r>
    <x v="0"/>
    <x v="2"/>
    <x v="27"/>
    <x v="2"/>
    <x v="13"/>
    <x v="215"/>
    <x v="108"/>
    <n v="8226"/>
    <x v="340"/>
    <x v="375"/>
  </r>
  <r>
    <x v="0"/>
    <x v="3"/>
    <x v="27"/>
    <x v="0"/>
    <x v="13"/>
    <x v="216"/>
    <x v="219"/>
    <n v="20112"/>
    <x v="341"/>
    <x v="376"/>
  </r>
  <r>
    <x v="0"/>
    <x v="3"/>
    <x v="27"/>
    <x v="1"/>
    <x v="13"/>
    <x v="217"/>
    <x v="220"/>
    <n v="17162"/>
    <x v="342"/>
    <x v="377"/>
  </r>
  <r>
    <x v="0"/>
    <x v="3"/>
    <x v="27"/>
    <x v="2"/>
    <x v="13"/>
    <x v="218"/>
    <x v="221"/>
    <n v="2950"/>
    <x v="343"/>
    <x v="378"/>
  </r>
  <r>
    <x v="0"/>
    <x v="4"/>
    <x v="27"/>
    <x v="0"/>
    <x v="13"/>
    <x v="219"/>
    <x v="222"/>
    <n v="33520"/>
    <x v="344"/>
    <x v="379"/>
  </r>
  <r>
    <x v="0"/>
    <x v="4"/>
    <x v="27"/>
    <x v="1"/>
    <x v="13"/>
    <x v="220"/>
    <x v="223"/>
    <n v="28400"/>
    <x v="345"/>
    <x v="380"/>
  </r>
  <r>
    <x v="0"/>
    <x v="4"/>
    <x v="27"/>
    <x v="2"/>
    <x v="13"/>
    <x v="221"/>
    <x v="224"/>
    <n v="5119"/>
    <x v="346"/>
    <x v="381"/>
  </r>
  <r>
    <x v="1"/>
    <x v="0"/>
    <x v="0"/>
    <x v="0"/>
    <x v="13"/>
    <x v="222"/>
    <x v="225"/>
    <n v="31"/>
    <x v="208"/>
    <x v="382"/>
  </r>
  <r>
    <x v="1"/>
    <x v="0"/>
    <x v="0"/>
    <x v="1"/>
    <x v="14"/>
    <x v="223"/>
    <x v="226"/>
    <n v="70"/>
    <x v="215"/>
    <x v="383"/>
  </r>
  <r>
    <x v="1"/>
    <x v="0"/>
    <x v="0"/>
    <x v="2"/>
    <x v="14"/>
    <x v="224"/>
    <x v="227"/>
    <n v="120"/>
    <x v="298"/>
    <x v="384"/>
  </r>
  <r>
    <x v="1"/>
    <x v="1"/>
    <x v="0"/>
    <x v="0"/>
    <x v="14"/>
    <x v="222"/>
    <x v="225"/>
    <n v="37"/>
    <x v="207"/>
    <x v="385"/>
  </r>
  <r>
    <x v="1"/>
    <x v="1"/>
    <x v="0"/>
    <x v="1"/>
    <x v="14"/>
    <x v="223"/>
    <x v="226"/>
    <n v="84"/>
    <x v="347"/>
    <x v="386"/>
  </r>
  <r>
    <x v="1"/>
    <x v="1"/>
    <x v="0"/>
    <x v="2"/>
    <x v="14"/>
    <x v="225"/>
    <x v="228"/>
    <n v="106"/>
    <x v="171"/>
    <x v="387"/>
  </r>
  <r>
    <x v="1"/>
    <x v="2"/>
    <x v="0"/>
    <x v="0"/>
    <x v="14"/>
    <x v="226"/>
    <x v="229"/>
    <n v="32"/>
    <x v="222"/>
    <x v="388"/>
  </r>
  <r>
    <x v="1"/>
    <x v="2"/>
    <x v="0"/>
    <x v="1"/>
    <x v="14"/>
    <x v="227"/>
    <x v="230"/>
    <n v="74"/>
    <x v="348"/>
    <x v="389"/>
  </r>
  <r>
    <x v="1"/>
    <x v="2"/>
    <x v="0"/>
    <x v="2"/>
    <x v="14"/>
    <x v="225"/>
    <x v="228"/>
    <n v="111"/>
    <x v="349"/>
    <x v="390"/>
  </r>
  <r>
    <x v="1"/>
    <x v="3"/>
    <x v="0"/>
    <x v="0"/>
    <x v="14"/>
    <x v="226"/>
    <x v="229"/>
    <n v="34"/>
    <x v="350"/>
    <x v="391"/>
  </r>
  <r>
    <x v="1"/>
    <x v="3"/>
    <x v="0"/>
    <x v="1"/>
    <x v="15"/>
    <x v="227"/>
    <x v="230"/>
    <n v="78"/>
    <x v="351"/>
    <x v="392"/>
  </r>
  <r>
    <x v="1"/>
    <x v="3"/>
    <x v="0"/>
    <x v="2"/>
    <x v="15"/>
    <x v="225"/>
    <x v="228"/>
    <n v="126"/>
    <x v="54"/>
    <x v="393"/>
  </r>
  <r>
    <x v="1"/>
    <x v="4"/>
    <x v="0"/>
    <x v="0"/>
    <x v="15"/>
    <x v="226"/>
    <x v="229"/>
    <n v="38"/>
    <x v="352"/>
    <x v="394"/>
  </r>
  <r>
    <x v="1"/>
    <x v="4"/>
    <x v="0"/>
    <x v="1"/>
    <x v="15"/>
    <x v="227"/>
    <x v="230"/>
    <n v="88"/>
    <x v="353"/>
    <x v="395"/>
  </r>
  <r>
    <x v="1"/>
    <x v="4"/>
    <x v="0"/>
    <x v="2"/>
    <x v="15"/>
    <x v="228"/>
    <x v="231"/>
    <n v="113"/>
    <x v="354"/>
    <x v="396"/>
  </r>
  <r>
    <x v="1"/>
    <x v="0"/>
    <x v="1"/>
    <x v="0"/>
    <x v="15"/>
    <x v="229"/>
    <x v="232"/>
    <n v="34"/>
    <x v="198"/>
    <x v="397"/>
  </r>
  <r>
    <x v="1"/>
    <x v="0"/>
    <x v="1"/>
    <x v="1"/>
    <x v="15"/>
    <x v="230"/>
    <x v="233"/>
    <n v="79"/>
    <x v="355"/>
    <x v="398"/>
  </r>
  <r>
    <x v="1"/>
    <x v="0"/>
    <x v="1"/>
    <x v="2"/>
    <x v="15"/>
    <x v="228"/>
    <x v="231"/>
    <n v="118"/>
    <x v="112"/>
    <x v="399"/>
  </r>
  <r>
    <x v="1"/>
    <x v="1"/>
    <x v="1"/>
    <x v="0"/>
    <x v="15"/>
    <x v="229"/>
    <x v="232"/>
    <n v="36"/>
    <x v="356"/>
    <x v="400"/>
  </r>
  <r>
    <x v="1"/>
    <x v="1"/>
    <x v="1"/>
    <x v="1"/>
    <x v="16"/>
    <x v="230"/>
    <x v="233"/>
    <n v="82"/>
    <x v="357"/>
    <x v="401"/>
  </r>
  <r>
    <x v="1"/>
    <x v="1"/>
    <x v="1"/>
    <x v="2"/>
    <x v="16"/>
    <x v="228"/>
    <x v="231"/>
    <n v="137"/>
    <x v="358"/>
    <x v="402"/>
  </r>
  <r>
    <x v="1"/>
    <x v="2"/>
    <x v="1"/>
    <x v="0"/>
    <x v="16"/>
    <x v="229"/>
    <x v="232"/>
    <n v="42"/>
    <x v="359"/>
    <x v="403"/>
  </r>
  <r>
    <x v="1"/>
    <x v="2"/>
    <x v="1"/>
    <x v="1"/>
    <x v="16"/>
    <x v="230"/>
    <x v="233"/>
    <n v="96"/>
    <x v="165"/>
    <x v="404"/>
  </r>
  <r>
    <x v="1"/>
    <x v="2"/>
    <x v="1"/>
    <x v="2"/>
    <x v="16"/>
    <x v="231"/>
    <x v="234"/>
    <n v="35"/>
    <x v="263"/>
    <x v="405"/>
  </r>
  <r>
    <x v="1"/>
    <x v="3"/>
    <x v="1"/>
    <x v="0"/>
    <x v="16"/>
    <x v="232"/>
    <x v="235"/>
    <n v="59"/>
    <x v="360"/>
    <x v="406"/>
  </r>
  <r>
    <x v="1"/>
    <x v="3"/>
    <x v="1"/>
    <x v="1"/>
    <x v="16"/>
    <x v="233"/>
    <x v="236"/>
    <n v="23"/>
    <x v="194"/>
    <x v="121"/>
  </r>
  <r>
    <x v="1"/>
    <x v="3"/>
    <x v="1"/>
    <x v="2"/>
    <x v="16"/>
    <x v="231"/>
    <x v="234"/>
    <n v="36"/>
    <x v="20"/>
    <x v="407"/>
  </r>
  <r>
    <x v="1"/>
    <x v="4"/>
    <x v="1"/>
    <x v="0"/>
    <x v="16"/>
    <x v="232"/>
    <x v="235"/>
    <n v="64"/>
    <x v="361"/>
    <x v="67"/>
  </r>
  <r>
    <x v="1"/>
    <x v="4"/>
    <x v="1"/>
    <x v="1"/>
    <x v="17"/>
    <x v="233"/>
    <x v="236"/>
    <n v="25"/>
    <x v="362"/>
    <x v="408"/>
  </r>
  <r>
    <x v="1"/>
    <x v="4"/>
    <x v="1"/>
    <x v="2"/>
    <x v="17"/>
    <x v="231"/>
    <x v="234"/>
    <n v="39"/>
    <x v="204"/>
    <x v="409"/>
  </r>
  <r>
    <x v="1"/>
    <x v="0"/>
    <x v="2"/>
    <x v="0"/>
    <x v="17"/>
    <x v="186"/>
    <x v="237"/>
    <n v="69"/>
    <x v="363"/>
    <x v="199"/>
  </r>
  <r>
    <x v="1"/>
    <x v="0"/>
    <x v="2"/>
    <x v="1"/>
    <x v="17"/>
    <x v="64"/>
    <x v="238"/>
    <n v="26"/>
    <x v="14"/>
    <x v="410"/>
  </r>
  <r>
    <x v="1"/>
    <x v="0"/>
    <x v="2"/>
    <x v="2"/>
    <x v="17"/>
    <x v="234"/>
    <x v="239"/>
    <n v="43"/>
    <x v="295"/>
    <x v="411"/>
  </r>
  <r>
    <x v="1"/>
    <x v="1"/>
    <x v="2"/>
    <x v="0"/>
    <x v="17"/>
    <x v="186"/>
    <x v="237"/>
    <n v="72"/>
    <x v="214"/>
    <x v="412"/>
  </r>
  <r>
    <x v="1"/>
    <x v="1"/>
    <x v="2"/>
    <x v="1"/>
    <x v="17"/>
    <x v="64"/>
    <x v="238"/>
    <n v="27"/>
    <x v="23"/>
    <x v="413"/>
  </r>
  <r>
    <x v="1"/>
    <x v="1"/>
    <x v="2"/>
    <x v="2"/>
    <x v="17"/>
    <x v="234"/>
    <x v="239"/>
    <n v="45"/>
    <x v="223"/>
    <x v="414"/>
  </r>
  <r>
    <x v="1"/>
    <x v="2"/>
    <x v="2"/>
    <x v="0"/>
    <x v="17"/>
    <x v="186"/>
    <x v="237"/>
    <n v="83"/>
    <x v="352"/>
    <x v="415"/>
  </r>
  <r>
    <x v="1"/>
    <x v="2"/>
    <x v="2"/>
    <x v="1"/>
    <x v="10"/>
    <x v="64"/>
    <x v="238"/>
    <n v="31"/>
    <x v="364"/>
    <x v="416"/>
  </r>
  <r>
    <x v="1"/>
    <x v="2"/>
    <x v="2"/>
    <x v="2"/>
    <x v="10"/>
    <x v="234"/>
    <x v="239"/>
    <n v="52"/>
    <x v="365"/>
    <x v="417"/>
  </r>
  <r>
    <x v="1"/>
    <x v="3"/>
    <x v="2"/>
    <x v="0"/>
    <x v="10"/>
    <x v="235"/>
    <x v="240"/>
    <n v="79"/>
    <x v="366"/>
    <x v="418"/>
  </r>
  <r>
    <x v="1"/>
    <x v="3"/>
    <x v="2"/>
    <x v="1"/>
    <x v="10"/>
    <x v="236"/>
    <x v="241"/>
    <n v="29"/>
    <x v="199"/>
    <x v="419"/>
  </r>
  <r>
    <x v="1"/>
    <x v="3"/>
    <x v="2"/>
    <x v="2"/>
    <x v="10"/>
    <x v="237"/>
    <x v="242"/>
    <n v="50"/>
    <x v="367"/>
    <x v="420"/>
  </r>
  <r>
    <x v="1"/>
    <x v="4"/>
    <x v="2"/>
    <x v="0"/>
    <x v="10"/>
    <x v="235"/>
    <x v="240"/>
    <n v="85"/>
    <x v="368"/>
    <x v="421"/>
  </r>
  <r>
    <x v="1"/>
    <x v="4"/>
    <x v="2"/>
    <x v="1"/>
    <x v="10"/>
    <x v="236"/>
    <x v="241"/>
    <n v="31"/>
    <x v="95"/>
    <x v="422"/>
  </r>
  <r>
    <x v="1"/>
    <x v="4"/>
    <x v="2"/>
    <x v="2"/>
    <x v="10"/>
    <x v="237"/>
    <x v="242"/>
    <n v="54"/>
    <x v="295"/>
    <x v="423"/>
  </r>
  <r>
    <x v="1"/>
    <x v="0"/>
    <x v="3"/>
    <x v="0"/>
    <x v="10"/>
    <x v="238"/>
    <x v="243"/>
    <n v="286354"/>
    <x v="369"/>
    <x v="424"/>
  </r>
  <r>
    <x v="1"/>
    <x v="0"/>
    <x v="3"/>
    <x v="1"/>
    <x v="11"/>
    <x v="239"/>
    <x v="244"/>
    <n v="234814"/>
    <x v="370"/>
    <x v="425"/>
  </r>
  <r>
    <x v="1"/>
    <x v="0"/>
    <x v="3"/>
    <x v="2"/>
    <x v="11"/>
    <x v="240"/>
    <x v="245"/>
    <n v="51540"/>
    <x v="371"/>
    <x v="426"/>
  </r>
  <r>
    <x v="1"/>
    <x v="1"/>
    <x v="3"/>
    <x v="0"/>
    <x v="11"/>
    <x v="241"/>
    <x v="246"/>
    <n v="88"/>
    <x v="372"/>
    <x v="427"/>
  </r>
  <r>
    <x v="1"/>
    <x v="1"/>
    <x v="3"/>
    <x v="1"/>
    <x v="11"/>
    <x v="242"/>
    <x v="247"/>
    <n v="32"/>
    <x v="373"/>
    <x v="428"/>
  </r>
  <r>
    <x v="1"/>
    <x v="1"/>
    <x v="3"/>
    <x v="2"/>
    <x v="11"/>
    <x v="243"/>
    <x v="248"/>
    <n v="4415"/>
    <x v="374"/>
    <x v="429"/>
  </r>
  <r>
    <x v="1"/>
    <x v="2"/>
    <x v="3"/>
    <x v="0"/>
    <x v="11"/>
    <x v="244"/>
    <x v="249"/>
    <n v="17989"/>
    <x v="375"/>
    <x v="430"/>
  </r>
  <r>
    <x v="1"/>
    <x v="2"/>
    <x v="3"/>
    <x v="1"/>
    <x v="11"/>
    <x v="245"/>
    <x v="250"/>
    <n v="15104"/>
    <x v="376"/>
    <x v="431"/>
  </r>
  <r>
    <x v="1"/>
    <x v="2"/>
    <x v="3"/>
    <x v="2"/>
    <x v="11"/>
    <x v="246"/>
    <x v="251"/>
    <n v="2885"/>
    <x v="377"/>
    <x v="432"/>
  </r>
  <r>
    <x v="1"/>
    <x v="3"/>
    <x v="3"/>
    <x v="0"/>
    <x v="11"/>
    <x v="247"/>
    <x v="252"/>
    <n v="10177"/>
    <x v="378"/>
    <x v="433"/>
  </r>
  <r>
    <x v="1"/>
    <x v="3"/>
    <x v="3"/>
    <x v="1"/>
    <x v="12"/>
    <x v="248"/>
    <x v="253"/>
    <n v="8514"/>
    <x v="379"/>
    <x v="434"/>
  </r>
  <r>
    <x v="1"/>
    <x v="3"/>
    <x v="3"/>
    <x v="2"/>
    <x v="12"/>
    <x v="249"/>
    <x v="254"/>
    <n v="1663"/>
    <x v="380"/>
    <x v="435"/>
  </r>
  <r>
    <x v="1"/>
    <x v="4"/>
    <x v="3"/>
    <x v="0"/>
    <x v="12"/>
    <x v="250"/>
    <x v="111"/>
    <n v="198773"/>
    <x v="381"/>
    <x v="436"/>
  </r>
  <r>
    <x v="1"/>
    <x v="4"/>
    <x v="3"/>
    <x v="1"/>
    <x v="12"/>
    <x v="251"/>
    <x v="112"/>
    <n v="163121"/>
    <x v="382"/>
    <x v="437"/>
  </r>
  <r>
    <x v="1"/>
    <x v="4"/>
    <x v="3"/>
    <x v="2"/>
    <x v="12"/>
    <x v="252"/>
    <x v="113"/>
    <n v="35652"/>
    <x v="383"/>
    <x v="438"/>
  </r>
  <r>
    <x v="1"/>
    <x v="0"/>
    <x v="4"/>
    <x v="0"/>
    <x v="12"/>
    <x v="253"/>
    <x v="255"/>
    <n v="26297"/>
    <x v="384"/>
    <x v="439"/>
  </r>
  <r>
    <x v="1"/>
    <x v="0"/>
    <x v="4"/>
    <x v="1"/>
    <x v="12"/>
    <x v="254"/>
    <x v="256"/>
    <n v="21882"/>
    <x v="385"/>
    <x v="440"/>
  </r>
  <r>
    <x v="1"/>
    <x v="0"/>
    <x v="4"/>
    <x v="2"/>
    <x v="12"/>
    <x v="243"/>
    <x v="248"/>
    <n v="4415"/>
    <x v="374"/>
    <x v="429"/>
  </r>
  <r>
    <x v="1"/>
    <x v="1"/>
    <x v="4"/>
    <x v="0"/>
    <x v="12"/>
    <x v="255"/>
    <x v="257"/>
    <n v="736"/>
    <x v="329"/>
    <x v="441"/>
  </r>
  <r>
    <x v="1"/>
    <x v="1"/>
    <x v="4"/>
    <x v="1"/>
    <x v="13"/>
    <x v="256"/>
    <x v="258"/>
    <n v="546"/>
    <x v="386"/>
    <x v="201"/>
  </r>
  <r>
    <x v="1"/>
    <x v="1"/>
    <x v="4"/>
    <x v="2"/>
    <x v="13"/>
    <x v="257"/>
    <x v="259"/>
    <n v="190"/>
    <x v="387"/>
    <x v="442"/>
  </r>
  <r>
    <x v="1"/>
    <x v="2"/>
    <x v="4"/>
    <x v="0"/>
    <x v="13"/>
    <x v="258"/>
    <x v="260"/>
    <n v="1478"/>
    <x v="388"/>
    <x v="443"/>
  </r>
  <r>
    <x v="1"/>
    <x v="2"/>
    <x v="4"/>
    <x v="1"/>
    <x v="13"/>
    <x v="259"/>
    <x v="261"/>
    <n v="1081"/>
    <x v="389"/>
    <x v="444"/>
  </r>
  <r>
    <x v="1"/>
    <x v="2"/>
    <x v="4"/>
    <x v="2"/>
    <x v="13"/>
    <x v="260"/>
    <x v="262"/>
    <n v="397"/>
    <x v="97"/>
    <x v="445"/>
  </r>
  <r>
    <x v="1"/>
    <x v="3"/>
    <x v="4"/>
    <x v="0"/>
    <x v="13"/>
    <x v="258"/>
    <x v="260"/>
    <n v="1229"/>
    <x v="25"/>
    <x v="446"/>
  </r>
  <r>
    <x v="1"/>
    <x v="3"/>
    <x v="4"/>
    <x v="1"/>
    <x v="13"/>
    <x v="259"/>
    <x v="261"/>
    <n v="901"/>
    <x v="390"/>
    <x v="447"/>
  </r>
  <r>
    <x v="1"/>
    <x v="3"/>
    <x v="4"/>
    <x v="2"/>
    <x v="13"/>
    <x v="260"/>
    <x v="262"/>
    <n v="328"/>
    <x v="109"/>
    <x v="448"/>
  </r>
  <r>
    <x v="1"/>
    <x v="4"/>
    <x v="4"/>
    <x v="0"/>
    <x v="13"/>
    <x v="258"/>
    <x v="260"/>
    <n v="1087"/>
    <x v="391"/>
    <x v="449"/>
  </r>
  <r>
    <x v="1"/>
    <x v="4"/>
    <x v="4"/>
    <x v="1"/>
    <x v="14"/>
    <x v="259"/>
    <x v="261"/>
    <n v="796"/>
    <x v="135"/>
    <x v="450"/>
  </r>
  <r>
    <x v="1"/>
    <x v="4"/>
    <x v="4"/>
    <x v="2"/>
    <x v="14"/>
    <x v="260"/>
    <x v="262"/>
    <n v="291"/>
    <x v="392"/>
    <x v="451"/>
  </r>
  <r>
    <x v="1"/>
    <x v="0"/>
    <x v="5"/>
    <x v="0"/>
    <x v="14"/>
    <x v="261"/>
    <x v="263"/>
    <n v="2054"/>
    <x v="393"/>
    <x v="452"/>
  </r>
  <r>
    <x v="1"/>
    <x v="0"/>
    <x v="5"/>
    <x v="1"/>
    <x v="14"/>
    <x v="262"/>
    <x v="264"/>
    <n v="1493"/>
    <x v="21"/>
    <x v="453"/>
  </r>
  <r>
    <x v="1"/>
    <x v="0"/>
    <x v="5"/>
    <x v="2"/>
    <x v="14"/>
    <x v="263"/>
    <x v="265"/>
    <n v="560"/>
    <x v="155"/>
    <x v="454"/>
  </r>
  <r>
    <x v="1"/>
    <x v="1"/>
    <x v="5"/>
    <x v="0"/>
    <x v="14"/>
    <x v="261"/>
    <x v="263"/>
    <n v="1713"/>
    <x v="394"/>
    <x v="455"/>
  </r>
  <r>
    <x v="1"/>
    <x v="1"/>
    <x v="5"/>
    <x v="1"/>
    <x v="14"/>
    <x v="262"/>
    <x v="264"/>
    <n v="1247"/>
    <x v="395"/>
    <x v="456"/>
  </r>
  <r>
    <x v="1"/>
    <x v="1"/>
    <x v="5"/>
    <x v="2"/>
    <x v="14"/>
    <x v="263"/>
    <x v="265"/>
    <n v="465"/>
    <x v="396"/>
    <x v="457"/>
  </r>
  <r>
    <x v="1"/>
    <x v="2"/>
    <x v="5"/>
    <x v="0"/>
    <x v="14"/>
    <x v="261"/>
    <x v="263"/>
    <n v="1577"/>
    <x v="397"/>
    <x v="458"/>
  </r>
  <r>
    <x v="1"/>
    <x v="2"/>
    <x v="5"/>
    <x v="1"/>
    <x v="15"/>
    <x v="262"/>
    <x v="264"/>
    <n v="1147"/>
    <x v="337"/>
    <x v="459"/>
  </r>
  <r>
    <x v="1"/>
    <x v="2"/>
    <x v="5"/>
    <x v="2"/>
    <x v="15"/>
    <x v="263"/>
    <x v="265"/>
    <n v="430"/>
    <x v="15"/>
    <x v="460"/>
  </r>
  <r>
    <x v="1"/>
    <x v="3"/>
    <x v="5"/>
    <x v="0"/>
    <x v="15"/>
    <x v="264"/>
    <x v="266"/>
    <n v="474"/>
    <x v="27"/>
    <x v="461"/>
  </r>
  <r>
    <x v="1"/>
    <x v="3"/>
    <x v="5"/>
    <x v="1"/>
    <x v="15"/>
    <x v="265"/>
    <x v="267"/>
    <n v="357"/>
    <x v="398"/>
    <x v="462"/>
  </r>
  <r>
    <x v="1"/>
    <x v="3"/>
    <x v="5"/>
    <x v="2"/>
    <x v="15"/>
    <x v="44"/>
    <x v="268"/>
    <n v="117"/>
    <x v="399"/>
    <x v="463"/>
  </r>
  <r>
    <x v="1"/>
    <x v="4"/>
    <x v="5"/>
    <x v="0"/>
    <x v="15"/>
    <x v="255"/>
    <x v="257"/>
    <n v="1007"/>
    <x v="400"/>
    <x v="464"/>
  </r>
  <r>
    <x v="1"/>
    <x v="4"/>
    <x v="5"/>
    <x v="1"/>
    <x v="15"/>
    <x v="256"/>
    <x v="258"/>
    <n v="745"/>
    <x v="99"/>
    <x v="465"/>
  </r>
  <r>
    <x v="1"/>
    <x v="4"/>
    <x v="5"/>
    <x v="2"/>
    <x v="15"/>
    <x v="257"/>
    <x v="259"/>
    <n v="262"/>
    <x v="401"/>
    <x v="466"/>
  </r>
  <r>
    <x v="1"/>
    <x v="0"/>
    <x v="6"/>
    <x v="0"/>
    <x v="15"/>
    <x v="266"/>
    <x v="269"/>
    <n v="4610"/>
    <x v="402"/>
    <x v="467"/>
  </r>
  <r>
    <x v="1"/>
    <x v="0"/>
    <x v="6"/>
    <x v="1"/>
    <x v="16"/>
    <x v="267"/>
    <x v="270"/>
    <n v="3855"/>
    <x v="403"/>
    <x v="468"/>
  </r>
  <r>
    <x v="1"/>
    <x v="0"/>
    <x v="6"/>
    <x v="2"/>
    <x v="16"/>
    <x v="268"/>
    <x v="271"/>
    <n v="755"/>
    <x v="404"/>
    <x v="469"/>
  </r>
  <r>
    <x v="1"/>
    <x v="1"/>
    <x v="6"/>
    <x v="0"/>
    <x v="16"/>
    <x v="269"/>
    <x v="272"/>
    <n v="4118"/>
    <x v="405"/>
    <x v="470"/>
  </r>
  <r>
    <x v="1"/>
    <x v="1"/>
    <x v="6"/>
    <x v="1"/>
    <x v="16"/>
    <x v="270"/>
    <x v="273"/>
    <n v="3647"/>
    <x v="406"/>
    <x v="471"/>
  </r>
  <r>
    <x v="1"/>
    <x v="1"/>
    <x v="6"/>
    <x v="2"/>
    <x v="16"/>
    <x v="271"/>
    <x v="274"/>
    <n v="471"/>
    <x v="407"/>
    <x v="472"/>
  </r>
  <r>
    <x v="1"/>
    <x v="2"/>
    <x v="6"/>
    <x v="0"/>
    <x v="16"/>
    <x v="272"/>
    <x v="275"/>
    <n v="8655"/>
    <x v="408"/>
    <x v="473"/>
  </r>
  <r>
    <x v="1"/>
    <x v="2"/>
    <x v="6"/>
    <x v="1"/>
    <x v="16"/>
    <x v="273"/>
    <x v="276"/>
    <n v="8505"/>
    <x v="409"/>
    <x v="474"/>
  </r>
  <r>
    <x v="1"/>
    <x v="2"/>
    <x v="6"/>
    <x v="2"/>
    <x v="16"/>
    <x v="274"/>
    <x v="277"/>
    <n v="150"/>
    <x v="11"/>
    <x v="475"/>
  </r>
  <r>
    <x v="1"/>
    <x v="3"/>
    <x v="6"/>
    <x v="0"/>
    <x v="16"/>
    <x v="275"/>
    <x v="278"/>
    <n v="878"/>
    <x v="410"/>
    <x v="476"/>
  </r>
  <r>
    <x v="1"/>
    <x v="3"/>
    <x v="6"/>
    <x v="1"/>
    <x v="17"/>
    <x v="276"/>
    <x v="279"/>
    <n v="730"/>
    <x v="411"/>
    <x v="477"/>
  </r>
  <r>
    <x v="1"/>
    <x v="3"/>
    <x v="6"/>
    <x v="2"/>
    <x v="17"/>
    <x v="277"/>
    <x v="280"/>
    <n v="148"/>
    <x v="32"/>
    <x v="478"/>
  </r>
  <r>
    <x v="1"/>
    <x v="4"/>
    <x v="6"/>
    <x v="0"/>
    <x v="17"/>
    <x v="278"/>
    <x v="281"/>
    <n v="909"/>
    <x v="412"/>
    <x v="479"/>
  </r>
  <r>
    <x v="1"/>
    <x v="4"/>
    <x v="6"/>
    <x v="1"/>
    <x v="10"/>
    <x v="279"/>
    <x v="282"/>
    <n v="785"/>
    <x v="413"/>
    <x v="480"/>
  </r>
  <r>
    <x v="1"/>
    <x v="4"/>
    <x v="6"/>
    <x v="2"/>
    <x v="10"/>
    <x v="280"/>
    <x v="283"/>
    <n v="124"/>
    <x v="414"/>
    <x v="481"/>
  </r>
  <r>
    <x v="1"/>
    <x v="0"/>
    <x v="7"/>
    <x v="0"/>
    <x v="10"/>
    <x v="281"/>
    <x v="284"/>
    <n v="2232"/>
    <x v="415"/>
    <x v="482"/>
  </r>
  <r>
    <x v="1"/>
    <x v="0"/>
    <x v="7"/>
    <x v="1"/>
    <x v="10"/>
    <x v="282"/>
    <x v="285"/>
    <n v="1645"/>
    <x v="416"/>
    <x v="483"/>
  </r>
  <r>
    <x v="1"/>
    <x v="0"/>
    <x v="7"/>
    <x v="2"/>
    <x v="10"/>
    <x v="283"/>
    <x v="286"/>
    <n v="587"/>
    <x v="417"/>
    <x v="484"/>
  </r>
  <r>
    <x v="1"/>
    <x v="1"/>
    <x v="7"/>
    <x v="0"/>
    <x v="10"/>
    <x v="284"/>
    <x v="287"/>
    <n v="3246"/>
    <x v="418"/>
    <x v="485"/>
  </r>
  <r>
    <x v="1"/>
    <x v="1"/>
    <x v="7"/>
    <x v="1"/>
    <x v="10"/>
    <x v="285"/>
    <x v="288"/>
    <n v="2363"/>
    <x v="419"/>
    <x v="486"/>
  </r>
  <r>
    <x v="1"/>
    <x v="1"/>
    <x v="7"/>
    <x v="2"/>
    <x v="10"/>
    <x v="286"/>
    <x v="289"/>
    <n v="883"/>
    <x v="420"/>
    <x v="487"/>
  </r>
  <r>
    <x v="1"/>
    <x v="2"/>
    <x v="7"/>
    <x v="0"/>
    <x v="10"/>
    <x v="287"/>
    <x v="290"/>
    <n v="2459"/>
    <x v="2"/>
    <x v="488"/>
  </r>
  <r>
    <x v="1"/>
    <x v="2"/>
    <x v="7"/>
    <x v="1"/>
    <x v="11"/>
    <x v="288"/>
    <x v="291"/>
    <n v="1918"/>
    <x v="216"/>
    <x v="489"/>
  </r>
  <r>
    <x v="1"/>
    <x v="2"/>
    <x v="7"/>
    <x v="2"/>
    <x v="11"/>
    <x v="289"/>
    <x v="292"/>
    <n v="542"/>
    <x v="401"/>
    <x v="490"/>
  </r>
  <r>
    <x v="1"/>
    <x v="3"/>
    <x v="7"/>
    <x v="0"/>
    <x v="11"/>
    <x v="290"/>
    <x v="293"/>
    <n v="3798"/>
    <x v="421"/>
    <x v="491"/>
  </r>
  <r>
    <x v="1"/>
    <x v="3"/>
    <x v="7"/>
    <x v="1"/>
    <x v="11"/>
    <x v="291"/>
    <x v="294"/>
    <n v="2960"/>
    <x v="422"/>
    <x v="492"/>
  </r>
  <r>
    <x v="1"/>
    <x v="3"/>
    <x v="7"/>
    <x v="2"/>
    <x v="11"/>
    <x v="292"/>
    <x v="295"/>
    <n v="838"/>
    <x v="423"/>
    <x v="493"/>
  </r>
  <r>
    <x v="1"/>
    <x v="4"/>
    <x v="7"/>
    <x v="0"/>
    <x v="11"/>
    <x v="293"/>
    <x v="296"/>
    <n v="2146"/>
    <x v="424"/>
    <x v="494"/>
  </r>
  <r>
    <x v="1"/>
    <x v="4"/>
    <x v="7"/>
    <x v="1"/>
    <x v="11"/>
    <x v="294"/>
    <x v="297"/>
    <n v="1983"/>
    <x v="425"/>
    <x v="495"/>
  </r>
  <r>
    <x v="1"/>
    <x v="4"/>
    <x v="7"/>
    <x v="2"/>
    <x v="11"/>
    <x v="40"/>
    <x v="298"/>
    <n v="163"/>
    <x v="426"/>
    <x v="496"/>
  </r>
  <r>
    <x v="1"/>
    <x v="0"/>
    <x v="8"/>
    <x v="0"/>
    <x v="11"/>
    <x v="295"/>
    <x v="299"/>
    <n v="3448"/>
    <x v="427"/>
    <x v="497"/>
  </r>
  <r>
    <x v="1"/>
    <x v="0"/>
    <x v="8"/>
    <x v="1"/>
    <x v="12"/>
    <x v="296"/>
    <x v="300"/>
    <n v="3180"/>
    <x v="428"/>
    <x v="498"/>
  </r>
  <r>
    <x v="1"/>
    <x v="0"/>
    <x v="8"/>
    <x v="2"/>
    <x v="12"/>
    <x v="297"/>
    <x v="301"/>
    <n v="268"/>
    <x v="215"/>
    <x v="499"/>
  </r>
  <r>
    <x v="1"/>
    <x v="1"/>
    <x v="8"/>
    <x v="0"/>
    <x v="12"/>
    <x v="298"/>
    <x v="302"/>
    <n v="2486"/>
    <x v="140"/>
    <x v="500"/>
  </r>
  <r>
    <x v="1"/>
    <x v="1"/>
    <x v="8"/>
    <x v="1"/>
    <x v="12"/>
    <x v="299"/>
    <x v="303"/>
    <n v="2221"/>
    <x v="429"/>
    <x v="501"/>
  </r>
  <r>
    <x v="1"/>
    <x v="1"/>
    <x v="8"/>
    <x v="2"/>
    <x v="12"/>
    <x v="300"/>
    <x v="304"/>
    <n v="265"/>
    <x v="132"/>
    <x v="502"/>
  </r>
  <r>
    <x v="1"/>
    <x v="2"/>
    <x v="8"/>
    <x v="0"/>
    <x v="12"/>
    <x v="301"/>
    <x v="305"/>
    <n v="3066"/>
    <x v="430"/>
    <x v="503"/>
  </r>
  <r>
    <x v="1"/>
    <x v="2"/>
    <x v="8"/>
    <x v="1"/>
    <x v="12"/>
    <x v="302"/>
    <x v="306"/>
    <n v="2637"/>
    <x v="414"/>
    <x v="504"/>
  </r>
  <r>
    <x v="1"/>
    <x v="2"/>
    <x v="8"/>
    <x v="2"/>
    <x v="12"/>
    <x v="303"/>
    <x v="307"/>
    <n v="429"/>
    <x v="431"/>
    <x v="505"/>
  </r>
  <r>
    <x v="1"/>
    <x v="3"/>
    <x v="8"/>
    <x v="0"/>
    <x v="12"/>
    <x v="304"/>
    <x v="308"/>
    <n v="1583"/>
    <x v="432"/>
    <x v="506"/>
  </r>
  <r>
    <x v="1"/>
    <x v="3"/>
    <x v="8"/>
    <x v="1"/>
    <x v="13"/>
    <x v="305"/>
    <x v="309"/>
    <n v="1370"/>
    <x v="433"/>
    <x v="507"/>
  </r>
  <r>
    <x v="1"/>
    <x v="3"/>
    <x v="8"/>
    <x v="2"/>
    <x v="16"/>
    <x v="306"/>
    <x v="310"/>
    <n v="213"/>
    <x v="434"/>
    <x v="508"/>
  </r>
  <r>
    <x v="1"/>
    <x v="4"/>
    <x v="8"/>
    <x v="0"/>
    <x v="16"/>
    <x v="307"/>
    <x v="311"/>
    <n v="5368"/>
    <x v="435"/>
    <x v="509"/>
  </r>
  <r>
    <x v="1"/>
    <x v="4"/>
    <x v="8"/>
    <x v="1"/>
    <x v="16"/>
    <x v="308"/>
    <x v="312"/>
    <n v="3908"/>
    <x v="436"/>
    <x v="510"/>
  </r>
  <r>
    <x v="1"/>
    <x v="4"/>
    <x v="8"/>
    <x v="2"/>
    <x v="16"/>
    <x v="309"/>
    <x v="313"/>
    <n v="1460"/>
    <x v="437"/>
    <x v="511"/>
  </r>
  <r>
    <x v="1"/>
    <x v="0"/>
    <x v="9"/>
    <x v="0"/>
    <x v="16"/>
    <x v="307"/>
    <x v="311"/>
    <n v="7098"/>
    <x v="438"/>
    <x v="512"/>
  </r>
  <r>
    <x v="1"/>
    <x v="0"/>
    <x v="9"/>
    <x v="1"/>
    <x v="17"/>
    <x v="308"/>
    <x v="312"/>
    <n v="5156"/>
    <x v="439"/>
    <x v="513"/>
  </r>
  <r>
    <x v="1"/>
    <x v="0"/>
    <x v="9"/>
    <x v="2"/>
    <x v="17"/>
    <x v="309"/>
    <x v="313"/>
    <n v="1942"/>
    <x v="440"/>
    <x v="514"/>
  </r>
  <r>
    <x v="1"/>
    <x v="1"/>
    <x v="9"/>
    <x v="0"/>
    <x v="17"/>
    <x v="310"/>
    <x v="314"/>
    <n v="6369"/>
    <x v="441"/>
    <x v="515"/>
  </r>
  <r>
    <x v="1"/>
    <x v="1"/>
    <x v="9"/>
    <x v="1"/>
    <x v="10"/>
    <x v="311"/>
    <x v="315"/>
    <n v="5429"/>
    <x v="442"/>
    <x v="516"/>
  </r>
  <r>
    <x v="1"/>
    <x v="1"/>
    <x v="9"/>
    <x v="2"/>
    <x v="10"/>
    <x v="312"/>
    <x v="316"/>
    <n v="941"/>
    <x v="443"/>
    <x v="517"/>
  </r>
  <r>
    <x v="1"/>
    <x v="2"/>
    <x v="9"/>
    <x v="0"/>
    <x v="10"/>
    <x v="313"/>
    <x v="317"/>
    <n v="12803"/>
    <x v="444"/>
    <x v="518"/>
  </r>
  <r>
    <x v="1"/>
    <x v="2"/>
    <x v="9"/>
    <x v="1"/>
    <x v="10"/>
    <x v="314"/>
    <x v="318"/>
    <n v="10805"/>
    <x v="445"/>
    <x v="519"/>
  </r>
  <r>
    <x v="1"/>
    <x v="2"/>
    <x v="9"/>
    <x v="2"/>
    <x v="10"/>
    <x v="315"/>
    <x v="319"/>
    <n v="1998"/>
    <x v="446"/>
    <x v="520"/>
  </r>
  <r>
    <x v="1"/>
    <x v="3"/>
    <x v="9"/>
    <x v="0"/>
    <x v="17"/>
    <x v="316"/>
    <x v="320"/>
    <n v="5418"/>
    <x v="447"/>
    <x v="521"/>
  </r>
  <r>
    <x v="1"/>
    <x v="3"/>
    <x v="9"/>
    <x v="1"/>
    <x v="17"/>
    <x v="317"/>
    <x v="321"/>
    <n v="4532"/>
    <x v="448"/>
    <x v="522"/>
  </r>
  <r>
    <x v="1"/>
    <x v="3"/>
    <x v="9"/>
    <x v="2"/>
    <x v="17"/>
    <x v="318"/>
    <x v="322"/>
    <n v="886"/>
    <x v="449"/>
    <x v="523"/>
  </r>
  <r>
    <x v="1"/>
    <x v="4"/>
    <x v="9"/>
    <x v="0"/>
    <x v="10"/>
    <x v="319"/>
    <x v="323"/>
    <n v="23835"/>
    <x v="450"/>
    <x v="524"/>
  </r>
  <r>
    <x v="1"/>
    <x v="4"/>
    <x v="9"/>
    <x v="1"/>
    <x v="10"/>
    <x v="320"/>
    <x v="324"/>
    <n v="19943"/>
    <x v="451"/>
    <x v="525"/>
  </r>
  <r>
    <x v="1"/>
    <x v="4"/>
    <x v="9"/>
    <x v="2"/>
    <x v="10"/>
    <x v="321"/>
    <x v="325"/>
    <n v="3892"/>
    <x v="452"/>
    <x v="526"/>
  </r>
  <r>
    <x v="1"/>
    <x v="0"/>
    <x v="10"/>
    <x v="0"/>
    <x v="10"/>
    <x v="322"/>
    <x v="326"/>
    <n v="11071"/>
    <x v="453"/>
    <x v="527"/>
  </r>
  <r>
    <x v="1"/>
    <x v="0"/>
    <x v="10"/>
    <x v="1"/>
    <x v="10"/>
    <x v="323"/>
    <x v="327"/>
    <n v="9541"/>
    <x v="454"/>
    <x v="528"/>
  </r>
  <r>
    <x v="1"/>
    <x v="0"/>
    <x v="10"/>
    <x v="2"/>
    <x v="10"/>
    <x v="324"/>
    <x v="328"/>
    <n v="1530"/>
    <x v="455"/>
    <x v="529"/>
  </r>
  <r>
    <x v="1"/>
    <x v="1"/>
    <x v="10"/>
    <x v="0"/>
    <x v="10"/>
    <x v="325"/>
    <x v="329"/>
    <n v="6010"/>
    <x v="456"/>
    <x v="530"/>
  </r>
  <r>
    <x v="1"/>
    <x v="1"/>
    <x v="10"/>
    <x v="1"/>
    <x v="10"/>
    <x v="326"/>
    <x v="330"/>
    <n v="5294"/>
    <x v="457"/>
    <x v="531"/>
  </r>
  <r>
    <x v="1"/>
    <x v="1"/>
    <x v="10"/>
    <x v="2"/>
    <x v="10"/>
    <x v="327"/>
    <x v="331"/>
    <n v="716"/>
    <x v="458"/>
    <x v="532"/>
  </r>
  <r>
    <x v="1"/>
    <x v="2"/>
    <x v="10"/>
    <x v="0"/>
    <x v="11"/>
    <x v="328"/>
    <x v="332"/>
    <n v="17416"/>
    <x v="459"/>
    <x v="533"/>
  </r>
  <r>
    <x v="1"/>
    <x v="2"/>
    <x v="10"/>
    <x v="1"/>
    <x v="11"/>
    <x v="329"/>
    <x v="333"/>
    <n v="14805"/>
    <x v="460"/>
    <x v="534"/>
  </r>
  <r>
    <x v="1"/>
    <x v="2"/>
    <x v="10"/>
    <x v="2"/>
    <x v="11"/>
    <x v="330"/>
    <x v="334"/>
    <n v="2611"/>
    <x v="461"/>
    <x v="535"/>
  </r>
  <r>
    <x v="1"/>
    <x v="3"/>
    <x v="10"/>
    <x v="0"/>
    <x v="11"/>
    <x v="310"/>
    <x v="314"/>
    <n v="6564"/>
    <x v="462"/>
    <x v="536"/>
  </r>
  <r>
    <x v="1"/>
    <x v="3"/>
    <x v="10"/>
    <x v="1"/>
    <x v="11"/>
    <x v="311"/>
    <x v="315"/>
    <n v="5596"/>
    <x v="463"/>
    <x v="537"/>
  </r>
  <r>
    <x v="1"/>
    <x v="3"/>
    <x v="10"/>
    <x v="2"/>
    <x v="11"/>
    <x v="312"/>
    <x v="316"/>
    <n v="968"/>
    <x v="464"/>
    <x v="538"/>
  </r>
  <r>
    <x v="1"/>
    <x v="4"/>
    <x v="10"/>
    <x v="0"/>
    <x v="11"/>
    <x v="319"/>
    <x v="335"/>
    <n v="19387"/>
    <x v="465"/>
    <x v="539"/>
  </r>
  <r>
    <x v="1"/>
    <x v="4"/>
    <x v="10"/>
    <x v="1"/>
    <x v="11"/>
    <x v="320"/>
    <x v="336"/>
    <n v="16243"/>
    <x v="466"/>
    <x v="540"/>
  </r>
  <r>
    <x v="1"/>
    <x v="4"/>
    <x v="10"/>
    <x v="2"/>
    <x v="11"/>
    <x v="321"/>
    <x v="337"/>
    <n v="3144"/>
    <x v="467"/>
    <x v="541"/>
  </r>
  <r>
    <x v="1"/>
    <x v="0"/>
    <x v="11"/>
    <x v="0"/>
    <x v="12"/>
    <x v="331"/>
    <x v="338"/>
    <n v="3186"/>
    <x v="468"/>
    <x v="542"/>
  </r>
  <r>
    <x v="1"/>
    <x v="0"/>
    <x v="11"/>
    <x v="1"/>
    <x v="12"/>
    <x v="332"/>
    <x v="339"/>
    <n v="2917"/>
    <x v="469"/>
    <x v="543"/>
  </r>
  <r>
    <x v="1"/>
    <x v="0"/>
    <x v="11"/>
    <x v="2"/>
    <x v="12"/>
    <x v="333"/>
    <x v="340"/>
    <n v="269"/>
    <x v="354"/>
    <x v="544"/>
  </r>
  <r>
    <x v="1"/>
    <x v="1"/>
    <x v="11"/>
    <x v="0"/>
    <x v="12"/>
    <x v="334"/>
    <x v="341"/>
    <n v="6308"/>
    <x v="470"/>
    <x v="545"/>
  </r>
  <r>
    <x v="1"/>
    <x v="1"/>
    <x v="11"/>
    <x v="1"/>
    <x v="12"/>
    <x v="335"/>
    <x v="342"/>
    <n v="6087"/>
    <x v="471"/>
    <x v="546"/>
  </r>
  <r>
    <x v="1"/>
    <x v="1"/>
    <x v="11"/>
    <x v="2"/>
    <x v="12"/>
    <x v="336"/>
    <x v="343"/>
    <n v="221"/>
    <x v="472"/>
    <x v="547"/>
  </r>
  <r>
    <x v="1"/>
    <x v="2"/>
    <x v="11"/>
    <x v="0"/>
    <x v="12"/>
    <x v="337"/>
    <x v="344"/>
    <n v="3897"/>
    <x v="282"/>
    <x v="548"/>
  </r>
  <r>
    <x v="1"/>
    <x v="2"/>
    <x v="11"/>
    <x v="1"/>
    <x v="12"/>
    <x v="338"/>
    <x v="345"/>
    <n v="2769"/>
    <x v="386"/>
    <x v="549"/>
  </r>
  <r>
    <x v="1"/>
    <x v="2"/>
    <x v="11"/>
    <x v="2"/>
    <x v="12"/>
    <x v="87"/>
    <x v="346"/>
    <n v="1128"/>
    <x v="473"/>
    <x v="550"/>
  </r>
  <r>
    <x v="1"/>
    <x v="3"/>
    <x v="11"/>
    <x v="0"/>
    <x v="13"/>
    <x v="339"/>
    <x v="347"/>
    <n v="712"/>
    <x v="474"/>
    <x v="551"/>
  </r>
  <r>
    <x v="1"/>
    <x v="3"/>
    <x v="11"/>
    <x v="1"/>
    <x v="16"/>
    <x v="340"/>
    <x v="348"/>
    <n v="432"/>
    <x v="475"/>
    <x v="552"/>
  </r>
  <r>
    <x v="1"/>
    <x v="3"/>
    <x v="11"/>
    <x v="2"/>
    <x v="16"/>
    <x v="341"/>
    <x v="349"/>
    <n v="280"/>
    <x v="476"/>
    <x v="553"/>
  </r>
  <r>
    <x v="1"/>
    <x v="4"/>
    <x v="11"/>
    <x v="0"/>
    <x v="16"/>
    <x v="313"/>
    <x v="317"/>
    <n v="11968"/>
    <x v="477"/>
    <x v="554"/>
  </r>
  <r>
    <x v="1"/>
    <x v="4"/>
    <x v="11"/>
    <x v="1"/>
    <x v="16"/>
    <x v="314"/>
    <x v="318"/>
    <n v="10108"/>
    <x v="478"/>
    <x v="555"/>
  </r>
  <r>
    <x v="1"/>
    <x v="4"/>
    <x v="11"/>
    <x v="2"/>
    <x v="16"/>
    <x v="315"/>
    <x v="319"/>
    <n v="1860"/>
    <x v="479"/>
    <x v="556"/>
  </r>
  <r>
    <x v="1"/>
    <x v="0"/>
    <x v="12"/>
    <x v="0"/>
    <x v="17"/>
    <x v="342"/>
    <x v="106"/>
    <n v="7295"/>
    <x v="480"/>
    <x v="557"/>
  </r>
  <r>
    <x v="1"/>
    <x v="0"/>
    <x v="12"/>
    <x v="1"/>
    <x v="17"/>
    <x v="343"/>
    <x v="107"/>
    <n v="6160"/>
    <x v="481"/>
    <x v="558"/>
  </r>
  <r>
    <x v="1"/>
    <x v="0"/>
    <x v="12"/>
    <x v="2"/>
    <x v="17"/>
    <x v="344"/>
    <x v="108"/>
    <n v="1135"/>
    <x v="482"/>
    <x v="559"/>
  </r>
  <r>
    <x v="1"/>
    <x v="1"/>
    <x v="12"/>
    <x v="0"/>
    <x v="10"/>
    <x v="345"/>
    <x v="350"/>
    <n v="16282"/>
    <x v="483"/>
    <x v="560"/>
  </r>
  <r>
    <x v="1"/>
    <x v="1"/>
    <x v="12"/>
    <x v="1"/>
    <x v="10"/>
    <x v="346"/>
    <x v="351"/>
    <n v="13477"/>
    <x v="484"/>
    <x v="561"/>
  </r>
  <r>
    <x v="1"/>
    <x v="1"/>
    <x v="12"/>
    <x v="2"/>
    <x v="10"/>
    <x v="347"/>
    <x v="352"/>
    <n v="2805"/>
    <x v="485"/>
    <x v="562"/>
  </r>
  <r>
    <x v="1"/>
    <x v="2"/>
    <x v="12"/>
    <x v="0"/>
    <x v="10"/>
    <x v="348"/>
    <x v="117"/>
    <n v="24826"/>
    <x v="486"/>
    <x v="563"/>
  </r>
  <r>
    <x v="1"/>
    <x v="2"/>
    <x v="12"/>
    <x v="1"/>
    <x v="10"/>
    <x v="349"/>
    <x v="118"/>
    <n v="20377"/>
    <x v="487"/>
    <x v="564"/>
  </r>
  <r>
    <x v="1"/>
    <x v="2"/>
    <x v="12"/>
    <x v="2"/>
    <x v="17"/>
    <x v="350"/>
    <x v="119"/>
    <n v="4449"/>
    <x v="488"/>
    <x v="565"/>
  </r>
  <r>
    <x v="1"/>
    <x v="3"/>
    <x v="12"/>
    <x v="0"/>
    <x v="17"/>
    <x v="247"/>
    <x v="252"/>
    <n v="10892"/>
    <x v="489"/>
    <x v="566"/>
  </r>
  <r>
    <x v="1"/>
    <x v="3"/>
    <x v="12"/>
    <x v="1"/>
    <x v="17"/>
    <x v="248"/>
    <x v="253"/>
    <n v="9101"/>
    <x v="490"/>
    <x v="567"/>
  </r>
  <r>
    <x v="1"/>
    <x v="3"/>
    <x v="12"/>
    <x v="2"/>
    <x v="10"/>
    <x v="249"/>
    <x v="254"/>
    <n v="1790"/>
    <x v="491"/>
    <x v="568"/>
  </r>
  <r>
    <x v="1"/>
    <x v="4"/>
    <x v="12"/>
    <x v="0"/>
    <x v="10"/>
    <x v="351"/>
    <x v="111"/>
    <n v="38897"/>
    <x v="492"/>
    <x v="569"/>
  </r>
  <r>
    <x v="1"/>
    <x v="4"/>
    <x v="12"/>
    <x v="1"/>
    <x v="10"/>
    <x v="352"/>
    <x v="112"/>
    <n v="31847"/>
    <x v="493"/>
    <x v="570"/>
  </r>
  <r>
    <x v="1"/>
    <x v="4"/>
    <x v="12"/>
    <x v="2"/>
    <x v="10"/>
    <x v="353"/>
    <x v="113"/>
    <n v="7050"/>
    <x v="494"/>
    <x v="571"/>
  </r>
  <r>
    <x v="1"/>
    <x v="0"/>
    <x v="13"/>
    <x v="0"/>
    <x v="10"/>
    <x v="354"/>
    <x v="335"/>
    <n v="109444"/>
    <x v="495"/>
    <x v="572"/>
  </r>
  <r>
    <x v="1"/>
    <x v="0"/>
    <x v="13"/>
    <x v="1"/>
    <x v="10"/>
    <x v="355"/>
    <x v="336"/>
    <n v="92151"/>
    <x v="496"/>
    <x v="573"/>
  </r>
  <r>
    <x v="1"/>
    <x v="0"/>
    <x v="13"/>
    <x v="2"/>
    <x v="10"/>
    <x v="356"/>
    <x v="337"/>
    <n v="17293"/>
    <x v="497"/>
    <x v="574"/>
  </r>
  <r>
    <x v="1"/>
    <x v="1"/>
    <x v="13"/>
    <x v="0"/>
    <x v="10"/>
    <x v="357"/>
    <x v="317"/>
    <n v="88397"/>
    <x v="498"/>
    <x v="575"/>
  </r>
  <r>
    <x v="1"/>
    <x v="1"/>
    <x v="13"/>
    <x v="1"/>
    <x v="10"/>
    <x v="358"/>
    <x v="318"/>
    <n v="74883"/>
    <x v="499"/>
    <x v="576"/>
  </r>
  <r>
    <x v="1"/>
    <x v="1"/>
    <x v="13"/>
    <x v="2"/>
    <x v="11"/>
    <x v="359"/>
    <x v="319"/>
    <n v="13515"/>
    <x v="500"/>
    <x v="577"/>
  </r>
  <r>
    <x v="1"/>
    <x v="2"/>
    <x v="13"/>
    <x v="0"/>
    <x v="11"/>
    <x v="351"/>
    <x v="111"/>
    <n v="38897"/>
    <x v="492"/>
    <x v="569"/>
  </r>
  <r>
    <x v="1"/>
    <x v="2"/>
    <x v="13"/>
    <x v="1"/>
    <x v="11"/>
    <x v="352"/>
    <x v="112"/>
    <n v="31847"/>
    <x v="493"/>
    <x v="570"/>
  </r>
  <r>
    <x v="1"/>
    <x v="2"/>
    <x v="13"/>
    <x v="2"/>
    <x v="11"/>
    <x v="353"/>
    <x v="113"/>
    <n v="7050"/>
    <x v="494"/>
    <x v="571"/>
  </r>
  <r>
    <x v="1"/>
    <x v="3"/>
    <x v="13"/>
    <x v="0"/>
    <x v="11"/>
    <x v="348"/>
    <x v="117"/>
    <n v="24826"/>
    <x v="486"/>
    <x v="563"/>
  </r>
  <r>
    <x v="1"/>
    <x v="3"/>
    <x v="13"/>
    <x v="1"/>
    <x v="11"/>
    <x v="349"/>
    <x v="118"/>
    <n v="20377"/>
    <x v="487"/>
    <x v="564"/>
  </r>
  <r>
    <x v="1"/>
    <x v="3"/>
    <x v="13"/>
    <x v="2"/>
    <x v="11"/>
    <x v="350"/>
    <x v="119"/>
    <n v="4449"/>
    <x v="488"/>
    <x v="565"/>
  </r>
  <r>
    <x v="1"/>
    <x v="4"/>
    <x v="13"/>
    <x v="0"/>
    <x v="11"/>
    <x v="360"/>
    <x v="353"/>
    <n v="150237"/>
    <x v="501"/>
    <x v="578"/>
  </r>
  <r>
    <x v="1"/>
    <x v="4"/>
    <x v="13"/>
    <x v="1"/>
    <x v="11"/>
    <x v="361"/>
    <x v="354"/>
    <n v="125573"/>
    <x v="502"/>
    <x v="579"/>
  </r>
  <r>
    <x v="1"/>
    <x v="4"/>
    <x v="13"/>
    <x v="2"/>
    <x v="12"/>
    <x v="362"/>
    <x v="355"/>
    <n v="24664"/>
    <x v="503"/>
    <x v="580"/>
  </r>
  <r>
    <x v="1"/>
    <x v="0"/>
    <x v="14"/>
    <x v="0"/>
    <x v="12"/>
    <x v="363"/>
    <x v="356"/>
    <n v="98"/>
    <x v="504"/>
    <x v="581"/>
  </r>
  <r>
    <x v="1"/>
    <x v="0"/>
    <x v="14"/>
    <x v="1"/>
    <x v="12"/>
    <x v="364"/>
    <x v="357"/>
    <n v="48"/>
    <x v="204"/>
    <x v="582"/>
  </r>
  <r>
    <x v="1"/>
    <x v="0"/>
    <x v="14"/>
    <x v="2"/>
    <x v="12"/>
    <x v="365"/>
    <x v="358"/>
    <n v="50"/>
    <x v="150"/>
    <x v="583"/>
  </r>
  <r>
    <x v="1"/>
    <x v="1"/>
    <x v="14"/>
    <x v="0"/>
    <x v="12"/>
    <x v="363"/>
    <x v="356"/>
    <n v="108"/>
    <x v="264"/>
    <x v="584"/>
  </r>
  <r>
    <x v="1"/>
    <x v="1"/>
    <x v="14"/>
    <x v="1"/>
    <x v="12"/>
    <x v="364"/>
    <x v="357"/>
    <n v="53"/>
    <x v="95"/>
    <x v="585"/>
  </r>
  <r>
    <x v="1"/>
    <x v="1"/>
    <x v="14"/>
    <x v="2"/>
    <x v="12"/>
    <x v="365"/>
    <x v="358"/>
    <n v="54"/>
    <x v="219"/>
    <x v="586"/>
  </r>
  <r>
    <x v="1"/>
    <x v="2"/>
    <x v="14"/>
    <x v="0"/>
    <x v="12"/>
    <x v="366"/>
    <x v="359"/>
    <n v="107"/>
    <x v="505"/>
    <x v="587"/>
  </r>
  <r>
    <x v="1"/>
    <x v="2"/>
    <x v="14"/>
    <x v="1"/>
    <x v="12"/>
    <x v="125"/>
    <x v="360"/>
    <n v="52"/>
    <x v="223"/>
    <x v="67"/>
  </r>
  <r>
    <x v="1"/>
    <x v="2"/>
    <x v="14"/>
    <x v="2"/>
    <x v="13"/>
    <x v="134"/>
    <x v="361"/>
    <n v="54"/>
    <x v="225"/>
    <x v="588"/>
  </r>
  <r>
    <x v="1"/>
    <x v="3"/>
    <x v="14"/>
    <x v="0"/>
    <x v="16"/>
    <x v="366"/>
    <x v="359"/>
    <n v="113"/>
    <x v="506"/>
    <x v="589"/>
  </r>
  <r>
    <x v="1"/>
    <x v="3"/>
    <x v="14"/>
    <x v="1"/>
    <x v="16"/>
    <x v="125"/>
    <x v="360"/>
    <n v="55"/>
    <x v="20"/>
    <x v="590"/>
  </r>
  <r>
    <x v="1"/>
    <x v="3"/>
    <x v="14"/>
    <x v="2"/>
    <x v="16"/>
    <x v="134"/>
    <x v="361"/>
    <n v="58"/>
    <x v="507"/>
    <x v="591"/>
  </r>
  <r>
    <x v="1"/>
    <x v="4"/>
    <x v="14"/>
    <x v="0"/>
    <x v="16"/>
    <x v="366"/>
    <x v="359"/>
    <n v="126"/>
    <x v="268"/>
    <x v="592"/>
  </r>
  <r>
    <x v="1"/>
    <x v="4"/>
    <x v="14"/>
    <x v="1"/>
    <x v="16"/>
    <x v="125"/>
    <x v="360"/>
    <n v="62"/>
    <x v="200"/>
    <x v="593"/>
  </r>
  <r>
    <x v="1"/>
    <x v="4"/>
    <x v="14"/>
    <x v="2"/>
    <x v="17"/>
    <x v="134"/>
    <x v="361"/>
    <n v="64"/>
    <x v="508"/>
    <x v="594"/>
  </r>
  <r>
    <x v="1"/>
    <x v="0"/>
    <x v="15"/>
    <x v="0"/>
    <x v="17"/>
    <x v="367"/>
    <x v="362"/>
    <n v="116"/>
    <x v="509"/>
    <x v="595"/>
  </r>
  <r>
    <x v="1"/>
    <x v="0"/>
    <x v="15"/>
    <x v="1"/>
    <x v="17"/>
    <x v="130"/>
    <x v="363"/>
    <n v="56"/>
    <x v="205"/>
    <x v="214"/>
  </r>
  <r>
    <x v="1"/>
    <x v="0"/>
    <x v="15"/>
    <x v="2"/>
    <x v="10"/>
    <x v="368"/>
    <x v="364"/>
    <n v="60"/>
    <x v="510"/>
    <x v="596"/>
  </r>
  <r>
    <x v="1"/>
    <x v="1"/>
    <x v="15"/>
    <x v="0"/>
    <x v="10"/>
    <x v="367"/>
    <x v="362"/>
    <n v="123"/>
    <x v="511"/>
    <x v="597"/>
  </r>
  <r>
    <x v="1"/>
    <x v="1"/>
    <x v="15"/>
    <x v="1"/>
    <x v="10"/>
    <x v="130"/>
    <x v="363"/>
    <n v="60"/>
    <x v="223"/>
    <x v="598"/>
  </r>
  <r>
    <x v="1"/>
    <x v="1"/>
    <x v="15"/>
    <x v="2"/>
    <x v="10"/>
    <x v="368"/>
    <x v="364"/>
    <n v="63"/>
    <x v="261"/>
    <x v="599"/>
  </r>
  <r>
    <x v="1"/>
    <x v="2"/>
    <x v="15"/>
    <x v="0"/>
    <x v="10"/>
    <x v="367"/>
    <x v="362"/>
    <n v="142"/>
    <x v="468"/>
    <x v="600"/>
  </r>
  <r>
    <x v="1"/>
    <x v="2"/>
    <x v="15"/>
    <x v="1"/>
    <x v="17"/>
    <x v="130"/>
    <x v="363"/>
    <n v="69"/>
    <x v="199"/>
    <x v="601"/>
  </r>
  <r>
    <x v="1"/>
    <x v="2"/>
    <x v="15"/>
    <x v="2"/>
    <x v="17"/>
    <x v="368"/>
    <x v="364"/>
    <n v="73"/>
    <x v="92"/>
    <x v="602"/>
  </r>
  <r>
    <x v="1"/>
    <x v="3"/>
    <x v="15"/>
    <x v="0"/>
    <x v="17"/>
    <x v="369"/>
    <x v="365"/>
    <n v="128"/>
    <x v="347"/>
    <x v="603"/>
  </r>
  <r>
    <x v="1"/>
    <x v="3"/>
    <x v="15"/>
    <x v="1"/>
    <x v="10"/>
    <x v="145"/>
    <x v="366"/>
    <n v="62"/>
    <x v="295"/>
    <x v="604"/>
  </r>
  <r>
    <x v="1"/>
    <x v="3"/>
    <x v="15"/>
    <x v="2"/>
    <x v="10"/>
    <x v="370"/>
    <x v="367"/>
    <n v="66"/>
    <x v="504"/>
    <x v="605"/>
  </r>
  <r>
    <x v="1"/>
    <x v="4"/>
    <x v="15"/>
    <x v="0"/>
    <x v="10"/>
    <x v="369"/>
    <x v="365"/>
    <n v="136"/>
    <x v="218"/>
    <x v="606"/>
  </r>
  <r>
    <x v="1"/>
    <x v="4"/>
    <x v="15"/>
    <x v="1"/>
    <x v="10"/>
    <x v="145"/>
    <x v="366"/>
    <n v="66"/>
    <x v="263"/>
    <x v="607"/>
  </r>
  <r>
    <x v="1"/>
    <x v="4"/>
    <x v="15"/>
    <x v="2"/>
    <x v="10"/>
    <x v="370"/>
    <x v="367"/>
    <n v="70"/>
    <x v="510"/>
    <x v="608"/>
  </r>
  <r>
    <x v="1"/>
    <x v="0"/>
    <x v="16"/>
    <x v="0"/>
    <x v="10"/>
    <x v="369"/>
    <x v="365"/>
    <n v="152"/>
    <x v="512"/>
    <x v="609"/>
  </r>
  <r>
    <x v="1"/>
    <x v="0"/>
    <x v="16"/>
    <x v="1"/>
    <x v="10"/>
    <x v="145"/>
    <x v="366"/>
    <n v="74"/>
    <x v="200"/>
    <x v="610"/>
  </r>
  <r>
    <x v="1"/>
    <x v="0"/>
    <x v="16"/>
    <x v="2"/>
    <x v="10"/>
    <x v="370"/>
    <x v="367"/>
    <n v="78"/>
    <x v="53"/>
    <x v="611"/>
  </r>
  <r>
    <x v="1"/>
    <x v="1"/>
    <x v="16"/>
    <x v="0"/>
    <x v="10"/>
    <x v="195"/>
    <x v="368"/>
    <n v="136"/>
    <x v="300"/>
    <x v="612"/>
  </r>
  <r>
    <x v="1"/>
    <x v="1"/>
    <x v="16"/>
    <x v="1"/>
    <x v="11"/>
    <x v="371"/>
    <x v="369"/>
    <n v="65"/>
    <x v="367"/>
    <x v="613"/>
  </r>
  <r>
    <x v="1"/>
    <x v="1"/>
    <x v="16"/>
    <x v="2"/>
    <x v="11"/>
    <x v="372"/>
    <x v="370"/>
    <n v="71"/>
    <x v="55"/>
    <x v="614"/>
  </r>
  <r>
    <x v="1"/>
    <x v="2"/>
    <x v="16"/>
    <x v="0"/>
    <x v="11"/>
    <x v="195"/>
    <x v="368"/>
    <n v="143"/>
    <x v="62"/>
    <x v="615"/>
  </r>
  <r>
    <x v="1"/>
    <x v="2"/>
    <x v="16"/>
    <x v="1"/>
    <x v="11"/>
    <x v="371"/>
    <x v="369"/>
    <n v="69"/>
    <x v="295"/>
    <x v="616"/>
  </r>
  <r>
    <x v="1"/>
    <x v="2"/>
    <x v="16"/>
    <x v="2"/>
    <x v="11"/>
    <x v="372"/>
    <x v="370"/>
    <n v="74"/>
    <x v="513"/>
    <x v="617"/>
  </r>
  <r>
    <x v="1"/>
    <x v="3"/>
    <x v="16"/>
    <x v="0"/>
    <x v="11"/>
    <x v="195"/>
    <x v="368"/>
    <n v="164"/>
    <x v="514"/>
    <x v="618"/>
  </r>
  <r>
    <x v="1"/>
    <x v="3"/>
    <x v="16"/>
    <x v="1"/>
    <x v="11"/>
    <x v="371"/>
    <x v="369"/>
    <n v="79"/>
    <x v="515"/>
    <x v="619"/>
  </r>
  <r>
    <x v="1"/>
    <x v="3"/>
    <x v="16"/>
    <x v="2"/>
    <x v="11"/>
    <x v="372"/>
    <x v="370"/>
    <n v="85"/>
    <x v="53"/>
    <x v="620"/>
  </r>
  <r>
    <x v="1"/>
    <x v="4"/>
    <x v="16"/>
    <x v="0"/>
    <x v="11"/>
    <x v="373"/>
    <x v="371"/>
    <n v="151"/>
    <x v="516"/>
    <x v="621"/>
  </r>
  <r>
    <x v="1"/>
    <x v="4"/>
    <x v="16"/>
    <x v="1"/>
    <x v="12"/>
    <x v="374"/>
    <x v="372"/>
    <n v="72"/>
    <x v="207"/>
    <x v="622"/>
  </r>
  <r>
    <x v="1"/>
    <x v="4"/>
    <x v="16"/>
    <x v="2"/>
    <x v="12"/>
    <x v="375"/>
    <x v="373"/>
    <n v="79"/>
    <x v="468"/>
    <x v="623"/>
  </r>
  <r>
    <x v="1"/>
    <x v="0"/>
    <x v="17"/>
    <x v="0"/>
    <x v="12"/>
    <x v="373"/>
    <x v="371"/>
    <n v="159"/>
    <x v="517"/>
    <x v="624"/>
  </r>
  <r>
    <x v="1"/>
    <x v="0"/>
    <x v="17"/>
    <x v="1"/>
    <x v="12"/>
    <x v="374"/>
    <x v="372"/>
    <n v="76"/>
    <x v="367"/>
    <x v="625"/>
  </r>
  <r>
    <x v="1"/>
    <x v="0"/>
    <x v="17"/>
    <x v="2"/>
    <x v="12"/>
    <x v="375"/>
    <x v="373"/>
    <n v="83"/>
    <x v="265"/>
    <x v="626"/>
  </r>
  <r>
    <x v="1"/>
    <x v="1"/>
    <x v="17"/>
    <x v="0"/>
    <x v="12"/>
    <x v="376"/>
    <x v="374"/>
    <n v="75"/>
    <x v="356"/>
    <x v="627"/>
  </r>
  <r>
    <x v="1"/>
    <x v="1"/>
    <x v="17"/>
    <x v="1"/>
    <x v="12"/>
    <x v="377"/>
    <x v="375"/>
    <n v="39"/>
    <x v="518"/>
    <x v="628"/>
  </r>
  <r>
    <x v="1"/>
    <x v="1"/>
    <x v="17"/>
    <x v="2"/>
    <x v="12"/>
    <x v="125"/>
    <x v="376"/>
    <n v="35"/>
    <x v="350"/>
    <x v="332"/>
  </r>
  <r>
    <x v="1"/>
    <x v="2"/>
    <x v="17"/>
    <x v="0"/>
    <x v="12"/>
    <x v="376"/>
    <x v="374"/>
    <n v="76"/>
    <x v="350"/>
    <x v="629"/>
  </r>
  <r>
    <x v="1"/>
    <x v="2"/>
    <x v="17"/>
    <x v="1"/>
    <x v="13"/>
    <x v="377"/>
    <x v="375"/>
    <n v="40"/>
    <x v="519"/>
    <x v="630"/>
  </r>
  <r>
    <x v="1"/>
    <x v="2"/>
    <x v="17"/>
    <x v="2"/>
    <x v="16"/>
    <x v="125"/>
    <x v="376"/>
    <n v="36"/>
    <x v="208"/>
    <x v="631"/>
  </r>
  <r>
    <x v="1"/>
    <x v="3"/>
    <x v="17"/>
    <x v="0"/>
    <x v="16"/>
    <x v="376"/>
    <x v="374"/>
    <n v="82"/>
    <x v="211"/>
    <x v="632"/>
  </r>
  <r>
    <x v="1"/>
    <x v="3"/>
    <x v="17"/>
    <x v="1"/>
    <x v="16"/>
    <x v="377"/>
    <x v="375"/>
    <n v="43"/>
    <x v="35"/>
    <x v="633"/>
  </r>
  <r>
    <x v="1"/>
    <x v="3"/>
    <x v="17"/>
    <x v="2"/>
    <x v="16"/>
    <x v="125"/>
    <x v="376"/>
    <n v="39"/>
    <x v="352"/>
    <x v="233"/>
  </r>
  <r>
    <x v="1"/>
    <x v="4"/>
    <x v="17"/>
    <x v="0"/>
    <x v="16"/>
    <x v="378"/>
    <x v="377"/>
    <n v="85"/>
    <x v="520"/>
    <x v="634"/>
  </r>
  <r>
    <x v="1"/>
    <x v="4"/>
    <x v="17"/>
    <x v="1"/>
    <x v="17"/>
    <x v="379"/>
    <x v="378"/>
    <n v="44"/>
    <x v="50"/>
    <x v="635"/>
  </r>
  <r>
    <x v="1"/>
    <x v="4"/>
    <x v="17"/>
    <x v="2"/>
    <x v="17"/>
    <x v="380"/>
    <x v="379"/>
    <n v="41"/>
    <x v="213"/>
    <x v="636"/>
  </r>
  <r>
    <x v="1"/>
    <x v="0"/>
    <x v="18"/>
    <x v="0"/>
    <x v="17"/>
    <x v="378"/>
    <x v="377"/>
    <n v="89"/>
    <x v="521"/>
    <x v="637"/>
  </r>
  <r>
    <x v="1"/>
    <x v="0"/>
    <x v="18"/>
    <x v="1"/>
    <x v="10"/>
    <x v="379"/>
    <x v="378"/>
    <n v="46"/>
    <x v="519"/>
    <x v="638"/>
  </r>
  <r>
    <x v="1"/>
    <x v="0"/>
    <x v="18"/>
    <x v="2"/>
    <x v="10"/>
    <x v="380"/>
    <x v="379"/>
    <n v="43"/>
    <x v="214"/>
    <x v="639"/>
  </r>
  <r>
    <x v="1"/>
    <x v="1"/>
    <x v="18"/>
    <x v="0"/>
    <x v="10"/>
    <x v="378"/>
    <x v="377"/>
    <n v="97"/>
    <x v="350"/>
    <x v="640"/>
  </r>
  <r>
    <x v="1"/>
    <x v="1"/>
    <x v="18"/>
    <x v="1"/>
    <x v="10"/>
    <x v="379"/>
    <x v="378"/>
    <n v="50"/>
    <x v="522"/>
    <x v="641"/>
  </r>
  <r>
    <x v="1"/>
    <x v="1"/>
    <x v="18"/>
    <x v="2"/>
    <x v="10"/>
    <x v="380"/>
    <x v="379"/>
    <n v="47"/>
    <x v="198"/>
    <x v="642"/>
  </r>
  <r>
    <x v="1"/>
    <x v="2"/>
    <x v="18"/>
    <x v="0"/>
    <x v="17"/>
    <x v="381"/>
    <x v="380"/>
    <n v="96"/>
    <x v="523"/>
    <x v="643"/>
  </r>
  <r>
    <x v="1"/>
    <x v="2"/>
    <x v="18"/>
    <x v="1"/>
    <x v="17"/>
    <x v="67"/>
    <x v="381"/>
    <n v="49"/>
    <x v="524"/>
    <x v="644"/>
  </r>
  <r>
    <x v="1"/>
    <x v="2"/>
    <x v="18"/>
    <x v="2"/>
    <x v="17"/>
    <x v="382"/>
    <x v="382"/>
    <n v="47"/>
    <x v="294"/>
    <x v="645"/>
  </r>
  <r>
    <x v="1"/>
    <x v="3"/>
    <x v="18"/>
    <x v="0"/>
    <x v="10"/>
    <x v="381"/>
    <x v="380"/>
    <n v="102"/>
    <x v="150"/>
    <x v="646"/>
  </r>
  <r>
    <x v="1"/>
    <x v="3"/>
    <x v="18"/>
    <x v="1"/>
    <x v="10"/>
    <x v="67"/>
    <x v="381"/>
    <n v="52"/>
    <x v="519"/>
    <x v="647"/>
  </r>
  <r>
    <x v="1"/>
    <x v="3"/>
    <x v="18"/>
    <x v="2"/>
    <x v="10"/>
    <x v="382"/>
    <x v="382"/>
    <n v="50"/>
    <x v="234"/>
    <x v="648"/>
  </r>
  <r>
    <x v="1"/>
    <x v="4"/>
    <x v="18"/>
    <x v="0"/>
    <x v="10"/>
    <x v="381"/>
    <x v="380"/>
    <n v="114"/>
    <x v="525"/>
    <x v="649"/>
  </r>
  <r>
    <x v="1"/>
    <x v="4"/>
    <x v="18"/>
    <x v="1"/>
    <x v="10"/>
    <x v="383"/>
    <x v="383"/>
    <n v="5766"/>
    <x v="526"/>
    <x v="650"/>
  </r>
  <r>
    <x v="1"/>
    <x v="4"/>
    <x v="18"/>
    <x v="2"/>
    <x v="10"/>
    <x v="67"/>
    <x v="381"/>
    <n v="58"/>
    <x v="527"/>
    <x v="651"/>
  </r>
  <r>
    <x v="1"/>
    <x v="0"/>
    <x v="19"/>
    <x v="0"/>
    <x v="10"/>
    <x v="384"/>
    <x v="384"/>
    <n v="731"/>
    <x v="528"/>
    <x v="652"/>
  </r>
  <r>
    <x v="1"/>
    <x v="0"/>
    <x v="19"/>
    <x v="1"/>
    <x v="10"/>
    <x v="122"/>
    <x v="126"/>
    <n v="2795"/>
    <x v="529"/>
    <x v="653"/>
  </r>
  <r>
    <x v="1"/>
    <x v="0"/>
    <x v="19"/>
    <x v="2"/>
    <x v="10"/>
    <x v="385"/>
    <x v="385"/>
    <n v="2103"/>
    <x v="530"/>
    <x v="654"/>
  </r>
  <r>
    <x v="1"/>
    <x v="1"/>
    <x v="19"/>
    <x v="0"/>
    <x v="11"/>
    <x v="384"/>
    <x v="384"/>
    <n v="692"/>
    <x v="531"/>
    <x v="655"/>
  </r>
  <r>
    <x v="1"/>
    <x v="1"/>
    <x v="19"/>
    <x v="1"/>
    <x v="11"/>
    <x v="386"/>
    <x v="386"/>
    <n v="4744"/>
    <x v="532"/>
    <x v="656"/>
  </r>
  <r>
    <x v="1"/>
    <x v="1"/>
    <x v="19"/>
    <x v="2"/>
    <x v="11"/>
    <x v="387"/>
    <x v="387"/>
    <n v="3537"/>
    <x v="533"/>
    <x v="657"/>
  </r>
  <r>
    <x v="1"/>
    <x v="2"/>
    <x v="19"/>
    <x v="0"/>
    <x v="11"/>
    <x v="388"/>
    <x v="388"/>
    <n v="1207"/>
    <x v="534"/>
    <x v="658"/>
  </r>
  <r>
    <x v="1"/>
    <x v="2"/>
    <x v="19"/>
    <x v="1"/>
    <x v="11"/>
    <x v="386"/>
    <x v="386"/>
    <n v="3953"/>
    <x v="535"/>
    <x v="659"/>
  </r>
  <r>
    <x v="1"/>
    <x v="2"/>
    <x v="19"/>
    <x v="2"/>
    <x v="11"/>
    <x v="387"/>
    <x v="387"/>
    <n v="2952"/>
    <x v="536"/>
    <x v="660"/>
  </r>
  <r>
    <x v="1"/>
    <x v="3"/>
    <x v="19"/>
    <x v="0"/>
    <x v="11"/>
    <x v="388"/>
    <x v="388"/>
    <n v="1002"/>
    <x v="537"/>
    <x v="661"/>
  </r>
  <r>
    <x v="1"/>
    <x v="3"/>
    <x v="19"/>
    <x v="1"/>
    <x v="11"/>
    <x v="386"/>
    <x v="386"/>
    <n v="3753"/>
    <x v="538"/>
    <x v="662"/>
  </r>
  <r>
    <x v="1"/>
    <x v="3"/>
    <x v="19"/>
    <x v="2"/>
    <x v="11"/>
    <x v="387"/>
    <x v="387"/>
    <n v="2803"/>
    <x v="539"/>
    <x v="663"/>
  </r>
  <r>
    <x v="1"/>
    <x v="4"/>
    <x v="19"/>
    <x v="0"/>
    <x v="12"/>
    <x v="388"/>
    <x v="388"/>
    <n v="950"/>
    <x v="540"/>
    <x v="664"/>
  </r>
  <r>
    <x v="1"/>
    <x v="4"/>
    <x v="19"/>
    <x v="1"/>
    <x v="12"/>
    <x v="389"/>
    <x v="389"/>
    <n v="6580"/>
    <x v="541"/>
    <x v="665"/>
  </r>
  <r>
    <x v="1"/>
    <x v="4"/>
    <x v="19"/>
    <x v="2"/>
    <x v="12"/>
    <x v="390"/>
    <x v="390"/>
    <n v="4892"/>
    <x v="542"/>
    <x v="666"/>
  </r>
  <r>
    <x v="1"/>
    <x v="0"/>
    <x v="20"/>
    <x v="0"/>
    <x v="12"/>
    <x v="391"/>
    <x v="391"/>
    <n v="1688"/>
    <x v="543"/>
    <x v="667"/>
  </r>
  <r>
    <x v="1"/>
    <x v="0"/>
    <x v="20"/>
    <x v="1"/>
    <x v="12"/>
    <x v="389"/>
    <x v="389"/>
    <n v="5346"/>
    <x v="544"/>
    <x v="668"/>
  </r>
  <r>
    <x v="1"/>
    <x v="0"/>
    <x v="20"/>
    <x v="2"/>
    <x v="12"/>
    <x v="390"/>
    <x v="390"/>
    <n v="3978"/>
    <x v="545"/>
    <x v="669"/>
  </r>
  <r>
    <x v="1"/>
    <x v="1"/>
    <x v="20"/>
    <x v="0"/>
    <x v="12"/>
    <x v="391"/>
    <x v="391"/>
    <n v="1367"/>
    <x v="546"/>
    <x v="670"/>
  </r>
  <r>
    <x v="1"/>
    <x v="1"/>
    <x v="20"/>
    <x v="1"/>
    <x v="12"/>
    <x v="389"/>
    <x v="389"/>
    <n v="4974"/>
    <x v="547"/>
    <x v="671"/>
  </r>
  <r>
    <x v="1"/>
    <x v="1"/>
    <x v="20"/>
    <x v="2"/>
    <x v="12"/>
    <x v="390"/>
    <x v="390"/>
    <n v="3703"/>
    <x v="548"/>
    <x v="672"/>
  </r>
  <r>
    <x v="1"/>
    <x v="2"/>
    <x v="20"/>
    <x v="0"/>
    <x v="13"/>
    <x v="391"/>
    <x v="391"/>
    <n v="1271"/>
    <x v="549"/>
    <x v="673"/>
  </r>
  <r>
    <x v="1"/>
    <x v="2"/>
    <x v="20"/>
    <x v="1"/>
    <x v="16"/>
    <x v="334"/>
    <x v="326"/>
    <n v="5171"/>
    <x v="550"/>
    <x v="674"/>
  </r>
  <r>
    <x v="1"/>
    <x v="2"/>
    <x v="20"/>
    <x v="2"/>
    <x v="16"/>
    <x v="392"/>
    <x v="327"/>
    <n v="4584"/>
    <x v="551"/>
    <x v="675"/>
  </r>
  <r>
    <x v="1"/>
    <x v="3"/>
    <x v="20"/>
    <x v="0"/>
    <x v="16"/>
    <x v="87"/>
    <x v="328"/>
    <n v="586"/>
    <x v="552"/>
    <x v="676"/>
  </r>
  <r>
    <x v="1"/>
    <x v="3"/>
    <x v="20"/>
    <x v="1"/>
    <x v="16"/>
    <x v="393"/>
    <x v="332"/>
    <n v="4727"/>
    <x v="553"/>
    <x v="677"/>
  </r>
  <r>
    <x v="1"/>
    <x v="3"/>
    <x v="20"/>
    <x v="2"/>
    <x v="16"/>
    <x v="394"/>
    <x v="333"/>
    <n v="4172"/>
    <x v="554"/>
    <x v="678"/>
  </r>
  <r>
    <x v="1"/>
    <x v="4"/>
    <x v="20"/>
    <x v="0"/>
    <x v="17"/>
    <x v="395"/>
    <x v="334"/>
    <n v="555"/>
    <x v="555"/>
    <x v="679"/>
  </r>
  <r>
    <x v="1"/>
    <x v="4"/>
    <x v="20"/>
    <x v="1"/>
    <x v="17"/>
    <x v="393"/>
    <x v="332"/>
    <n v="4951"/>
    <x v="556"/>
    <x v="680"/>
  </r>
  <r>
    <x v="1"/>
    <x v="4"/>
    <x v="20"/>
    <x v="2"/>
    <x v="17"/>
    <x v="394"/>
    <x v="333"/>
    <n v="4371"/>
    <x v="557"/>
    <x v="678"/>
  </r>
  <r>
    <x v="1"/>
    <x v="0"/>
    <x v="21"/>
    <x v="0"/>
    <x v="10"/>
    <x v="396"/>
    <x v="392"/>
    <n v="177"/>
    <x v="213"/>
    <x v="679"/>
  </r>
  <r>
    <x v="1"/>
    <x v="0"/>
    <x v="21"/>
    <x v="1"/>
    <x v="10"/>
    <x v="397"/>
    <x v="393"/>
    <n v="106"/>
    <x v="204"/>
    <x v="680"/>
  </r>
  <r>
    <x v="1"/>
    <x v="0"/>
    <x v="21"/>
    <x v="2"/>
    <x v="10"/>
    <x v="145"/>
    <x v="394"/>
    <n v="71"/>
    <x v="365"/>
    <x v="681"/>
  </r>
  <r>
    <x v="1"/>
    <x v="1"/>
    <x v="21"/>
    <x v="0"/>
    <x v="10"/>
    <x v="396"/>
    <x v="392"/>
    <n v="169"/>
    <x v="234"/>
    <x v="681"/>
  </r>
  <r>
    <x v="1"/>
    <x v="1"/>
    <x v="21"/>
    <x v="1"/>
    <x v="10"/>
    <x v="397"/>
    <x v="393"/>
    <n v="101"/>
    <x v="32"/>
    <x v="681"/>
  </r>
  <r>
    <x v="1"/>
    <x v="1"/>
    <x v="21"/>
    <x v="2"/>
    <x v="17"/>
    <x v="145"/>
    <x v="394"/>
    <n v="68"/>
    <x v="202"/>
    <x v="681"/>
  </r>
  <r>
    <x v="1"/>
    <x v="2"/>
    <x v="21"/>
    <x v="0"/>
    <x v="17"/>
    <x v="396"/>
    <x v="392"/>
    <n v="155"/>
    <x v="507"/>
    <x v="681"/>
  </r>
  <r>
    <x v="1"/>
    <x v="2"/>
    <x v="21"/>
    <x v="1"/>
    <x v="17"/>
    <x v="397"/>
    <x v="393"/>
    <n v="93"/>
    <x v="26"/>
    <x v="681"/>
  </r>
  <r>
    <x v="1"/>
    <x v="2"/>
    <x v="21"/>
    <x v="2"/>
    <x v="10"/>
    <x v="145"/>
    <x v="394"/>
    <n v="62"/>
    <x v="295"/>
    <x v="681"/>
  </r>
  <r>
    <x v="1"/>
    <x v="3"/>
    <x v="21"/>
    <x v="0"/>
    <x v="10"/>
    <x v="398"/>
    <x v="395"/>
    <n v="321"/>
    <x v="514"/>
    <x v="681"/>
  </r>
  <r>
    <x v="1"/>
    <x v="3"/>
    <x v="21"/>
    <x v="1"/>
    <x v="10"/>
    <x v="399"/>
    <x v="396"/>
    <n v="185"/>
    <x v="222"/>
    <x v="681"/>
  </r>
  <r>
    <x v="1"/>
    <x v="3"/>
    <x v="21"/>
    <x v="2"/>
    <x v="10"/>
    <x v="151"/>
    <x v="397"/>
    <n v="136"/>
    <x v="520"/>
    <x v="681"/>
  </r>
  <r>
    <x v="1"/>
    <x v="4"/>
    <x v="21"/>
    <x v="0"/>
    <x v="10"/>
    <x v="398"/>
    <x v="395"/>
    <n v="302"/>
    <x v="558"/>
    <x v="681"/>
  </r>
  <r>
    <x v="1"/>
    <x v="4"/>
    <x v="21"/>
    <x v="1"/>
    <x v="10"/>
    <x v="399"/>
    <x v="396"/>
    <n v="174"/>
    <x v="368"/>
    <x v="681"/>
  </r>
  <r>
    <x v="1"/>
    <x v="4"/>
    <x v="21"/>
    <x v="2"/>
    <x v="10"/>
    <x v="151"/>
    <x v="397"/>
    <n v="127"/>
    <x v="559"/>
    <x v="681"/>
  </r>
  <r>
    <x v="1"/>
    <x v="0"/>
    <x v="22"/>
    <x v="0"/>
    <x v="10"/>
    <x v="398"/>
    <x v="395"/>
    <n v="286"/>
    <x v="517"/>
    <x v="681"/>
  </r>
  <r>
    <x v="1"/>
    <x v="0"/>
    <x v="22"/>
    <x v="1"/>
    <x v="10"/>
    <x v="399"/>
    <x v="396"/>
    <n v="165"/>
    <x v="216"/>
    <x v="681"/>
  </r>
  <r>
    <x v="1"/>
    <x v="0"/>
    <x v="22"/>
    <x v="2"/>
    <x v="11"/>
    <x v="151"/>
    <x v="397"/>
    <n v="121"/>
    <x v="217"/>
    <x v="681"/>
  </r>
  <r>
    <x v="1"/>
    <x v="1"/>
    <x v="22"/>
    <x v="0"/>
    <x v="11"/>
    <x v="65"/>
    <x v="398"/>
    <n v="548"/>
    <x v="149"/>
    <x v="681"/>
  </r>
  <r>
    <x v="1"/>
    <x v="1"/>
    <x v="22"/>
    <x v="1"/>
    <x v="11"/>
    <x v="400"/>
    <x v="399"/>
    <n v="309"/>
    <x v="560"/>
    <x v="681"/>
  </r>
  <r>
    <x v="1"/>
    <x v="1"/>
    <x v="22"/>
    <x v="2"/>
    <x v="11"/>
    <x v="401"/>
    <x v="400"/>
    <n v="239"/>
    <x v="561"/>
    <x v="681"/>
  </r>
  <r>
    <x v="1"/>
    <x v="2"/>
    <x v="22"/>
    <x v="0"/>
    <x v="11"/>
    <x v="65"/>
    <x v="398"/>
    <n v="503"/>
    <x v="562"/>
    <x v="681"/>
  </r>
  <r>
    <x v="1"/>
    <x v="2"/>
    <x v="22"/>
    <x v="1"/>
    <x v="11"/>
    <x v="400"/>
    <x v="399"/>
    <n v="284"/>
    <x v="514"/>
    <x v="681"/>
  </r>
  <r>
    <x v="1"/>
    <x v="2"/>
    <x v="22"/>
    <x v="2"/>
    <x v="11"/>
    <x v="401"/>
    <x v="400"/>
    <n v="219"/>
    <x v="259"/>
    <x v="681"/>
  </r>
  <r>
    <x v="1"/>
    <x v="3"/>
    <x v="22"/>
    <x v="0"/>
    <x v="11"/>
    <x v="65"/>
    <x v="398"/>
    <n v="481"/>
    <x v="10"/>
    <x v="681"/>
  </r>
  <r>
    <x v="1"/>
    <x v="3"/>
    <x v="22"/>
    <x v="1"/>
    <x v="11"/>
    <x v="400"/>
    <x v="399"/>
    <n v="271"/>
    <x v="511"/>
    <x v="681"/>
  </r>
  <r>
    <x v="1"/>
    <x v="3"/>
    <x v="22"/>
    <x v="2"/>
    <x v="12"/>
    <x v="90"/>
    <x v="92"/>
    <n v="1091"/>
    <x v="135"/>
    <x v="681"/>
  </r>
  <r>
    <x v="1"/>
    <x v="4"/>
    <x v="22"/>
    <x v="0"/>
    <x v="12"/>
    <x v="88"/>
    <x v="90"/>
    <n v="7165"/>
    <x v="136"/>
    <x v="681"/>
  </r>
  <r>
    <x v="1"/>
    <x v="4"/>
    <x v="22"/>
    <x v="1"/>
    <x v="12"/>
    <x v="89"/>
    <x v="91"/>
    <n v="6130"/>
    <x v="137"/>
    <x v="681"/>
  </r>
  <r>
    <x v="1"/>
    <x v="4"/>
    <x v="22"/>
    <x v="2"/>
    <x v="12"/>
    <x v="90"/>
    <x v="92"/>
    <n v="1035"/>
    <x v="138"/>
    <x v="681"/>
  </r>
  <r>
    <x v="1"/>
    <x v="0"/>
    <x v="23"/>
    <x v="0"/>
    <x v="12"/>
    <x v="91"/>
    <x v="93"/>
    <n v="12573"/>
    <x v="139"/>
    <x v="681"/>
  </r>
  <r>
    <x v="1"/>
    <x v="0"/>
    <x v="23"/>
    <x v="1"/>
    <x v="12"/>
    <x v="92"/>
    <x v="94"/>
    <n v="10673"/>
    <x v="140"/>
    <x v="681"/>
  </r>
  <r>
    <x v="1"/>
    <x v="0"/>
    <x v="23"/>
    <x v="2"/>
    <x v="12"/>
    <x v="93"/>
    <x v="95"/>
    <n v="1900"/>
    <x v="141"/>
    <x v="681"/>
  </r>
  <r>
    <x v="1"/>
    <x v="1"/>
    <x v="23"/>
    <x v="0"/>
    <x v="12"/>
    <x v="91"/>
    <x v="93"/>
    <n v="10224"/>
    <x v="142"/>
    <x v="681"/>
  </r>
  <r>
    <x v="1"/>
    <x v="1"/>
    <x v="23"/>
    <x v="1"/>
    <x v="12"/>
    <x v="92"/>
    <x v="94"/>
    <n v="8688"/>
    <x v="143"/>
    <x v="681"/>
  </r>
  <r>
    <x v="1"/>
    <x v="1"/>
    <x v="23"/>
    <x v="2"/>
    <x v="13"/>
    <x v="93"/>
    <x v="95"/>
    <n v="1536"/>
    <x v="144"/>
    <x v="681"/>
  </r>
  <r>
    <x v="1"/>
    <x v="2"/>
    <x v="23"/>
    <x v="0"/>
    <x v="16"/>
    <x v="91"/>
    <x v="93"/>
    <n v="9514"/>
    <x v="145"/>
    <x v="681"/>
  </r>
  <r>
    <x v="1"/>
    <x v="2"/>
    <x v="23"/>
    <x v="1"/>
    <x v="16"/>
    <x v="92"/>
    <x v="94"/>
    <n v="8088"/>
    <x v="146"/>
    <x v="681"/>
  </r>
  <r>
    <x v="1"/>
    <x v="2"/>
    <x v="23"/>
    <x v="2"/>
    <x v="16"/>
    <x v="93"/>
    <x v="95"/>
    <n v="1427"/>
    <x v="147"/>
    <x v="681"/>
  </r>
  <r>
    <x v="1"/>
    <x v="3"/>
    <x v="23"/>
    <x v="0"/>
    <x v="16"/>
    <x v="94"/>
    <x v="96"/>
    <n v="397"/>
    <x v="148"/>
    <x v="681"/>
  </r>
  <r>
    <x v="1"/>
    <x v="3"/>
    <x v="23"/>
    <x v="1"/>
    <x v="16"/>
    <x v="95"/>
    <x v="97"/>
    <n v="309"/>
    <x v="149"/>
    <x v="681"/>
  </r>
  <r>
    <x v="1"/>
    <x v="3"/>
    <x v="23"/>
    <x v="2"/>
    <x v="17"/>
    <x v="96"/>
    <x v="98"/>
    <n v="88"/>
    <x v="150"/>
    <x v="681"/>
  </r>
  <r>
    <x v="1"/>
    <x v="4"/>
    <x v="23"/>
    <x v="0"/>
    <x v="17"/>
    <x v="94"/>
    <x v="96"/>
    <n v="379"/>
    <x v="151"/>
    <x v="681"/>
  </r>
  <r>
    <x v="1"/>
    <x v="4"/>
    <x v="23"/>
    <x v="1"/>
    <x v="17"/>
    <x v="95"/>
    <x v="97"/>
    <n v="295"/>
    <x v="96"/>
    <x v="681"/>
  </r>
  <r>
    <x v="1"/>
    <x v="4"/>
    <x v="23"/>
    <x v="2"/>
    <x v="10"/>
    <x v="96"/>
    <x v="98"/>
    <n v="84"/>
    <x v="216"/>
    <x v="681"/>
  </r>
  <r>
    <x v="1"/>
    <x v="0"/>
    <x v="24"/>
    <x v="0"/>
    <x v="10"/>
    <x v="94"/>
    <x v="96"/>
    <n v="347"/>
    <x v="563"/>
    <x v="681"/>
  </r>
  <r>
    <x v="1"/>
    <x v="0"/>
    <x v="24"/>
    <x v="1"/>
    <x v="10"/>
    <x v="95"/>
    <x v="97"/>
    <n v="270"/>
    <x v="155"/>
    <x v="681"/>
  </r>
  <r>
    <x v="1"/>
    <x v="0"/>
    <x v="24"/>
    <x v="2"/>
    <x v="10"/>
    <x v="96"/>
    <x v="98"/>
    <n v="77"/>
    <x v="156"/>
    <x v="681"/>
  </r>
  <r>
    <x v="1"/>
    <x v="1"/>
    <x v="24"/>
    <x v="0"/>
    <x v="10"/>
    <x v="100"/>
    <x v="102"/>
    <n v="705"/>
    <x v="83"/>
    <x v="681"/>
  </r>
  <r>
    <x v="1"/>
    <x v="1"/>
    <x v="24"/>
    <x v="1"/>
    <x v="17"/>
    <x v="402"/>
    <x v="401"/>
    <n v="246"/>
    <x v="564"/>
    <x v="681"/>
  </r>
  <r>
    <x v="1"/>
    <x v="1"/>
    <x v="24"/>
    <x v="2"/>
    <x v="17"/>
    <x v="107"/>
    <x v="109"/>
    <n v="545"/>
    <x v="565"/>
    <x v="681"/>
  </r>
  <r>
    <x v="1"/>
    <x v="2"/>
    <x v="24"/>
    <x v="0"/>
    <x v="17"/>
    <x v="108"/>
    <x v="110"/>
    <n v="160"/>
    <x v="509"/>
    <x v="681"/>
  </r>
  <r>
    <x v="1"/>
    <x v="2"/>
    <x v="24"/>
    <x v="1"/>
    <x v="10"/>
    <x v="100"/>
    <x v="102"/>
    <n v="662"/>
    <x v="566"/>
    <x v="681"/>
  </r>
  <r>
    <x v="1"/>
    <x v="2"/>
    <x v="24"/>
    <x v="2"/>
    <x v="10"/>
    <x v="107"/>
    <x v="109"/>
    <n v="512"/>
    <x v="567"/>
    <x v="681"/>
  </r>
  <r>
    <x v="1"/>
    <x v="3"/>
    <x v="24"/>
    <x v="0"/>
    <x v="10"/>
    <x v="108"/>
    <x v="110"/>
    <n v="150"/>
    <x v="568"/>
    <x v="681"/>
  </r>
  <r>
    <x v="1"/>
    <x v="3"/>
    <x v="24"/>
    <x v="1"/>
    <x v="10"/>
    <x v="100"/>
    <x v="102"/>
    <n v="629"/>
    <x v="163"/>
    <x v="681"/>
  </r>
  <r>
    <x v="1"/>
    <x v="3"/>
    <x v="24"/>
    <x v="2"/>
    <x v="10"/>
    <x v="107"/>
    <x v="109"/>
    <n v="486"/>
    <x v="164"/>
    <x v="681"/>
  </r>
  <r>
    <x v="1"/>
    <x v="4"/>
    <x v="24"/>
    <x v="0"/>
    <x v="10"/>
    <x v="108"/>
    <x v="110"/>
    <n v="143"/>
    <x v="165"/>
    <x v="681"/>
  </r>
  <r>
    <x v="1"/>
    <x v="4"/>
    <x v="24"/>
    <x v="1"/>
    <x v="10"/>
    <x v="112"/>
    <x v="114"/>
    <n v="1176"/>
    <x v="569"/>
    <x v="681"/>
  </r>
  <r>
    <x v="1"/>
    <x v="4"/>
    <x v="24"/>
    <x v="2"/>
    <x v="10"/>
    <x v="113"/>
    <x v="115"/>
    <n v="906"/>
    <x v="253"/>
    <x v="681"/>
  </r>
  <r>
    <x v="1"/>
    <x v="0"/>
    <x v="25"/>
    <x v="0"/>
    <x v="10"/>
    <x v="403"/>
    <x v="314"/>
    <n v="88610"/>
    <x v="570"/>
    <x v="681"/>
  </r>
  <r>
    <x v="1"/>
    <x v="0"/>
    <x v="25"/>
    <x v="1"/>
    <x v="11"/>
    <x v="404"/>
    <x v="315"/>
    <n v="75631"/>
    <x v="571"/>
    <x v="681"/>
  </r>
  <r>
    <x v="1"/>
    <x v="0"/>
    <x v="25"/>
    <x v="2"/>
    <x v="11"/>
    <x v="405"/>
    <x v="316"/>
    <n v="12979"/>
    <x v="572"/>
    <x v="681"/>
  </r>
  <r>
    <x v="1"/>
    <x v="1"/>
    <x v="25"/>
    <x v="0"/>
    <x v="11"/>
    <x v="406"/>
    <x v="402"/>
    <n v="32838"/>
    <x v="573"/>
    <x v="681"/>
  </r>
  <r>
    <x v="1"/>
    <x v="1"/>
    <x v="25"/>
    <x v="1"/>
    <x v="11"/>
    <x v="407"/>
    <x v="403"/>
    <n v="28538"/>
    <x v="574"/>
    <x v="681"/>
  </r>
  <r>
    <x v="1"/>
    <x v="1"/>
    <x v="25"/>
    <x v="2"/>
    <x v="11"/>
    <x v="408"/>
    <x v="404"/>
    <n v="4298"/>
    <x v="575"/>
    <x v="681"/>
  </r>
  <r>
    <x v="1"/>
    <x v="2"/>
    <x v="25"/>
    <x v="0"/>
    <x v="11"/>
    <x v="409"/>
    <x v="402"/>
    <n v="35421"/>
    <x v="576"/>
    <x v="681"/>
  </r>
  <r>
    <x v="1"/>
    <x v="2"/>
    <x v="25"/>
    <x v="1"/>
    <x v="11"/>
    <x v="410"/>
    <x v="403"/>
    <n v="30795"/>
    <x v="577"/>
    <x v="681"/>
  </r>
  <r>
    <x v="1"/>
    <x v="2"/>
    <x v="25"/>
    <x v="2"/>
    <x v="11"/>
    <x v="408"/>
    <x v="404"/>
    <n v="4624"/>
    <x v="578"/>
    <x v="681"/>
  </r>
  <r>
    <x v="1"/>
    <x v="3"/>
    <x v="25"/>
    <x v="0"/>
    <x v="11"/>
    <x v="411"/>
    <x v="405"/>
    <n v="36703"/>
    <x v="579"/>
    <x v="681"/>
  </r>
  <r>
    <x v="1"/>
    <x v="3"/>
    <x v="25"/>
    <x v="1"/>
    <x v="12"/>
    <x v="412"/>
    <x v="406"/>
    <n v="31796"/>
    <x v="580"/>
    <x v="681"/>
  </r>
  <r>
    <x v="1"/>
    <x v="3"/>
    <x v="25"/>
    <x v="2"/>
    <x v="12"/>
    <x v="413"/>
    <x v="407"/>
    <n v="4904"/>
    <x v="581"/>
    <x v="681"/>
  </r>
  <r>
    <x v="1"/>
    <x v="4"/>
    <x v="25"/>
    <x v="0"/>
    <x v="12"/>
    <x v="414"/>
    <x v="317"/>
    <n v="153493"/>
    <x v="582"/>
    <x v="681"/>
  </r>
  <r>
    <x v="1"/>
    <x v="4"/>
    <x v="25"/>
    <x v="1"/>
    <x v="12"/>
    <x v="415"/>
    <x v="318"/>
    <n v="129900"/>
    <x v="583"/>
    <x v="681"/>
  </r>
  <r>
    <x v="1"/>
    <x v="4"/>
    <x v="25"/>
    <x v="2"/>
    <x v="12"/>
    <x v="416"/>
    <x v="319"/>
    <n v="23594"/>
    <x v="584"/>
    <x v="681"/>
  </r>
  <r>
    <x v="1"/>
    <x v="0"/>
    <x v="26"/>
    <x v="0"/>
    <x v="12"/>
    <x v="417"/>
    <x v="408"/>
    <n v="44307"/>
    <x v="585"/>
    <x v="681"/>
  </r>
  <r>
    <x v="1"/>
    <x v="0"/>
    <x v="26"/>
    <x v="1"/>
    <x v="12"/>
    <x v="418"/>
    <x v="123"/>
    <n v="2535"/>
    <x v="586"/>
    <x v="681"/>
  </r>
  <r>
    <x v="1"/>
    <x v="0"/>
    <x v="26"/>
    <x v="2"/>
    <x v="12"/>
    <x v="121"/>
    <x v="124"/>
    <n v="1926"/>
    <x v="184"/>
    <x v="681"/>
  </r>
  <r>
    <x v="1"/>
    <x v="1"/>
    <x v="26"/>
    <x v="0"/>
    <x v="12"/>
    <x v="74"/>
    <x v="125"/>
    <n v="609"/>
    <x v="185"/>
    <x v="681"/>
  </r>
  <r>
    <x v="1"/>
    <x v="1"/>
    <x v="26"/>
    <x v="1"/>
    <x v="13"/>
    <x v="15"/>
    <x v="123"/>
    <n v="2196"/>
    <x v="186"/>
    <x v="681"/>
  </r>
  <r>
    <x v="1"/>
    <x v="1"/>
    <x v="26"/>
    <x v="2"/>
    <x v="16"/>
    <x v="121"/>
    <x v="124"/>
    <n v="1670"/>
    <x v="187"/>
    <x v="681"/>
  </r>
  <r>
    <x v="1"/>
    <x v="2"/>
    <x v="26"/>
    <x v="0"/>
    <x v="16"/>
    <x v="74"/>
    <x v="125"/>
    <n v="526"/>
    <x v="188"/>
    <x v="681"/>
  </r>
  <r>
    <x v="1"/>
    <x v="2"/>
    <x v="26"/>
    <x v="1"/>
    <x v="16"/>
    <x v="15"/>
    <x v="123"/>
    <n v="2117"/>
    <x v="189"/>
    <x v="681"/>
  </r>
  <r>
    <x v="1"/>
    <x v="2"/>
    <x v="26"/>
    <x v="2"/>
    <x v="16"/>
    <x v="121"/>
    <x v="124"/>
    <n v="1610"/>
    <x v="190"/>
    <x v="681"/>
  </r>
  <r>
    <x v="1"/>
    <x v="3"/>
    <x v="26"/>
    <x v="0"/>
    <x v="16"/>
    <x v="74"/>
    <x v="125"/>
    <n v="508"/>
    <x v="191"/>
    <x v="681"/>
  </r>
  <r>
    <x v="1"/>
    <x v="3"/>
    <x v="26"/>
    <x v="1"/>
    <x v="17"/>
    <x v="122"/>
    <x v="126"/>
    <n v="3567"/>
    <x v="192"/>
    <x v="681"/>
  </r>
  <r>
    <x v="1"/>
    <x v="3"/>
    <x v="26"/>
    <x v="2"/>
    <x v="17"/>
    <x v="385"/>
    <x v="385"/>
    <n v="2680"/>
    <x v="587"/>
    <x v="681"/>
  </r>
  <r>
    <x v="1"/>
    <x v="4"/>
    <x v="26"/>
    <x v="0"/>
    <x v="17"/>
    <x v="384"/>
    <x v="384"/>
    <n v="887"/>
    <x v="588"/>
    <x v="681"/>
  </r>
  <r>
    <x v="1"/>
    <x v="4"/>
    <x v="26"/>
    <x v="1"/>
    <x v="10"/>
    <x v="122"/>
    <x v="126"/>
    <n v="2953"/>
    <x v="589"/>
    <x v="681"/>
  </r>
  <r>
    <x v="1"/>
    <x v="4"/>
    <x v="26"/>
    <x v="2"/>
    <x v="10"/>
    <x v="385"/>
    <x v="385"/>
    <n v="2222"/>
    <x v="590"/>
    <x v="681"/>
  </r>
  <r>
    <x v="1"/>
    <x v="0"/>
    <x v="27"/>
    <x v="0"/>
    <x v="10"/>
    <x v="419"/>
    <x v="332"/>
    <n v="24551"/>
    <x v="591"/>
    <x v="681"/>
  </r>
  <r>
    <x v="1"/>
    <x v="0"/>
    <x v="27"/>
    <x v="1"/>
    <x v="10"/>
    <x v="420"/>
    <x v="333"/>
    <n v="20931"/>
    <x v="592"/>
    <x v="681"/>
  </r>
  <r>
    <x v="1"/>
    <x v="0"/>
    <x v="27"/>
    <x v="2"/>
    <x v="10"/>
    <x v="421"/>
    <x v="334"/>
    <n v="3620"/>
    <x v="593"/>
    <x v="681"/>
  </r>
  <r>
    <x v="1"/>
    <x v="1"/>
    <x v="27"/>
    <x v="0"/>
    <x v="17"/>
    <x v="422"/>
    <x v="409"/>
    <n v="3438"/>
    <x v="594"/>
    <x v="681"/>
  </r>
  <r>
    <x v="1"/>
    <x v="1"/>
    <x v="27"/>
    <x v="1"/>
    <x v="17"/>
    <x v="423"/>
    <x v="410"/>
    <n v="3310"/>
    <x v="595"/>
    <x v="681"/>
  </r>
  <r>
    <x v="1"/>
    <x v="1"/>
    <x v="27"/>
    <x v="2"/>
    <x v="17"/>
    <x v="424"/>
    <x v="411"/>
    <n v="128"/>
    <x v="514"/>
    <x v="681"/>
  </r>
  <r>
    <x v="1"/>
    <x v="2"/>
    <x v="27"/>
    <x v="0"/>
    <x v="10"/>
    <x v="425"/>
    <x v="305"/>
    <n v="46792"/>
    <x v="596"/>
    <x v="681"/>
  </r>
  <r>
    <x v="1"/>
    <x v="2"/>
    <x v="27"/>
    <x v="1"/>
    <x v="10"/>
    <x v="426"/>
    <x v="306"/>
    <n v="40275"/>
    <x v="597"/>
    <x v="681"/>
  </r>
  <r>
    <x v="1"/>
    <x v="2"/>
    <x v="27"/>
    <x v="2"/>
    <x v="10"/>
    <x v="427"/>
    <x v="307"/>
    <n v="6517"/>
    <x v="598"/>
    <x v="681"/>
  </r>
  <r>
    <x v="1"/>
    <x v="3"/>
    <x v="27"/>
    <x v="0"/>
    <x v="10"/>
    <x v="422"/>
    <x v="409"/>
    <n v="3018"/>
    <x v="599"/>
    <x v="681"/>
  </r>
  <r>
    <x v="1"/>
    <x v="3"/>
    <x v="27"/>
    <x v="1"/>
    <x v="10"/>
    <x v="423"/>
    <x v="410"/>
    <n v="2906"/>
    <x v="419"/>
    <x v="681"/>
  </r>
  <r>
    <x v="1"/>
    <x v="3"/>
    <x v="27"/>
    <x v="2"/>
    <x v="10"/>
    <x v="424"/>
    <x v="411"/>
    <n v="112"/>
    <x v="59"/>
    <x v="681"/>
  </r>
  <r>
    <x v="1"/>
    <x v="4"/>
    <x v="27"/>
    <x v="0"/>
    <x v="10"/>
    <x v="414"/>
    <x v="317"/>
    <n v="153493"/>
    <x v="582"/>
    <x v="681"/>
  </r>
  <r>
    <x v="1"/>
    <x v="4"/>
    <x v="27"/>
    <x v="1"/>
    <x v="10"/>
    <x v="415"/>
    <x v="318"/>
    <n v="129900"/>
    <x v="583"/>
    <x v="681"/>
  </r>
  <r>
    <x v="1"/>
    <x v="4"/>
    <x v="27"/>
    <x v="2"/>
    <x v="10"/>
    <x v="416"/>
    <x v="319"/>
    <n v="23594"/>
    <x v="584"/>
    <x v="6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76FFFF-8434-47C9-986D-CC107A4B7BA8}"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2">
  <location ref="A3:C9" firstHeaderRow="1" firstDataRow="2" firstDataCol="1"/>
  <pivotFields count="10">
    <pivotField axis="axisCol" showAll="0">
      <items count="3">
        <item x="0"/>
        <item x="1"/>
        <item t="default"/>
      </items>
    </pivotField>
    <pivotField axis="axisRow" showAll="0">
      <items count="6">
        <item x="0"/>
        <item x="1"/>
        <item x="2"/>
        <item x="3"/>
        <item x="4"/>
        <item t="default"/>
      </items>
    </pivotField>
    <pivotField showAll="0"/>
    <pivotField showAll="0"/>
    <pivotField showAll="0"/>
    <pivotField dataField="1" showAll="0"/>
    <pivotField showAll="0"/>
    <pivotField showAll="0"/>
    <pivotField showAll="0"/>
    <pivotField showAll="0"/>
  </pivotFields>
  <rowFields count="1">
    <field x="1"/>
  </rowFields>
  <rowItems count="5">
    <i>
      <x/>
    </i>
    <i>
      <x v="1"/>
    </i>
    <i>
      <x v="2"/>
    </i>
    <i>
      <x v="3"/>
    </i>
    <i>
      <x v="4"/>
    </i>
  </rowItems>
  <colFields count="1">
    <field x="0"/>
  </colFields>
  <colItems count="2">
    <i>
      <x/>
    </i>
    <i>
      <x v="1"/>
    </i>
  </colItems>
  <dataFields count="1">
    <dataField name="Sum of Observed Deaths" fld="5" baseField="0" baseItem="0"/>
  </dataFields>
  <chartFormats count="4">
    <chartFormat chart="49" format="0" series="1">
      <pivotArea type="data" outline="0" fieldPosition="0">
        <references count="2">
          <reference field="4294967294" count="1" selected="0">
            <x v="0"/>
          </reference>
          <reference field="0" count="1" selected="0">
            <x v="0"/>
          </reference>
        </references>
      </pivotArea>
    </chartFormat>
    <chartFormat chart="49" format="1" series="1">
      <pivotArea type="data" outline="0" fieldPosition="0">
        <references count="2">
          <reference field="4294967294" count="1" selected="0">
            <x v="0"/>
          </reference>
          <reference field="0" count="1" selected="0">
            <x v="1"/>
          </reference>
        </references>
      </pivotArea>
    </chartFormat>
    <chartFormat chart="51" format="4" series="1">
      <pivotArea type="data" outline="0" fieldPosition="0">
        <references count="2">
          <reference field="4294967294" count="1" selected="0">
            <x v="0"/>
          </reference>
          <reference field="0" count="1" selected="0">
            <x v="0"/>
          </reference>
        </references>
      </pivotArea>
    </chartFormat>
    <chartFormat chart="51"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495FCF-EB14-41D4-BBF1-2829B8F127F2}"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5">
  <location ref="A3:B8" firstHeaderRow="1" firstDataRow="1" firstDataCol="1" rowPageCount="1" colPageCount="1"/>
  <pivotFields count="10">
    <pivotField axis="axisPage" multipleItemSelectionAllowed="1" showAll="0">
      <items count="3">
        <item x="0"/>
        <item h="1" x="1"/>
        <item t="default"/>
      </items>
    </pivotField>
    <pivotField showAll="0">
      <items count="6">
        <item x="0"/>
        <item x="1"/>
        <item x="2"/>
        <item x="3"/>
        <item x="4"/>
        <item t="default"/>
      </items>
    </pivotField>
    <pivotField axis="axisRow" showAll="0" measureFilter="1" sortType="descending">
      <items count="29">
        <item x="5"/>
        <item x="0"/>
        <item x="1"/>
        <item x="2"/>
        <item x="3"/>
        <item x="4"/>
        <item x="6"/>
        <item x="7"/>
        <item x="8"/>
        <item x="9"/>
        <item x="10"/>
        <item x="11"/>
        <item x="12"/>
        <item x="13"/>
        <item x="14"/>
        <item x="15"/>
        <item x="16"/>
        <item x="17"/>
        <item x="18"/>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429">
        <item x="138"/>
        <item x="233"/>
        <item x="377"/>
        <item x="123"/>
        <item x="124"/>
        <item x="379"/>
        <item x="64"/>
        <item x="67"/>
        <item x="78"/>
        <item x="236"/>
        <item x="137"/>
        <item x="127"/>
        <item x="231"/>
        <item x="188"/>
        <item x="191"/>
        <item x="128"/>
        <item x="171"/>
        <item x="364"/>
        <item x="234"/>
        <item x="222"/>
        <item x="136"/>
        <item x="226"/>
        <item x="125"/>
        <item x="173"/>
        <item x="229"/>
        <item x="237"/>
        <item x="130"/>
        <item x="145"/>
        <item x="380"/>
        <item x="11"/>
        <item x="371"/>
        <item x="232"/>
        <item x="374"/>
        <item x="382"/>
        <item x="365"/>
        <item x="131"/>
        <item x="376"/>
        <item x="172"/>
        <item x="186"/>
        <item x="397"/>
        <item x="140"/>
        <item x="134"/>
        <item x="126"/>
        <item x="174"/>
        <item x="378"/>
        <item x="235"/>
        <item x="96"/>
        <item x="368"/>
        <item x="176"/>
        <item x="14"/>
        <item x="274"/>
        <item x="370"/>
        <item x="381"/>
        <item x="372"/>
        <item x="135"/>
        <item x="277"/>
        <item x="139"/>
        <item x="375"/>
        <item x="41"/>
        <item x="151"/>
        <item x="363"/>
        <item x="189"/>
        <item x="170"/>
        <item x="192"/>
        <item x="129"/>
        <item x="223"/>
        <item x="366"/>
        <item x="402"/>
        <item x="396"/>
        <item x="399"/>
        <item x="17"/>
        <item x="227"/>
        <item x="424"/>
        <item x="40"/>
        <item x="230"/>
        <item x="367"/>
        <item x="175"/>
        <item x="132"/>
        <item x="369"/>
        <item x="195"/>
        <item x="194"/>
        <item x="190"/>
        <item x="108"/>
        <item x="193"/>
        <item x="20"/>
        <item x="224"/>
        <item x="373"/>
        <item x="133"/>
        <item x="44"/>
        <item x="160"/>
        <item x="225"/>
        <item x="228"/>
        <item x="401"/>
        <item x="154"/>
        <item x="141"/>
        <item x="23"/>
        <item x="76"/>
        <item x="400"/>
        <item x="61"/>
        <item x="297"/>
        <item x="257"/>
        <item x="398"/>
        <item x="39"/>
        <item x="38"/>
        <item x="166"/>
        <item x="43"/>
        <item x="114"/>
        <item x="336"/>
        <item x="333"/>
        <item x="197"/>
        <item x="95"/>
        <item x="47"/>
        <item x="187"/>
        <item x="75"/>
        <item x="306"/>
        <item x="2"/>
        <item x="260"/>
        <item x="300"/>
        <item x="63"/>
        <item x="417"/>
        <item x="94"/>
        <item x="120"/>
        <item x="265"/>
        <item x="62"/>
        <item x="66"/>
        <item x="289"/>
        <item x="159"/>
        <item x="46"/>
        <item x="341"/>
        <item x="65"/>
        <item x="201"/>
        <item x="42"/>
        <item x="77"/>
        <item x="5"/>
        <item x="263"/>
        <item x="8"/>
        <item x="276"/>
        <item x="50"/>
        <item x="179"/>
        <item x="73"/>
        <item x="83"/>
        <item x="292"/>
        <item x="74"/>
        <item x="107"/>
        <item x="256"/>
        <item x="182"/>
        <item x="340"/>
        <item x="418"/>
        <item x="264"/>
        <item x="275"/>
        <item x="185"/>
        <item x="158"/>
        <item x="49"/>
        <item x="165"/>
        <item x="271"/>
        <item x="204"/>
        <item x="268"/>
        <item x="150"/>
        <item x="157"/>
        <item x="53"/>
        <item x="87"/>
        <item x="100"/>
        <item x="45"/>
        <item x="384"/>
        <item x="70"/>
        <item x="303"/>
        <item x="395"/>
        <item x="283"/>
        <item x="259"/>
        <item x="255"/>
        <item x="149"/>
        <item x="318"/>
        <item x="207"/>
        <item x="113"/>
        <item x="52"/>
        <item x="164"/>
        <item x="327"/>
        <item x="90"/>
        <item x="388"/>
        <item x="56"/>
        <item x="10"/>
        <item x="81"/>
        <item x="196"/>
        <item x="339"/>
        <item x="286"/>
        <item x="9"/>
        <item x="262"/>
        <item x="32"/>
        <item x="288"/>
        <item x="258"/>
        <item x="410"/>
        <item x="48"/>
        <item x="280"/>
        <item x="55"/>
        <item x="112"/>
        <item x="305"/>
        <item x="144"/>
        <item x="59"/>
        <item x="106"/>
        <item x="391"/>
        <item x="119"/>
        <item x="212"/>
        <item x="198"/>
        <item x="93"/>
        <item x="99"/>
        <item x="344"/>
        <item x="58"/>
        <item x="304"/>
        <item x="13"/>
        <item x="287"/>
        <item x="200"/>
        <item x="261"/>
        <item x="148"/>
        <item x="332"/>
        <item x="291"/>
        <item x="210"/>
        <item x="103"/>
        <item x="12"/>
        <item x="51"/>
        <item x="294"/>
        <item x="211"/>
        <item x="7"/>
        <item x="118"/>
        <item x="312"/>
        <item x="121"/>
        <item x="293"/>
        <item x="163"/>
        <item x="282"/>
        <item x="324"/>
        <item x="338"/>
        <item x="60"/>
        <item x="331"/>
        <item x="309"/>
        <item x="199"/>
        <item x="249"/>
        <item x="35"/>
        <item x="299"/>
        <item x="6"/>
        <item x="72"/>
        <item x="254"/>
        <item x="54"/>
        <item x="16"/>
        <item x="290"/>
        <item x="178"/>
        <item x="169"/>
        <item x="385"/>
        <item x="26"/>
        <item x="203"/>
        <item x="181"/>
        <item x="15"/>
        <item x="285"/>
        <item x="267"/>
        <item x="330"/>
        <item x="184"/>
        <item x="298"/>
        <item x="296"/>
        <item x="302"/>
        <item x="337"/>
        <item x="281"/>
        <item x="423"/>
        <item x="71"/>
        <item x="29"/>
        <item x="57"/>
        <item x="143"/>
        <item x="421"/>
        <item x="177"/>
        <item x="387"/>
        <item x="422"/>
        <item x="295"/>
        <item x="69"/>
        <item x="180"/>
        <item x="98"/>
        <item x="202"/>
        <item x="19"/>
        <item x="246"/>
        <item x="347"/>
        <item x="122"/>
        <item x="206"/>
        <item x="183"/>
        <item x="266"/>
        <item x="315"/>
        <item x="18"/>
        <item x="270"/>
        <item x="317"/>
        <item x="284"/>
        <item x="301"/>
        <item x="82"/>
        <item x="242"/>
        <item x="218"/>
        <item x="147"/>
        <item x="102"/>
        <item x="68"/>
        <item x="390"/>
        <item x="80"/>
        <item x="392"/>
        <item x="386"/>
        <item x="22"/>
        <item x="269"/>
        <item x="394"/>
        <item x="205"/>
        <item x="142"/>
        <item x="84"/>
        <item x="316"/>
        <item x="335"/>
        <item x="308"/>
        <item x="243"/>
        <item x="97"/>
        <item x="350"/>
        <item x="86"/>
        <item x="334"/>
        <item x="383"/>
        <item x="105"/>
        <item x="37"/>
        <item x="393"/>
        <item x="79"/>
        <item x="36"/>
        <item x="389"/>
        <item x="326"/>
        <item x="162"/>
        <item x="85"/>
        <item x="146"/>
        <item x="101"/>
        <item x="321"/>
        <item x="311"/>
        <item x="89"/>
        <item x="273"/>
        <item x="253"/>
        <item x="272"/>
        <item x="104"/>
        <item x="325"/>
        <item x="427"/>
        <item x="221"/>
        <item x="307"/>
        <item x="1"/>
        <item x="21"/>
        <item x="153"/>
        <item x="117"/>
        <item x="241"/>
        <item x="0"/>
        <item x="353"/>
        <item x="88"/>
        <item x="152"/>
        <item x="343"/>
        <item x="161"/>
        <item x="408"/>
        <item x="279"/>
        <item x="92"/>
        <item x="310"/>
        <item x="209"/>
        <item x="31"/>
        <item x="25"/>
        <item x="278"/>
        <item x="413"/>
        <item x="342"/>
        <item x="91"/>
        <item x="323"/>
        <item x="30"/>
        <item x="4"/>
        <item x="208"/>
        <item x="3"/>
        <item x="248"/>
        <item x="215"/>
        <item x="111"/>
        <item x="28"/>
        <item x="168"/>
        <item x="34"/>
        <item x="314"/>
        <item x="24"/>
        <item x="322"/>
        <item x="329"/>
        <item x="405"/>
        <item x="247"/>
        <item x="33"/>
        <item x="167"/>
        <item x="409"/>
        <item x="27"/>
        <item x="346"/>
        <item x="313"/>
        <item x="245"/>
        <item x="328"/>
        <item x="420"/>
        <item x="359"/>
        <item x="217"/>
        <item x="345"/>
        <item x="244"/>
        <item x="320"/>
        <item x="419"/>
        <item x="349"/>
        <item x="416"/>
        <item x="216"/>
        <item x="356"/>
        <item x="411"/>
        <item x="116"/>
        <item x="319"/>
        <item x="156"/>
        <item x="348"/>
        <item x="155"/>
        <item x="220"/>
        <item x="352"/>
        <item x="362"/>
        <item x="115"/>
        <item x="407"/>
        <item x="426"/>
        <item x="219"/>
        <item x="110"/>
        <item x="351"/>
        <item x="252"/>
        <item x="412"/>
        <item x="425"/>
        <item x="406"/>
        <item x="214"/>
        <item x="109"/>
        <item x="240"/>
        <item x="213"/>
        <item x="404"/>
        <item x="358"/>
        <item x="403"/>
        <item x="357"/>
        <item x="355"/>
        <item x="415"/>
        <item x="354"/>
        <item x="414"/>
        <item x="361"/>
        <item x="360"/>
        <item x="251"/>
        <item x="250"/>
        <item x="239"/>
        <item x="238"/>
        <item t="default"/>
      </items>
    </pivotField>
    <pivotField showAll="0"/>
    <pivotField showAll="0"/>
    <pivotField showAll="0"/>
    <pivotField showAll="0"/>
  </pivotFields>
  <rowFields count="1">
    <field x="2"/>
  </rowFields>
  <rowItems count="5">
    <i>
      <x v="27"/>
    </i>
    <i>
      <x v="13"/>
    </i>
    <i>
      <x v="4"/>
    </i>
    <i>
      <x v="20"/>
    </i>
    <i>
      <x v="11"/>
    </i>
  </rowItems>
  <colItems count="1">
    <i/>
  </colItems>
  <pageFields count="1">
    <pageField fld="0" hier="-1"/>
  </pageFields>
  <dataFields count="1">
    <dataField name="Sum of Observed Deaths" fld="5" baseField="2"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7"/>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5E792D-99E9-4E51-81B5-E02ED9CD1C3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3:B6" firstHeaderRow="1" firstDataRow="1" firstDataCol="1" rowPageCount="1" colPageCount="1"/>
  <pivotFields count="10">
    <pivotField axis="axisPage" multipleItemSelectionAllowed="1" showAll="0">
      <items count="3">
        <item h="1" x="0"/>
        <item x="1"/>
        <item t="default"/>
      </items>
    </pivotField>
    <pivotField showAll="0">
      <items count="6">
        <item x="0"/>
        <item x="1"/>
        <item x="2"/>
        <item x="3"/>
        <item x="4"/>
        <item t="default"/>
      </items>
    </pivotField>
    <pivotField showAll="0">
      <items count="29">
        <item x="5"/>
        <item x="0"/>
        <item x="1"/>
        <item x="2"/>
        <item x="3"/>
        <item x="4"/>
        <item x="6"/>
        <item x="7"/>
        <item x="8"/>
        <item x="9"/>
        <item x="10"/>
        <item x="11"/>
        <item x="12"/>
        <item x="13"/>
        <item x="14"/>
        <item x="15"/>
        <item x="16"/>
        <item x="17"/>
        <item x="18"/>
        <item x="19"/>
        <item x="20"/>
        <item x="21"/>
        <item x="22"/>
        <item x="23"/>
        <item x="24"/>
        <item x="25"/>
        <item x="26"/>
        <item x="27"/>
        <item t="default"/>
      </items>
    </pivotField>
    <pivotField axis="axisRow" showAll="0">
      <items count="4">
        <item h="1" x="0"/>
        <item x="1"/>
        <item x="2"/>
        <item t="default"/>
      </items>
    </pivotField>
    <pivotField showAll="0">
      <items count="19">
        <item x="7"/>
        <item x="17"/>
        <item x="1"/>
        <item x="10"/>
        <item x="11"/>
        <item x="3"/>
        <item x="12"/>
        <item x="13"/>
        <item x="14"/>
        <item x="15"/>
        <item x="0"/>
        <item x="16"/>
        <item x="4"/>
        <item x="5"/>
        <item x="8"/>
        <item x="2"/>
        <item x="6"/>
        <item x="9"/>
        <item t="default"/>
      </items>
    </pivotField>
    <pivotField dataField="1" showAll="0">
      <items count="429">
        <item x="138"/>
        <item x="233"/>
        <item x="377"/>
        <item x="123"/>
        <item x="124"/>
        <item x="379"/>
        <item x="64"/>
        <item x="67"/>
        <item x="78"/>
        <item x="236"/>
        <item x="137"/>
        <item x="127"/>
        <item x="231"/>
        <item x="188"/>
        <item x="191"/>
        <item x="128"/>
        <item x="171"/>
        <item x="364"/>
        <item x="234"/>
        <item x="222"/>
        <item x="136"/>
        <item x="226"/>
        <item x="125"/>
        <item x="173"/>
        <item x="229"/>
        <item x="237"/>
        <item x="130"/>
        <item x="145"/>
        <item x="380"/>
        <item x="11"/>
        <item x="371"/>
        <item x="232"/>
        <item x="374"/>
        <item x="382"/>
        <item x="365"/>
        <item x="131"/>
        <item x="376"/>
        <item x="172"/>
        <item x="186"/>
        <item x="397"/>
        <item x="140"/>
        <item x="134"/>
        <item x="126"/>
        <item x="174"/>
        <item x="378"/>
        <item x="235"/>
        <item x="96"/>
        <item x="368"/>
        <item x="176"/>
        <item x="14"/>
        <item x="274"/>
        <item x="370"/>
        <item x="381"/>
        <item x="372"/>
        <item x="135"/>
        <item x="277"/>
        <item x="139"/>
        <item x="375"/>
        <item x="41"/>
        <item x="151"/>
        <item x="363"/>
        <item x="189"/>
        <item x="170"/>
        <item x="192"/>
        <item x="129"/>
        <item x="223"/>
        <item x="366"/>
        <item x="402"/>
        <item x="396"/>
        <item x="399"/>
        <item x="17"/>
        <item x="227"/>
        <item x="424"/>
        <item x="40"/>
        <item x="230"/>
        <item x="367"/>
        <item x="175"/>
        <item x="132"/>
        <item x="369"/>
        <item x="195"/>
        <item x="194"/>
        <item x="190"/>
        <item x="108"/>
        <item x="193"/>
        <item x="20"/>
        <item x="224"/>
        <item x="373"/>
        <item x="133"/>
        <item x="44"/>
        <item x="160"/>
        <item x="225"/>
        <item x="228"/>
        <item x="401"/>
        <item x="154"/>
        <item x="141"/>
        <item x="23"/>
        <item x="76"/>
        <item x="400"/>
        <item x="61"/>
        <item x="297"/>
        <item x="257"/>
        <item x="398"/>
        <item x="39"/>
        <item x="38"/>
        <item x="166"/>
        <item x="43"/>
        <item x="114"/>
        <item x="336"/>
        <item x="333"/>
        <item x="197"/>
        <item x="95"/>
        <item x="47"/>
        <item x="187"/>
        <item x="75"/>
        <item x="306"/>
        <item x="2"/>
        <item x="260"/>
        <item x="300"/>
        <item x="63"/>
        <item x="417"/>
        <item x="94"/>
        <item x="120"/>
        <item x="265"/>
        <item x="62"/>
        <item x="66"/>
        <item x="289"/>
        <item x="159"/>
        <item x="46"/>
        <item x="341"/>
        <item x="65"/>
        <item x="201"/>
        <item x="42"/>
        <item x="77"/>
        <item x="5"/>
        <item x="263"/>
        <item x="8"/>
        <item x="276"/>
        <item x="50"/>
        <item x="179"/>
        <item x="73"/>
        <item x="83"/>
        <item x="292"/>
        <item x="74"/>
        <item x="107"/>
        <item x="256"/>
        <item x="182"/>
        <item x="340"/>
        <item x="418"/>
        <item x="264"/>
        <item x="275"/>
        <item x="185"/>
        <item x="158"/>
        <item x="49"/>
        <item x="165"/>
        <item x="271"/>
        <item x="204"/>
        <item x="268"/>
        <item x="150"/>
        <item x="157"/>
        <item x="53"/>
        <item x="87"/>
        <item x="100"/>
        <item x="45"/>
        <item x="384"/>
        <item x="70"/>
        <item x="303"/>
        <item x="395"/>
        <item x="283"/>
        <item x="259"/>
        <item x="255"/>
        <item x="149"/>
        <item x="318"/>
        <item x="207"/>
        <item x="113"/>
        <item x="52"/>
        <item x="164"/>
        <item x="327"/>
        <item x="90"/>
        <item x="388"/>
        <item x="56"/>
        <item x="10"/>
        <item x="81"/>
        <item x="196"/>
        <item x="339"/>
        <item x="286"/>
        <item x="9"/>
        <item x="262"/>
        <item x="32"/>
        <item x="288"/>
        <item x="258"/>
        <item x="410"/>
        <item x="48"/>
        <item x="280"/>
        <item x="55"/>
        <item x="112"/>
        <item x="305"/>
        <item x="144"/>
        <item x="59"/>
        <item x="106"/>
        <item x="391"/>
        <item x="119"/>
        <item x="212"/>
        <item x="198"/>
        <item x="93"/>
        <item x="99"/>
        <item x="344"/>
        <item x="58"/>
        <item x="304"/>
        <item x="13"/>
        <item x="287"/>
        <item x="200"/>
        <item x="261"/>
        <item x="148"/>
        <item x="332"/>
        <item x="291"/>
        <item x="210"/>
        <item x="103"/>
        <item x="12"/>
        <item x="51"/>
        <item x="294"/>
        <item x="211"/>
        <item x="7"/>
        <item x="118"/>
        <item x="312"/>
        <item x="121"/>
        <item x="293"/>
        <item x="163"/>
        <item x="282"/>
        <item x="324"/>
        <item x="338"/>
        <item x="60"/>
        <item x="331"/>
        <item x="309"/>
        <item x="199"/>
        <item x="249"/>
        <item x="35"/>
        <item x="299"/>
        <item x="6"/>
        <item x="72"/>
        <item x="254"/>
        <item x="54"/>
        <item x="16"/>
        <item x="290"/>
        <item x="178"/>
        <item x="169"/>
        <item x="385"/>
        <item x="26"/>
        <item x="203"/>
        <item x="181"/>
        <item x="15"/>
        <item x="285"/>
        <item x="267"/>
        <item x="330"/>
        <item x="184"/>
        <item x="298"/>
        <item x="296"/>
        <item x="302"/>
        <item x="337"/>
        <item x="281"/>
        <item x="423"/>
        <item x="71"/>
        <item x="29"/>
        <item x="57"/>
        <item x="143"/>
        <item x="421"/>
        <item x="177"/>
        <item x="387"/>
        <item x="422"/>
        <item x="295"/>
        <item x="69"/>
        <item x="180"/>
        <item x="98"/>
        <item x="202"/>
        <item x="19"/>
        <item x="246"/>
        <item x="347"/>
        <item x="122"/>
        <item x="206"/>
        <item x="183"/>
        <item x="266"/>
        <item x="315"/>
        <item x="18"/>
        <item x="270"/>
        <item x="317"/>
        <item x="284"/>
        <item x="301"/>
        <item x="82"/>
        <item x="242"/>
        <item x="218"/>
        <item x="147"/>
        <item x="102"/>
        <item x="68"/>
        <item x="390"/>
        <item x="80"/>
        <item x="392"/>
        <item x="386"/>
        <item x="22"/>
        <item x="269"/>
        <item x="394"/>
        <item x="205"/>
        <item x="142"/>
        <item x="84"/>
        <item x="316"/>
        <item x="335"/>
        <item x="308"/>
        <item x="243"/>
        <item x="97"/>
        <item x="350"/>
        <item x="86"/>
        <item x="334"/>
        <item x="383"/>
        <item x="105"/>
        <item x="37"/>
        <item x="393"/>
        <item x="79"/>
        <item x="36"/>
        <item x="389"/>
        <item x="326"/>
        <item x="162"/>
        <item x="85"/>
        <item x="146"/>
        <item x="101"/>
        <item x="321"/>
        <item x="311"/>
        <item x="89"/>
        <item x="273"/>
        <item x="253"/>
        <item x="272"/>
        <item x="104"/>
        <item x="325"/>
        <item x="427"/>
        <item x="221"/>
        <item x="307"/>
        <item x="1"/>
        <item x="21"/>
        <item x="153"/>
        <item x="117"/>
        <item x="241"/>
        <item x="0"/>
        <item x="353"/>
        <item x="88"/>
        <item x="152"/>
        <item x="343"/>
        <item x="161"/>
        <item x="408"/>
        <item x="279"/>
        <item x="92"/>
        <item x="310"/>
        <item x="209"/>
        <item x="31"/>
        <item x="25"/>
        <item x="278"/>
        <item x="413"/>
        <item x="342"/>
        <item x="91"/>
        <item x="323"/>
        <item x="30"/>
        <item x="4"/>
        <item x="208"/>
        <item x="3"/>
        <item x="248"/>
        <item x="215"/>
        <item x="111"/>
        <item x="28"/>
        <item x="168"/>
        <item x="34"/>
        <item x="314"/>
        <item x="24"/>
        <item x="322"/>
        <item x="329"/>
        <item x="405"/>
        <item x="247"/>
        <item x="33"/>
        <item x="167"/>
        <item x="409"/>
        <item x="27"/>
        <item x="346"/>
        <item x="313"/>
        <item x="245"/>
        <item x="328"/>
        <item x="420"/>
        <item x="359"/>
        <item x="217"/>
        <item x="345"/>
        <item x="244"/>
        <item x="320"/>
        <item x="419"/>
        <item x="349"/>
        <item x="416"/>
        <item x="216"/>
        <item x="356"/>
        <item x="411"/>
        <item x="116"/>
        <item x="319"/>
        <item x="156"/>
        <item x="348"/>
        <item x="155"/>
        <item x="220"/>
        <item x="352"/>
        <item x="362"/>
        <item x="115"/>
        <item x="407"/>
        <item x="426"/>
        <item x="219"/>
        <item x="110"/>
        <item x="351"/>
        <item x="252"/>
        <item x="412"/>
        <item x="425"/>
        <item x="406"/>
        <item x="214"/>
        <item x="109"/>
        <item x="240"/>
        <item x="213"/>
        <item x="404"/>
        <item x="358"/>
        <item x="403"/>
        <item x="357"/>
        <item x="355"/>
        <item x="415"/>
        <item x="354"/>
        <item x="414"/>
        <item x="361"/>
        <item x="360"/>
        <item x="251"/>
        <item x="250"/>
        <item x="239"/>
        <item x="238"/>
        <item t="default"/>
      </items>
    </pivotField>
    <pivotField showAll="0"/>
    <pivotField showAll="0"/>
    <pivotField showAll="0"/>
    <pivotField showAll="0">
      <items count="683">
        <item x="440"/>
        <item x="336"/>
        <item x="439"/>
        <item x="651"/>
        <item x="641"/>
        <item x="633"/>
        <item x="492"/>
        <item x="543"/>
        <item x="35"/>
        <item x="491"/>
        <item x="50"/>
        <item x="647"/>
        <item x="638"/>
        <item x="630"/>
        <item x="29"/>
        <item x="542"/>
        <item x="489"/>
        <item x="628"/>
        <item x="468"/>
        <item x="635"/>
        <item x="644"/>
        <item x="34"/>
        <item x="48"/>
        <item x="49"/>
        <item x="488"/>
        <item x="23"/>
        <item x="27"/>
        <item x="28"/>
        <item x="21"/>
        <item x="22"/>
        <item x="32"/>
        <item x="91"/>
        <item x="475"/>
        <item x="550"/>
        <item x="493"/>
        <item x="90"/>
        <item x="16"/>
        <item x="467"/>
        <item x="15"/>
        <item x="548"/>
        <item x="473"/>
        <item x="474"/>
        <item x="549"/>
        <item x="144"/>
        <item x="143"/>
        <item x="17"/>
        <item x="546"/>
        <item x="10"/>
        <item x="9"/>
        <item x="477"/>
        <item x="145"/>
        <item x="476"/>
        <item x="30"/>
        <item x="158"/>
        <item x="545"/>
        <item x="156"/>
        <item x="157"/>
        <item x="46"/>
        <item x="164"/>
        <item x="31"/>
        <item x="162"/>
        <item x="26"/>
        <item x="163"/>
        <item x="11"/>
        <item x="19"/>
        <item x="18"/>
        <item x="45"/>
        <item x="534"/>
        <item x="24"/>
        <item x="135"/>
        <item x="25"/>
        <item x="13"/>
        <item x="478"/>
        <item x="522"/>
        <item x="134"/>
        <item x="12"/>
        <item x="103"/>
        <item x="20"/>
        <item x="92"/>
        <item x="106"/>
        <item x="136"/>
        <item x="666"/>
        <item x="444"/>
        <item x="4"/>
        <item x="126"/>
        <item x="533"/>
        <item x="14"/>
        <item x="665"/>
        <item x="125"/>
        <item x="3"/>
        <item x="453"/>
        <item x="322"/>
        <item x="47"/>
        <item x="490"/>
        <item x="102"/>
        <item x="521"/>
        <item x="576"/>
        <item x="667"/>
        <item x="37"/>
        <item x="40"/>
        <item x="44"/>
        <item x="452"/>
        <item x="36"/>
        <item x="443"/>
        <item x="39"/>
        <item x="105"/>
        <item x="465"/>
        <item x="42"/>
        <item x="43"/>
        <item x="650"/>
        <item x="657"/>
        <item x="127"/>
        <item x="41"/>
        <item x="1"/>
        <item x="118"/>
        <item x="115"/>
        <item x="656"/>
        <item x="38"/>
        <item x="0"/>
        <item x="610"/>
        <item x="619"/>
        <item x="7"/>
        <item x="425"/>
        <item x="114"/>
        <item x="575"/>
        <item x="498"/>
        <item x="363"/>
        <item x="525"/>
        <item x="658"/>
        <item x="497"/>
        <item x="424"/>
        <item x="513"/>
        <item x="495"/>
        <item x="579"/>
        <item x="321"/>
        <item x="601"/>
        <item x="147"/>
        <item x="464"/>
        <item x="354"/>
        <item x="570"/>
        <item x="117"/>
        <item x="494"/>
        <item x="89"/>
        <item x="146"/>
        <item x="87"/>
        <item x="88"/>
        <item x="345"/>
        <item x="281"/>
        <item x="198"/>
        <item x="6"/>
        <item x="97"/>
        <item x="290"/>
        <item x="454"/>
        <item x="437"/>
        <item x="593"/>
        <item x="569"/>
        <item x="172"/>
        <item x="431"/>
        <item x="96"/>
        <item x="674"/>
        <item x="337"/>
        <item x="148"/>
        <item x="112"/>
        <item x="573"/>
        <item x="263"/>
        <item x="138"/>
        <item x="436"/>
        <item x="362"/>
        <item x="262"/>
        <item x="578"/>
        <item x="137"/>
        <item x="178"/>
        <item x="360"/>
        <item x="512"/>
        <item x="471"/>
        <item x="111"/>
        <item x="507"/>
        <item x="564"/>
        <item x="225"/>
        <item x="445"/>
        <item x="82"/>
        <item x="81"/>
        <item x="83"/>
        <item x="585"/>
        <item x="430"/>
        <item x="278"/>
        <item x="649"/>
        <item x="150"/>
        <item x="353"/>
        <item x="447"/>
        <item x="139"/>
        <item x="563"/>
        <item x="149"/>
        <item x="528"/>
        <item x="372"/>
        <item x="129"/>
        <item x="607"/>
        <item x="171"/>
        <item x="344"/>
        <item x="426"/>
        <item x="76"/>
        <item x="277"/>
        <item x="215"/>
        <item x="456"/>
        <item x="94"/>
        <item x="75"/>
        <item x="128"/>
        <item x="377"/>
        <item x="524"/>
        <item x="519"/>
        <item x="267"/>
        <item x="77"/>
        <item x="496"/>
        <item x="640"/>
        <item x="572"/>
        <item x="265"/>
        <item x="266"/>
        <item x="374"/>
        <item x="206"/>
        <item x="141"/>
        <item x="535"/>
        <item x="340"/>
        <item x="669"/>
        <item x="200"/>
        <item x="140"/>
        <item x="190"/>
        <item x="189"/>
        <item x="191"/>
        <item x="351"/>
        <item x="625"/>
        <item x="343"/>
        <item x="616"/>
        <item x="380"/>
        <item x="93"/>
        <item x="357"/>
        <item x="408"/>
        <item x="668"/>
        <item x="499"/>
        <item x="100"/>
        <item x="120"/>
        <item x="177"/>
        <item x="151"/>
        <item x="632"/>
        <item x="70"/>
        <item x="571"/>
        <item x="231"/>
        <item x="417"/>
        <item x="69"/>
        <item x="52"/>
        <item x="166"/>
        <item x="359"/>
        <item x="455"/>
        <item x="531"/>
        <item x="71"/>
        <item x="470"/>
        <item x="272"/>
        <item x="181"/>
        <item x="415"/>
        <item x="446"/>
        <item x="180"/>
        <item x="182"/>
        <item x="142"/>
        <item x="99"/>
        <item x="561"/>
        <item x="527"/>
        <item x="469"/>
        <item x="223"/>
        <item x="264"/>
        <item x="660"/>
        <item x="5"/>
        <item x="373"/>
        <item x="132"/>
        <item x="416"/>
        <item x="376"/>
        <item x="670"/>
        <item x="222"/>
        <item x="598"/>
        <item x="104"/>
        <item x="501"/>
        <item x="590"/>
        <item x="659"/>
        <item x="131"/>
        <item x="604"/>
        <item x="213"/>
        <item x="130"/>
        <item x="63"/>
        <item x="64"/>
        <item x="123"/>
        <item x="85"/>
        <item x="65"/>
        <item x="466"/>
        <item x="379"/>
        <item x="560"/>
        <item x="429"/>
        <item x="84"/>
        <item x="279"/>
        <item x="287"/>
        <item x="438"/>
        <item x="86"/>
        <item x="348"/>
        <item x="204"/>
        <item x="506"/>
        <item x="622"/>
        <item x="555"/>
        <item x="122"/>
        <item x="371"/>
        <item x="582"/>
        <item x="271"/>
        <item x="613"/>
        <item x="366"/>
        <item x="537"/>
        <item x="565"/>
        <item x="33"/>
        <item x="672"/>
        <item x="203"/>
        <item x="523"/>
        <item x="459"/>
        <item x="153"/>
        <item x="350"/>
        <item x="530"/>
        <item x="261"/>
        <item x="661"/>
        <item x="212"/>
        <item x="504"/>
        <item x="356"/>
        <item x="109"/>
        <item x="8"/>
        <item x="637"/>
        <item x="671"/>
        <item x="73"/>
        <item x="646"/>
        <item x="51"/>
        <item x="663"/>
        <item x="339"/>
        <item x="514"/>
        <item x="500"/>
        <item x="79"/>
        <item x="72"/>
        <item x="486"/>
        <item x="55"/>
        <item x="629"/>
        <item x="342"/>
        <item x="152"/>
        <item x="219"/>
        <item x="165"/>
        <item x="121"/>
        <item x="229"/>
        <item x="78"/>
        <item x="74"/>
        <item x="662"/>
        <item x="540"/>
        <item x="119"/>
        <item x="518"/>
        <item x="67"/>
        <item x="516"/>
        <item x="66"/>
        <item x="450"/>
        <item x="59"/>
        <item x="57"/>
        <item x="68"/>
        <item x="58"/>
        <item x="80"/>
        <item x="107"/>
        <item x="458"/>
        <item x="457"/>
        <item x="133"/>
        <item x="423"/>
        <item x="627"/>
        <item x="218"/>
        <item x="2"/>
        <item x="214"/>
        <item x="618"/>
        <item x="284"/>
        <item x="567"/>
        <item x="673"/>
        <item x="432"/>
        <item x="259"/>
        <item x="108"/>
        <item x="260"/>
        <item x="652"/>
        <item x="365"/>
        <item x="62"/>
        <item x="60"/>
        <item x="61"/>
        <item x="634"/>
        <item x="124"/>
        <item x="347"/>
        <item x="116"/>
        <item x="566"/>
        <item x="664"/>
        <item x="205"/>
        <item x="421"/>
        <item x="224"/>
        <item x="609"/>
        <item x="485"/>
        <item x="155"/>
        <item x="228"/>
        <item x="257"/>
        <item x="193"/>
        <item x="643"/>
        <item x="577"/>
        <item x="192"/>
        <item x="209"/>
        <item x="449"/>
        <item x="154"/>
        <item x="194"/>
        <item x="562"/>
        <item x="54"/>
        <item x="448"/>
        <item x="600"/>
        <item x="409"/>
        <item x="654"/>
        <item x="210"/>
        <item x="161"/>
        <item x="216"/>
        <item x="184"/>
        <item x="183"/>
        <item x="201"/>
        <item x="653"/>
        <item x="368"/>
        <item x="175"/>
        <item x="414"/>
        <item x="220"/>
        <item x="185"/>
        <item x="580"/>
        <item x="554"/>
        <item x="592"/>
        <item x="412"/>
        <item x="110"/>
        <item x="174"/>
        <item x="364"/>
        <item x="510"/>
        <item x="53"/>
        <item x="544"/>
        <item x="413"/>
        <item x="273"/>
        <item x="655"/>
        <item x="434"/>
        <item x="558"/>
        <item x="584"/>
        <item x="406"/>
        <item x="420"/>
        <item x="196"/>
        <item x="460"/>
        <item x="422"/>
        <item x="195"/>
        <item x="367"/>
        <item x="289"/>
        <item x="536"/>
        <item x="197"/>
        <item x="280"/>
        <item x="256"/>
        <item x="173"/>
        <item x="176"/>
        <item x="503"/>
        <item x="113"/>
        <item x="230"/>
        <item x="539"/>
        <item x="433"/>
        <item x="557"/>
        <item x="483"/>
        <item x="187"/>
        <item x="207"/>
        <item x="186"/>
        <item x="418"/>
        <item x="411"/>
        <item x="159"/>
        <item x="199"/>
        <item x="188"/>
        <item x="410"/>
        <item x="515"/>
        <item x="251"/>
        <item x="226"/>
        <item x="211"/>
        <item x="441"/>
        <item x="375"/>
        <item x="217"/>
        <item x="462"/>
        <item x="370"/>
        <item x="509"/>
        <item x="407"/>
        <item x="568"/>
        <item x="574"/>
        <item x="624"/>
        <item x="56"/>
        <item x="615"/>
        <item x="606"/>
        <item x="355"/>
        <item x="419"/>
        <item x="98"/>
        <item x="202"/>
        <item x="179"/>
        <item x="487"/>
        <item x="482"/>
        <item x="169"/>
        <item x="405"/>
        <item x="381"/>
        <item x="168"/>
        <item x="451"/>
        <item x="378"/>
        <item x="250"/>
        <item x="346"/>
        <item x="589"/>
        <item x="581"/>
        <item x="208"/>
        <item x="160"/>
        <item x="529"/>
        <item x="620"/>
        <item x="621"/>
        <item x="101"/>
        <item x="361"/>
        <item x="369"/>
        <item x="597"/>
        <item x="612"/>
        <item x="170"/>
        <item x="333"/>
        <item x="435"/>
        <item x="603"/>
        <item x="286"/>
        <item x="227"/>
        <item x="258"/>
        <item x="547"/>
        <item x="559"/>
        <item x="461"/>
        <item x="318"/>
        <item x="319"/>
        <item x="587"/>
        <item x="323"/>
        <item x="403"/>
        <item x="95"/>
        <item x="611"/>
        <item x="602"/>
        <item x="324"/>
        <item x="275"/>
        <item x="236"/>
        <item x="302"/>
        <item x="642"/>
        <item x="595"/>
        <item x="594"/>
        <item x="358"/>
        <item x="274"/>
        <item x="320"/>
        <item x="310"/>
        <item x="309"/>
        <item x="292"/>
        <item x="311"/>
        <item x="352"/>
        <item x="586"/>
        <item x="511"/>
        <item x="300"/>
        <item x="442"/>
        <item x="283"/>
        <item x="301"/>
        <item x="385"/>
        <item x="233"/>
        <item x="526"/>
        <item x="532"/>
        <item x="276"/>
        <item x="338"/>
        <item x="484"/>
        <item x="552"/>
        <item x="394"/>
        <item x="252"/>
        <item x="167"/>
        <item x="626"/>
        <item x="502"/>
        <item x="291"/>
        <item x="330"/>
        <item x="617"/>
        <item x="349"/>
        <item x="648"/>
        <item x="282"/>
        <item x="639"/>
        <item x="608"/>
        <item x="583"/>
        <item x="472"/>
        <item x="591"/>
        <item x="551"/>
        <item x="623"/>
        <item x="269"/>
        <item x="631"/>
        <item x="614"/>
        <item x="341"/>
        <item x="235"/>
        <item x="402"/>
        <item x="400"/>
        <item x="636"/>
        <item x="327"/>
        <item x="599"/>
        <item x="332"/>
        <item x="645"/>
        <item x="232"/>
        <item x="317"/>
        <item x="605"/>
        <item x="315"/>
        <item x="316"/>
        <item x="238"/>
        <item x="307"/>
        <item x="306"/>
        <item x="391"/>
        <item x="384"/>
        <item x="308"/>
        <item x="268"/>
        <item x="393"/>
        <item x="588"/>
        <item x="335"/>
        <item x="404"/>
        <item x="520"/>
        <item x="596"/>
        <item x="508"/>
        <item x="249"/>
        <item x="397"/>
        <item x="553"/>
        <item x="299"/>
        <item x="314"/>
        <item x="386"/>
        <item x="288"/>
        <item x="312"/>
        <item x="382"/>
        <item x="313"/>
        <item x="297"/>
        <item x="395"/>
        <item x="298"/>
        <item x="244"/>
        <item x="304"/>
        <item x="303"/>
        <item x="388"/>
        <item x="221"/>
        <item x="305"/>
        <item x="325"/>
        <item x="463"/>
        <item x="241"/>
        <item x="237"/>
        <item x="541"/>
        <item x="248"/>
        <item x="556"/>
        <item x="296"/>
        <item x="285"/>
        <item x="293"/>
        <item x="329"/>
        <item x="294"/>
        <item x="254"/>
        <item x="243"/>
        <item x="334"/>
        <item x="295"/>
        <item x="399"/>
        <item x="390"/>
        <item x="270"/>
        <item x="240"/>
        <item x="246"/>
        <item x="538"/>
        <item x="396"/>
        <item x="326"/>
        <item x="392"/>
        <item x="401"/>
        <item x="387"/>
        <item x="331"/>
        <item x="517"/>
        <item x="505"/>
        <item x="234"/>
        <item x="245"/>
        <item x="398"/>
        <item x="383"/>
        <item x="253"/>
        <item x="389"/>
        <item x="328"/>
        <item x="255"/>
        <item x="242"/>
        <item x="239"/>
        <item x="247"/>
        <item x="480"/>
        <item x="479"/>
        <item x="481"/>
        <item x="427"/>
        <item x="428"/>
        <item x="677"/>
        <item x="680"/>
        <item x="676"/>
        <item x="679"/>
        <item x="675"/>
        <item x="678"/>
        <item x="681"/>
        <item t="default"/>
      </items>
    </pivotField>
  </pivotFields>
  <rowFields count="1">
    <field x="3"/>
  </rowFields>
  <rowItems count="3">
    <i>
      <x v="1"/>
    </i>
    <i>
      <x v="2"/>
    </i>
    <i t="grand">
      <x/>
    </i>
  </rowItems>
  <colItems count="1">
    <i/>
  </colItems>
  <pageFields count="1">
    <pageField fld="0" hier="-1"/>
  </pageFields>
  <dataFields count="1">
    <dataField name="Sum of Observed Deaths" fld="5" baseField="0" baseItem="0"/>
  </dataFields>
  <chartFormats count="9">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3" count="1" selected="0">
            <x v="2"/>
          </reference>
        </references>
      </pivotArea>
    </chartFormat>
    <chartFormat chart="8" format="2">
      <pivotArea type="data" outline="0" fieldPosition="0">
        <references count="2">
          <reference field="4294967294" count="1" selected="0">
            <x v="0"/>
          </reference>
          <reference field="3" count="1" selected="0">
            <x v="1"/>
          </reference>
        </references>
      </pivotArea>
    </chartFormat>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3" count="1" selected="0">
            <x v="1"/>
          </reference>
        </references>
      </pivotArea>
    </chartFormat>
    <chartFormat chart="10" format="5">
      <pivotArea type="data" outline="0" fieldPosition="0">
        <references count="2">
          <reference field="4294967294" count="1" selected="0">
            <x v="0"/>
          </reference>
          <reference field="3" count="1" selected="0">
            <x v="2"/>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3" count="1" selected="0">
            <x v="1"/>
          </reference>
        </references>
      </pivotArea>
    </chartFormat>
    <chartFormat chart="17"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148A67-67D0-45DB-84B5-0B2AE66653F6}"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4:B31" firstHeaderRow="1" firstDataRow="1" firstDataCol="1" rowPageCount="2" colPageCount="1"/>
  <pivotFields count="10">
    <pivotField axis="axisPage" multipleItemSelectionAllowed="1" showAll="0">
      <items count="3">
        <item x="0"/>
        <item h="1" x="1"/>
        <item t="default"/>
      </items>
    </pivotField>
    <pivotField axis="axisPage" multipleItemSelectionAllowed="1" showAll="0">
      <items count="6">
        <item x="0"/>
        <item x="1"/>
        <item x="2"/>
        <item x="3"/>
        <item x="4"/>
        <item t="default"/>
      </items>
    </pivotField>
    <pivotField axis="axisRow" showAll="0" sortType="ascending">
      <items count="29">
        <item x="5"/>
        <item x="0"/>
        <item x="1"/>
        <item x="2"/>
        <item x="3"/>
        <item x="4"/>
        <item x="6"/>
        <item x="7"/>
        <item x="8"/>
        <item x="9"/>
        <item x="10"/>
        <item x="11"/>
        <item x="12"/>
        <item x="13"/>
        <item x="14"/>
        <item x="15"/>
        <item x="16"/>
        <item x="17"/>
        <item x="18"/>
        <item x="19"/>
        <item h="1" x="20"/>
        <item h="1" x="21"/>
        <item x="22"/>
        <item x="23"/>
        <item x="24"/>
        <item x="25"/>
        <item x="26"/>
        <item x="2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s>
  <rowFields count="1">
    <field x="2"/>
  </rowFields>
  <rowItems count="27">
    <i>
      <x v="3"/>
    </i>
    <i>
      <x v="2"/>
    </i>
    <i>
      <x v="4"/>
    </i>
    <i>
      <x v="1"/>
    </i>
    <i>
      <x v="11"/>
    </i>
    <i>
      <x v="24"/>
    </i>
    <i>
      <x v="8"/>
    </i>
    <i>
      <x v="12"/>
    </i>
    <i>
      <x v="7"/>
    </i>
    <i>
      <x v="10"/>
    </i>
    <i>
      <x v="5"/>
    </i>
    <i>
      <x v="9"/>
    </i>
    <i>
      <x v="6"/>
    </i>
    <i>
      <x v="26"/>
    </i>
    <i>
      <x/>
    </i>
    <i>
      <x v="14"/>
    </i>
    <i>
      <x v="27"/>
    </i>
    <i>
      <x v="15"/>
    </i>
    <i>
      <x v="13"/>
    </i>
    <i>
      <x v="25"/>
    </i>
    <i>
      <x v="16"/>
    </i>
    <i>
      <x v="17"/>
    </i>
    <i>
      <x v="19"/>
    </i>
    <i>
      <x v="23"/>
    </i>
    <i>
      <x v="22"/>
    </i>
    <i>
      <x v="18"/>
    </i>
    <i t="grand">
      <x/>
    </i>
  </rowItems>
  <colItems count="1">
    <i/>
  </colItems>
  <pageFields count="2">
    <pageField fld="0" hier="-1"/>
    <pageField fld="1" hier="-1"/>
  </pageFields>
  <dataFields count="1">
    <dataField name="Average of Percent Potentially Excess Deaths" fld="9" subtotal="average" baseField="2" baseItem="0" numFmtId="2"/>
  </dataFields>
  <formats count="2">
    <format dxfId="6">
      <pivotArea collapsedLevelsAreSubtotals="1" fieldPosition="0">
        <references count="1">
          <reference field="2" count="1">
            <x v="5"/>
          </reference>
        </references>
      </pivotArea>
    </format>
    <format dxfId="5">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4B4C9D-2826-4450-9CEA-301E780076E3}"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B31" firstHeaderRow="1" firstDataRow="1" firstDataCol="1" rowPageCount="1" colPageCount="1"/>
  <pivotFields count="10">
    <pivotField axis="axisPage" multipleItemSelectionAllowed="1" showAll="0">
      <items count="3">
        <item x="0"/>
        <item x="1"/>
        <item t="default"/>
      </items>
    </pivotField>
    <pivotField showAll="0">
      <items count="6">
        <item x="0"/>
        <item x="1"/>
        <item x="2"/>
        <item x="3"/>
        <item x="4"/>
        <item t="default"/>
      </items>
    </pivotField>
    <pivotField axis="axisRow" showAll="0">
      <items count="29">
        <item x="5"/>
        <item x="0"/>
        <item x="1"/>
        <item x="2"/>
        <item x="3"/>
        <item x="4"/>
        <item x="6"/>
        <item x="7"/>
        <item x="8"/>
        <item x="9"/>
        <item x="10"/>
        <item x="11"/>
        <item x="12"/>
        <item x="13"/>
        <item x="14"/>
        <item x="15"/>
        <item x="16"/>
        <item x="17"/>
        <item x="18"/>
        <item x="19"/>
        <item x="20"/>
        <item x="21"/>
        <item x="22"/>
        <item x="23"/>
        <item x="24"/>
        <item x="25"/>
        <item x="26"/>
        <item x="27"/>
        <item t="default"/>
      </items>
    </pivotField>
    <pivotField showAll="0"/>
    <pivotField showAll="0"/>
    <pivotField dataField="1" showAll="0"/>
    <pivotField showAll="0"/>
    <pivotField showAll="0"/>
    <pivotField showAll="0"/>
    <pivotField showAll="0"/>
  </pivotFields>
  <rowFields count="1">
    <field x="2"/>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pageFields count="1">
    <pageField fld="0" hier="-1"/>
  </pageFields>
  <dataFields count="1">
    <dataField name="Sum of Observed Death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AC3B8C-4AD1-4D3C-9536-BF328A58E370}"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location ref="A3:C5" firstHeaderRow="0" firstDataRow="1" firstDataCol="1"/>
  <pivotFields count="10">
    <pivotField axis="axisRow" showAll="0" sortType="ascending">
      <items count="3">
        <item x="0"/>
        <item x="1"/>
        <item t="default"/>
      </items>
    </pivotField>
    <pivotField showAll="0">
      <items count="6">
        <item x="0"/>
        <item x="1"/>
        <item x="2"/>
        <item x="3"/>
        <item x="4"/>
        <item t="default"/>
      </items>
    </pivotField>
    <pivotField showAll="0"/>
    <pivotField showAll="0"/>
    <pivotField showAll="0">
      <items count="19">
        <item x="7"/>
        <item x="17"/>
        <item x="1"/>
        <item x="10"/>
        <item x="11"/>
        <item x="3"/>
        <item x="12"/>
        <item x="13"/>
        <item x="14"/>
        <item x="15"/>
        <item x="0"/>
        <item x="16"/>
        <item x="4"/>
        <item x="5"/>
        <item x="8"/>
        <item x="2"/>
        <item x="6"/>
        <item x="9"/>
        <item t="default"/>
      </items>
    </pivotField>
    <pivotField dataField="1" showAll="0">
      <items count="429">
        <item x="138"/>
        <item x="233"/>
        <item x="377"/>
        <item x="123"/>
        <item x="124"/>
        <item x="379"/>
        <item x="64"/>
        <item x="67"/>
        <item x="78"/>
        <item x="236"/>
        <item x="137"/>
        <item x="127"/>
        <item x="231"/>
        <item x="188"/>
        <item x="191"/>
        <item x="128"/>
        <item x="171"/>
        <item x="364"/>
        <item x="234"/>
        <item x="222"/>
        <item x="136"/>
        <item x="226"/>
        <item x="125"/>
        <item x="173"/>
        <item x="229"/>
        <item x="237"/>
        <item x="130"/>
        <item x="145"/>
        <item x="380"/>
        <item x="11"/>
        <item x="371"/>
        <item x="232"/>
        <item x="374"/>
        <item x="382"/>
        <item x="365"/>
        <item x="131"/>
        <item x="376"/>
        <item x="172"/>
        <item x="186"/>
        <item x="397"/>
        <item x="140"/>
        <item x="134"/>
        <item x="126"/>
        <item x="174"/>
        <item x="378"/>
        <item x="235"/>
        <item x="96"/>
        <item x="368"/>
        <item x="176"/>
        <item x="14"/>
        <item x="274"/>
        <item x="370"/>
        <item x="381"/>
        <item x="372"/>
        <item x="135"/>
        <item x="277"/>
        <item x="139"/>
        <item x="375"/>
        <item x="41"/>
        <item x="151"/>
        <item x="363"/>
        <item x="189"/>
        <item x="170"/>
        <item x="192"/>
        <item x="129"/>
        <item x="223"/>
        <item x="366"/>
        <item x="402"/>
        <item x="396"/>
        <item x="399"/>
        <item x="17"/>
        <item x="227"/>
        <item x="424"/>
        <item x="40"/>
        <item x="230"/>
        <item x="367"/>
        <item x="175"/>
        <item x="132"/>
        <item x="369"/>
        <item x="195"/>
        <item x="194"/>
        <item x="190"/>
        <item x="108"/>
        <item x="193"/>
        <item x="20"/>
        <item x="224"/>
        <item x="373"/>
        <item x="133"/>
        <item x="44"/>
        <item x="160"/>
        <item x="225"/>
        <item x="228"/>
        <item x="401"/>
        <item x="154"/>
        <item x="141"/>
        <item x="23"/>
        <item x="76"/>
        <item x="400"/>
        <item x="61"/>
        <item x="297"/>
        <item x="257"/>
        <item x="398"/>
        <item x="39"/>
        <item x="38"/>
        <item x="166"/>
        <item x="43"/>
        <item x="114"/>
        <item x="336"/>
        <item x="333"/>
        <item x="197"/>
        <item x="95"/>
        <item x="47"/>
        <item x="187"/>
        <item x="75"/>
        <item x="306"/>
        <item x="2"/>
        <item x="260"/>
        <item x="300"/>
        <item x="63"/>
        <item x="417"/>
        <item x="94"/>
        <item x="120"/>
        <item x="265"/>
        <item x="62"/>
        <item x="66"/>
        <item x="289"/>
        <item x="159"/>
        <item x="46"/>
        <item x="341"/>
        <item x="65"/>
        <item x="201"/>
        <item x="42"/>
        <item x="77"/>
        <item x="5"/>
        <item x="263"/>
        <item x="8"/>
        <item x="276"/>
        <item x="50"/>
        <item x="179"/>
        <item x="73"/>
        <item x="83"/>
        <item x="292"/>
        <item x="74"/>
        <item x="107"/>
        <item x="256"/>
        <item x="182"/>
        <item x="340"/>
        <item x="418"/>
        <item x="264"/>
        <item x="275"/>
        <item x="185"/>
        <item x="158"/>
        <item x="49"/>
        <item x="165"/>
        <item x="271"/>
        <item x="204"/>
        <item x="268"/>
        <item x="150"/>
        <item x="157"/>
        <item x="53"/>
        <item x="87"/>
        <item x="100"/>
        <item x="45"/>
        <item x="384"/>
        <item x="70"/>
        <item x="303"/>
        <item x="395"/>
        <item x="283"/>
        <item x="259"/>
        <item x="255"/>
        <item x="149"/>
        <item x="318"/>
        <item x="207"/>
        <item x="113"/>
        <item x="52"/>
        <item x="164"/>
        <item x="327"/>
        <item x="90"/>
        <item x="388"/>
        <item x="56"/>
        <item x="10"/>
        <item x="81"/>
        <item x="196"/>
        <item x="339"/>
        <item x="286"/>
        <item x="9"/>
        <item x="262"/>
        <item x="32"/>
        <item x="288"/>
        <item x="258"/>
        <item x="410"/>
        <item x="48"/>
        <item x="280"/>
        <item x="55"/>
        <item x="112"/>
        <item x="305"/>
        <item x="144"/>
        <item x="59"/>
        <item x="106"/>
        <item x="391"/>
        <item x="119"/>
        <item x="212"/>
        <item x="198"/>
        <item x="93"/>
        <item x="99"/>
        <item x="344"/>
        <item x="58"/>
        <item x="304"/>
        <item x="13"/>
        <item x="287"/>
        <item x="200"/>
        <item x="261"/>
        <item x="148"/>
        <item x="332"/>
        <item x="291"/>
        <item x="210"/>
        <item x="103"/>
        <item x="12"/>
        <item x="51"/>
        <item x="294"/>
        <item x="211"/>
        <item x="7"/>
        <item x="118"/>
        <item x="312"/>
        <item x="121"/>
        <item x="293"/>
        <item x="163"/>
        <item x="282"/>
        <item x="324"/>
        <item x="338"/>
        <item x="60"/>
        <item x="331"/>
        <item x="309"/>
        <item x="199"/>
        <item x="249"/>
        <item x="35"/>
        <item x="299"/>
        <item x="6"/>
        <item x="72"/>
        <item x="254"/>
        <item x="54"/>
        <item x="16"/>
        <item x="290"/>
        <item x="178"/>
        <item x="169"/>
        <item x="385"/>
        <item x="26"/>
        <item x="203"/>
        <item x="181"/>
        <item x="15"/>
        <item x="285"/>
        <item x="267"/>
        <item x="330"/>
        <item x="184"/>
        <item x="298"/>
        <item x="296"/>
        <item x="302"/>
        <item x="337"/>
        <item x="281"/>
        <item x="423"/>
        <item x="71"/>
        <item x="29"/>
        <item x="57"/>
        <item x="143"/>
        <item x="421"/>
        <item x="177"/>
        <item x="387"/>
        <item x="422"/>
        <item x="295"/>
        <item x="69"/>
        <item x="180"/>
        <item x="98"/>
        <item x="202"/>
        <item x="19"/>
        <item x="246"/>
        <item x="347"/>
        <item x="122"/>
        <item x="206"/>
        <item x="183"/>
        <item x="266"/>
        <item x="315"/>
        <item x="18"/>
        <item x="270"/>
        <item x="317"/>
        <item x="284"/>
        <item x="301"/>
        <item x="82"/>
        <item x="242"/>
        <item x="218"/>
        <item x="147"/>
        <item x="102"/>
        <item x="68"/>
        <item x="390"/>
        <item x="80"/>
        <item x="392"/>
        <item x="386"/>
        <item x="22"/>
        <item x="269"/>
        <item x="394"/>
        <item x="205"/>
        <item x="142"/>
        <item x="84"/>
        <item x="316"/>
        <item x="335"/>
        <item x="308"/>
        <item x="243"/>
        <item x="97"/>
        <item x="350"/>
        <item x="86"/>
        <item x="334"/>
        <item x="383"/>
        <item x="105"/>
        <item x="37"/>
        <item x="393"/>
        <item x="79"/>
        <item x="36"/>
        <item x="389"/>
        <item x="326"/>
        <item x="162"/>
        <item x="85"/>
        <item x="146"/>
        <item x="101"/>
        <item x="321"/>
        <item x="311"/>
        <item x="89"/>
        <item x="273"/>
        <item x="253"/>
        <item x="272"/>
        <item x="104"/>
        <item x="325"/>
        <item x="427"/>
        <item x="221"/>
        <item x="307"/>
        <item x="1"/>
        <item x="21"/>
        <item x="153"/>
        <item x="117"/>
        <item x="241"/>
        <item x="0"/>
        <item x="353"/>
        <item x="88"/>
        <item x="152"/>
        <item x="343"/>
        <item x="161"/>
        <item x="408"/>
        <item x="279"/>
        <item x="92"/>
        <item x="310"/>
        <item x="209"/>
        <item x="31"/>
        <item x="25"/>
        <item x="278"/>
        <item x="413"/>
        <item x="342"/>
        <item x="91"/>
        <item x="323"/>
        <item x="30"/>
        <item x="4"/>
        <item x="208"/>
        <item x="3"/>
        <item x="248"/>
        <item x="215"/>
        <item x="111"/>
        <item x="28"/>
        <item x="168"/>
        <item x="34"/>
        <item x="314"/>
        <item x="24"/>
        <item x="322"/>
        <item x="329"/>
        <item x="405"/>
        <item x="247"/>
        <item x="33"/>
        <item x="167"/>
        <item x="409"/>
        <item x="27"/>
        <item x="346"/>
        <item x="313"/>
        <item x="245"/>
        <item x="328"/>
        <item x="420"/>
        <item x="359"/>
        <item x="217"/>
        <item x="345"/>
        <item x="244"/>
        <item x="320"/>
        <item x="419"/>
        <item x="349"/>
        <item x="416"/>
        <item x="216"/>
        <item x="356"/>
        <item x="411"/>
        <item x="116"/>
        <item x="319"/>
        <item x="156"/>
        <item x="348"/>
        <item x="155"/>
        <item x="220"/>
        <item x="352"/>
        <item x="362"/>
        <item x="115"/>
        <item x="407"/>
        <item x="426"/>
        <item x="219"/>
        <item x="110"/>
        <item x="351"/>
        <item x="252"/>
        <item x="412"/>
        <item x="425"/>
        <item x="406"/>
        <item x="214"/>
        <item x="109"/>
        <item x="240"/>
        <item x="213"/>
        <item x="404"/>
        <item x="358"/>
        <item x="403"/>
        <item x="357"/>
        <item x="355"/>
        <item x="415"/>
        <item x="354"/>
        <item x="414"/>
        <item x="361"/>
        <item x="360"/>
        <item x="251"/>
        <item x="250"/>
        <item x="239"/>
        <item x="238"/>
        <item t="default"/>
      </items>
    </pivotField>
    <pivotField showAll="0">
      <items count="413">
        <item x="277"/>
        <item x="65"/>
        <item x="236"/>
        <item x="68"/>
        <item x="238"/>
        <item x="80"/>
        <item x="196"/>
        <item x="199"/>
        <item x="225"/>
        <item x="229"/>
        <item x="241"/>
        <item x="232"/>
        <item x="204"/>
        <item x="247"/>
        <item x="203"/>
        <item x="234"/>
        <item x="376"/>
        <item x="375"/>
        <item x="239"/>
        <item x="379"/>
        <item x="11"/>
        <item x="378"/>
        <item x="14"/>
        <item x="382"/>
        <item x="242"/>
        <item x="17"/>
        <item x="177"/>
        <item x="176"/>
        <item x="357"/>
        <item x="381"/>
        <item x="20"/>
        <item x="358"/>
        <item x="23"/>
        <item x="38"/>
        <item x="360"/>
        <item x="179"/>
        <item x="180"/>
        <item x="127"/>
        <item x="361"/>
        <item x="131"/>
        <item x="363"/>
        <item x="182"/>
        <item x="134"/>
        <item x="183"/>
        <item x="138"/>
        <item x="197"/>
        <item x="366"/>
        <item x="235"/>
        <item x="364"/>
        <item x="128"/>
        <item x="369"/>
        <item x="200"/>
        <item x="226"/>
        <item x="372"/>
        <item x="367"/>
        <item x="230"/>
        <item x="132"/>
        <item x="233"/>
        <item x="135"/>
        <item x="370"/>
        <item x="237"/>
        <item x="139"/>
        <item x="373"/>
        <item x="240"/>
        <item x="374"/>
        <item x="246"/>
        <item x="411"/>
        <item x="377"/>
        <item x="198"/>
        <item x="227"/>
        <item x="77"/>
        <item x="62"/>
        <item x="201"/>
        <item x="228"/>
        <item x="231"/>
        <item x="2"/>
        <item x="380"/>
        <item x="175"/>
        <item x="5"/>
        <item x="356"/>
        <item x="292"/>
        <item x="295"/>
        <item x="156"/>
        <item x="178"/>
        <item x="359"/>
        <item x="343"/>
        <item x="159"/>
        <item x="129"/>
        <item x="362"/>
        <item x="181"/>
        <item x="283"/>
        <item x="130"/>
        <item x="41"/>
        <item x="133"/>
        <item x="365"/>
        <item x="394"/>
        <item x="137"/>
        <item x="368"/>
        <item x="371"/>
        <item x="162"/>
        <item x="44"/>
        <item x="397"/>
        <item x="74"/>
        <item x="76"/>
        <item x="47"/>
        <item x="71"/>
        <item x="98"/>
        <item x="142"/>
        <item x="50"/>
        <item x="400"/>
        <item x="271"/>
        <item x="83"/>
        <item x="53"/>
        <item x="298"/>
        <item x="110"/>
        <item x="145"/>
        <item x="280"/>
        <item x="56"/>
        <item x="59"/>
        <item x="149"/>
        <item x="301"/>
        <item x="153"/>
        <item x="150"/>
        <item x="116"/>
        <item x="40"/>
        <item x="393"/>
        <item x="122"/>
        <item x="43"/>
        <item x="349"/>
        <item x="286"/>
        <item x="346"/>
        <item x="125"/>
        <item x="165"/>
        <item x="85"/>
        <item x="340"/>
        <item x="396"/>
        <item x="46"/>
        <item x="289"/>
        <item x="384"/>
        <item x="171"/>
        <item x="32"/>
        <item x="8"/>
        <item x="89"/>
        <item x="388"/>
        <item x="49"/>
        <item x="101"/>
        <item x="92"/>
        <item x="75"/>
        <item x="391"/>
        <item x="399"/>
        <item x="105"/>
        <item x="313"/>
        <item x="95"/>
        <item x="52"/>
        <item x="55"/>
        <item x="58"/>
        <item x="168"/>
        <item x="39"/>
        <item x="268"/>
        <item x="186"/>
        <item x="392"/>
        <item x="259"/>
        <item x="42"/>
        <item x="189"/>
        <item x="262"/>
        <item x="304"/>
        <item x="265"/>
        <item x="192"/>
        <item x="395"/>
        <item x="45"/>
        <item x="26"/>
        <item x="401"/>
        <item x="274"/>
        <item x="193"/>
        <item x="29"/>
        <item x="48"/>
        <item x="398"/>
        <item x="348"/>
        <item x="324"/>
        <item x="202"/>
        <item x="64"/>
        <item x="51"/>
        <item x="331"/>
        <item x="54"/>
        <item x="63"/>
        <item x="205"/>
        <item x="57"/>
        <item x="67"/>
        <item x="35"/>
        <item x="210"/>
        <item x="408"/>
        <item x="174"/>
        <item x="328"/>
        <item x="213"/>
        <item x="66"/>
        <item x="323"/>
        <item x="79"/>
        <item x="334"/>
        <item x="216"/>
        <item x="291"/>
        <item x="322"/>
        <item x="294"/>
        <item x="78"/>
        <item x="141"/>
        <item x="148"/>
        <item x="152"/>
        <item x="97"/>
        <item x="290"/>
        <item x="144"/>
        <item x="293"/>
        <item x="347"/>
        <item x="109"/>
        <item x="345"/>
        <item x="100"/>
        <item x="136"/>
        <item x="104"/>
        <item x="325"/>
        <item x="115"/>
        <item x="140"/>
        <item x="383"/>
        <item x="285"/>
        <item x="96"/>
        <item x="164"/>
        <item x="121"/>
        <item x="147"/>
        <item x="288"/>
        <item x="151"/>
        <item x="170"/>
        <item x="10"/>
        <item x="124"/>
        <item x="143"/>
        <item x="385"/>
        <item x="13"/>
        <item x="9"/>
        <item x="102"/>
        <item x="387"/>
        <item x="312"/>
        <item x="390"/>
        <item x="61"/>
        <item x="16"/>
        <item x="12"/>
        <item x="146"/>
        <item x="344"/>
        <item x="19"/>
        <item x="282"/>
        <item x="279"/>
        <item x="114"/>
        <item x="15"/>
        <item x="99"/>
        <item x="22"/>
        <item x="155"/>
        <item x="37"/>
        <item x="103"/>
        <item x="18"/>
        <item x="60"/>
        <item x="284"/>
        <item x="21"/>
        <item x="120"/>
        <item x="163"/>
        <item x="36"/>
        <item x="287"/>
        <item x="73"/>
        <item x="169"/>
        <item x="123"/>
        <item x="281"/>
        <item x="70"/>
        <item x="154"/>
        <item x="126"/>
        <item x="82"/>
        <item x="386"/>
        <item x="7"/>
        <item x="278"/>
        <item x="389"/>
        <item x="311"/>
        <item x="276"/>
        <item x="275"/>
        <item x="72"/>
        <item x="270"/>
        <item x="69"/>
        <item x="267"/>
        <item x="167"/>
        <item x="81"/>
        <item x="258"/>
        <item x="261"/>
        <item x="264"/>
        <item x="6"/>
        <item x="269"/>
        <item x="185"/>
        <item x="188"/>
        <item x="191"/>
        <item x="25"/>
        <item x="166"/>
        <item x="28"/>
        <item x="266"/>
        <item x="257"/>
        <item x="260"/>
        <item x="263"/>
        <item x="184"/>
        <item x="31"/>
        <item x="187"/>
        <item x="84"/>
        <item x="88"/>
        <item x="190"/>
        <item x="91"/>
        <item x="24"/>
        <item x="94"/>
        <item x="27"/>
        <item x="30"/>
        <item x="86"/>
        <item x="87"/>
        <item x="90"/>
        <item x="93"/>
        <item x="297"/>
        <item x="410"/>
        <item x="1"/>
        <item x="296"/>
        <item x="300"/>
        <item x="409"/>
        <item x="0"/>
        <item x="4"/>
        <item x="3"/>
        <item x="299"/>
        <item x="339"/>
        <item x="195"/>
        <item x="342"/>
        <item x="303"/>
        <item x="338"/>
        <item x="34"/>
        <item x="341"/>
        <item x="173"/>
        <item x="273"/>
        <item x="207"/>
        <item x="209"/>
        <item x="194"/>
        <item x="212"/>
        <item x="302"/>
        <item x="215"/>
        <item x="330"/>
        <item x="33"/>
        <item x="272"/>
        <item x="172"/>
        <item x="206"/>
        <item x="327"/>
        <item x="208"/>
        <item x="333"/>
        <item x="321"/>
        <item x="211"/>
        <item x="329"/>
        <item x="214"/>
        <item x="326"/>
        <item x="332"/>
        <item x="320"/>
        <item x="404"/>
        <item x="310"/>
        <item x="221"/>
        <item x="407"/>
        <item x="158"/>
        <item x="307"/>
        <item x="157"/>
        <item x="224"/>
        <item x="161"/>
        <item x="316"/>
        <item x="160"/>
        <item x="108"/>
        <item x="319"/>
        <item x="254"/>
        <item x="352"/>
        <item x="337"/>
        <item x="251"/>
        <item x="119"/>
        <item x="355"/>
        <item x="248"/>
        <item x="113"/>
        <item x="245"/>
        <item x="220"/>
        <item x="218"/>
        <item x="309"/>
        <item x="403"/>
        <item x="223"/>
        <item x="306"/>
        <item x="406"/>
        <item x="219"/>
        <item x="107"/>
        <item x="217"/>
        <item x="308"/>
        <item x="402"/>
        <item x="315"/>
        <item x="253"/>
        <item x="222"/>
        <item x="351"/>
        <item x="305"/>
        <item x="405"/>
        <item x="318"/>
        <item x="118"/>
        <item x="112"/>
        <item x="250"/>
        <item x="106"/>
        <item x="244"/>
        <item x="336"/>
        <item x="256"/>
        <item x="314"/>
        <item x="354"/>
        <item x="252"/>
        <item x="350"/>
        <item x="317"/>
        <item x="117"/>
        <item x="111"/>
        <item x="249"/>
        <item x="335"/>
        <item x="243"/>
        <item x="255"/>
        <item x="353"/>
        <item t="default"/>
      </items>
    </pivotField>
    <pivotField dataField="1" showAll="0"/>
    <pivotField showAll="0">
      <items count="601">
        <item x="585"/>
        <item x="577"/>
        <item x="385"/>
        <item x="384"/>
        <item x="576"/>
        <item x="586"/>
        <item x="304"/>
        <item x="579"/>
        <item x="422"/>
        <item x="469"/>
        <item x="421"/>
        <item x="564"/>
        <item x="527"/>
        <item x="522"/>
        <item x="35"/>
        <item x="519"/>
        <item x="518"/>
        <item x="50"/>
        <item x="524"/>
        <item x="29"/>
        <item x="362"/>
        <item x="194"/>
        <item x="220"/>
        <item x="197"/>
        <item x="364"/>
        <item x="11"/>
        <item x="193"/>
        <item x="196"/>
        <item x="23"/>
        <item x="14"/>
        <item x="17"/>
        <item x="111"/>
        <item x="95"/>
        <item x="200"/>
        <item x="199"/>
        <item x="515"/>
        <item x="365"/>
        <item x="204"/>
        <item x="202"/>
        <item x="20"/>
        <item x="263"/>
        <item x="32"/>
        <item x="223"/>
        <item x="260"/>
        <item x="295"/>
        <item x="195"/>
        <item x="205"/>
        <item x="299"/>
        <item x="367"/>
        <item x="26"/>
        <item x="361"/>
        <item x="207"/>
        <item x="211"/>
        <item x="359"/>
        <item x="352"/>
        <item x="360"/>
        <item x="221"/>
        <item x="208"/>
        <item x="350"/>
        <item x="356"/>
        <item x="222"/>
        <item x="198"/>
        <item x="525"/>
        <item x="214"/>
        <item x="521"/>
        <item x="213"/>
        <item x="363"/>
        <item x="203"/>
        <item x="520"/>
        <item x="368"/>
        <item x="219"/>
        <item x="201"/>
        <item x="232"/>
        <item x="234"/>
        <item x="150"/>
        <item x="366"/>
        <item x="294"/>
        <item x="559"/>
        <item x="216"/>
        <item x="258"/>
        <item x="523"/>
        <item x="508"/>
        <item x="217"/>
        <item x="156"/>
        <item x="507"/>
        <item x="266"/>
        <item x="92"/>
        <item x="225"/>
        <item x="426"/>
        <item x="53"/>
        <item x="209"/>
        <item x="264"/>
        <item x="52"/>
        <item x="261"/>
        <item x="560"/>
        <item x="56"/>
        <item x="510"/>
        <item x="206"/>
        <item x="513"/>
        <item x="504"/>
        <item x="55"/>
        <item x="268"/>
        <item x="265"/>
        <item x="561"/>
        <item x="468"/>
        <item x="506"/>
        <item x="512"/>
        <item x="514"/>
        <item x="423"/>
        <item x="212"/>
        <item x="505"/>
        <item x="224"/>
        <item x="262"/>
        <item x="226"/>
        <item x="296"/>
        <item x="259"/>
        <item x="511"/>
        <item x="218"/>
        <item x="59"/>
        <item x="242"/>
        <item x="302"/>
        <item x="558"/>
        <item x="509"/>
        <item x="62"/>
        <item x="347"/>
        <item x="411"/>
        <item x="267"/>
        <item x="300"/>
        <item x="568"/>
        <item x="297"/>
        <item x="353"/>
        <item x="517"/>
        <item x="215"/>
        <item x="165"/>
        <item x="473"/>
        <item x="351"/>
        <item x="516"/>
        <item x="228"/>
        <item x="348"/>
        <item x="210"/>
        <item x="401"/>
        <item x="357"/>
        <item x="355"/>
        <item x="301"/>
        <item x="303"/>
        <item x="410"/>
        <item x="108"/>
        <item x="51"/>
        <item x="298"/>
        <item x="58"/>
        <item x="97"/>
        <item x="113"/>
        <item x="54"/>
        <item x="61"/>
        <item x="399"/>
        <item x="358"/>
        <item x="149"/>
        <item x="65"/>
        <item x="248"/>
        <item x="349"/>
        <item x="171"/>
        <item x="96"/>
        <item x="112"/>
        <item x="107"/>
        <item x="68"/>
        <item x="354"/>
        <item x="94"/>
        <item x="227"/>
        <item x="233"/>
        <item x="387"/>
        <item x="403"/>
        <item x="110"/>
        <item x="2"/>
        <item x="155"/>
        <item x="472"/>
        <item x="562"/>
        <item x="93"/>
        <item x="99"/>
        <item x="254"/>
        <item x="109"/>
        <item x="10"/>
        <item x="148"/>
        <item x="306"/>
        <item x="98"/>
        <item x="64"/>
        <item x="9"/>
        <item x="308"/>
        <item x="151"/>
        <item x="389"/>
        <item x="392"/>
        <item x="5"/>
        <item x="179"/>
        <item x="67"/>
        <item x="71"/>
        <item x="182"/>
        <item x="563"/>
        <item x="91"/>
        <item x="8"/>
        <item x="57"/>
        <item x="123"/>
        <item x="396"/>
        <item x="398"/>
        <item x="60"/>
        <item x="13"/>
        <item x="185"/>
        <item x="16"/>
        <item x="434"/>
        <item x="132"/>
        <item x="74"/>
        <item x="12"/>
        <item x="15"/>
        <item x="141"/>
        <item x="118"/>
        <item x="105"/>
        <item x="312"/>
        <item x="588"/>
        <item x="154"/>
        <item x="106"/>
        <item x="70"/>
        <item x="90"/>
        <item x="22"/>
        <item x="188"/>
        <item x="400"/>
        <item x="318"/>
        <item x="247"/>
        <item x="565"/>
        <item x="191"/>
        <item x="245"/>
        <item x="21"/>
        <item x="315"/>
        <item x="386"/>
        <item x="77"/>
        <item x="73"/>
        <item x="404"/>
        <item x="476"/>
        <item x="567"/>
        <item x="390"/>
        <item x="534"/>
        <item x="164"/>
        <item x="44"/>
        <item x="126"/>
        <item x="19"/>
        <item x="277"/>
        <item x="388"/>
        <item x="63"/>
        <item x="159"/>
        <item x="102"/>
        <item x="34"/>
        <item x="18"/>
        <item x="80"/>
        <item x="239"/>
        <item x="28"/>
        <item x="129"/>
        <item x="76"/>
        <item x="66"/>
        <item x="543"/>
        <item x="27"/>
        <item x="285"/>
        <item x="528"/>
        <item x="305"/>
        <item x="475"/>
        <item x="274"/>
        <item x="135"/>
        <item x="83"/>
        <item x="321"/>
        <item x="271"/>
        <item x="531"/>
        <item x="449"/>
        <item x="326"/>
        <item x="282"/>
        <item x="238"/>
        <item x="566"/>
        <item x="253"/>
        <item x="138"/>
        <item x="79"/>
        <item x="291"/>
        <item x="310"/>
        <item x="89"/>
        <item x="246"/>
        <item x="163"/>
        <item x="288"/>
        <item x="82"/>
        <item x="86"/>
        <item x="407"/>
        <item x="552"/>
        <item x="395"/>
        <item x="433"/>
        <item x="329"/>
        <item x="537"/>
        <item x="170"/>
        <item x="393"/>
        <item x="402"/>
        <item x="49"/>
        <item x="48"/>
        <item x="144"/>
        <item x="116"/>
        <item x="335"/>
        <item x="69"/>
        <item x="540"/>
        <item x="25"/>
        <item x="88"/>
        <item x="417"/>
        <item x="104"/>
        <item x="337"/>
        <item x="85"/>
        <item x="7"/>
        <item x="24"/>
        <item x="555"/>
        <item x="311"/>
        <item x="72"/>
        <item x="569"/>
        <item x="425"/>
        <item x="147"/>
        <item x="176"/>
        <item x="47"/>
        <item x="546"/>
        <item x="391"/>
        <item x="252"/>
        <item x="420"/>
        <item x="153"/>
        <item x="169"/>
        <item x="31"/>
        <item x="424"/>
        <item x="431"/>
        <item x="307"/>
        <item x="458"/>
        <item x="309"/>
        <item x="549"/>
        <item x="30"/>
        <item x="317"/>
        <item x="75"/>
        <item x="101"/>
        <item x="178"/>
        <item x="394"/>
        <item x="474"/>
        <item x="432"/>
        <item x="38"/>
        <item x="314"/>
        <item x="181"/>
        <item x="593"/>
        <item x="184"/>
        <item x="175"/>
        <item x="471"/>
        <item x="6"/>
        <item x="336"/>
        <item x="448"/>
        <item x="158"/>
        <item x="397"/>
        <item x="587"/>
        <item x="320"/>
        <item x="78"/>
        <item x="103"/>
        <item x="231"/>
        <item x="41"/>
        <item x="162"/>
        <item x="81"/>
        <item x="533"/>
        <item x="428"/>
        <item x="595"/>
        <item x="325"/>
        <item x="482"/>
        <item x="152"/>
        <item x="177"/>
        <item x="187"/>
        <item x="470"/>
        <item x="440"/>
        <item x="542"/>
        <item x="409"/>
        <item x="180"/>
        <item x="429"/>
        <item x="87"/>
        <item x="190"/>
        <item x="594"/>
        <item x="316"/>
        <item x="408"/>
        <item x="427"/>
        <item x="323"/>
        <item x="251"/>
        <item x="183"/>
        <item x="334"/>
        <item x="237"/>
        <item x="84"/>
        <item x="461"/>
        <item x="416"/>
        <item x="257"/>
        <item x="328"/>
        <item x="313"/>
        <item x="100"/>
        <item x="192"/>
        <item x="590"/>
        <item x="157"/>
        <item x="455"/>
        <item x="122"/>
        <item x="419"/>
        <item x="115"/>
        <item x="530"/>
        <item x="491"/>
        <item x="447"/>
        <item x="319"/>
        <item x="532"/>
        <item x="140"/>
        <item x="186"/>
        <item x="551"/>
        <item x="406"/>
        <item x="599"/>
        <item x="536"/>
        <item x="414"/>
        <item x="437"/>
        <item x="189"/>
        <item x="380"/>
        <item x="324"/>
        <item x="131"/>
        <item x="541"/>
        <item x="539"/>
        <item x="464"/>
        <item x="121"/>
        <item x="443"/>
        <item x="526"/>
        <item x="322"/>
        <item x="331"/>
        <item x="276"/>
        <item x="139"/>
        <item x="439"/>
        <item x="117"/>
        <item x="377"/>
        <item x="589"/>
        <item x="284"/>
        <item x="327"/>
        <item x="293"/>
        <item x="230"/>
        <item x="545"/>
        <item x="130"/>
        <item x="415"/>
        <item x="485"/>
        <item x="120"/>
        <item x="529"/>
        <item x="557"/>
        <item x="273"/>
        <item x="281"/>
        <item x="114"/>
        <item x="270"/>
        <item x="550"/>
        <item x="405"/>
        <item x="279"/>
        <item x="554"/>
        <item x="548"/>
        <item x="535"/>
        <item x="290"/>
        <item x="418"/>
        <item x="275"/>
        <item x="287"/>
        <item x="125"/>
        <item x="236"/>
        <item x="119"/>
        <item x="538"/>
        <item x="283"/>
        <item x="430"/>
        <item x="292"/>
        <item x="1"/>
        <item x="374"/>
        <item x="128"/>
        <item x="330"/>
        <item x="161"/>
        <item x="272"/>
        <item x="46"/>
        <item x="488"/>
        <item x="280"/>
        <item x="269"/>
        <item x="592"/>
        <item x="0"/>
        <item x="343"/>
        <item x="556"/>
        <item x="544"/>
        <item x="124"/>
        <item x="134"/>
        <item x="278"/>
        <item x="289"/>
        <item x="457"/>
        <item x="250"/>
        <item x="286"/>
        <item x="446"/>
        <item x="4"/>
        <item x="553"/>
        <item x="37"/>
        <item x="436"/>
        <item x="43"/>
        <item x="127"/>
        <item x="479"/>
        <item x="229"/>
        <item x="137"/>
        <item x="547"/>
        <item x="460"/>
        <item x="438"/>
        <item x="241"/>
        <item x="3"/>
        <item x="143"/>
        <item x="240"/>
        <item x="133"/>
        <item x="463"/>
        <item x="598"/>
        <item x="45"/>
        <item x="42"/>
        <item x="442"/>
        <item x="136"/>
        <item x="40"/>
        <item x="456"/>
        <item x="591"/>
        <item x="235"/>
        <item x="160"/>
        <item x="494"/>
        <item x="146"/>
        <item x="33"/>
        <item x="36"/>
        <item x="142"/>
        <item x="249"/>
        <item x="459"/>
        <item x="452"/>
        <item x="145"/>
        <item x="454"/>
        <item x="435"/>
        <item x="346"/>
        <item x="481"/>
        <item x="39"/>
        <item x="174"/>
        <item x="333"/>
        <item x="256"/>
        <item x="462"/>
        <item x="467"/>
        <item x="373"/>
        <item x="441"/>
        <item x="445"/>
        <item x="572"/>
        <item x="480"/>
        <item x="478"/>
        <item x="453"/>
        <item x="490"/>
        <item x="376"/>
        <item x="332"/>
        <item x="578"/>
        <item x="255"/>
        <item x="379"/>
        <item x="575"/>
        <item x="168"/>
        <item x="340"/>
        <item x="584"/>
        <item x="451"/>
        <item x="484"/>
        <item x="489"/>
        <item x="581"/>
        <item x="378"/>
        <item x="375"/>
        <item x="444"/>
        <item x="342"/>
        <item x="477"/>
        <item x="487"/>
        <item x="483"/>
        <item x="372"/>
        <item x="500"/>
        <item x="413"/>
        <item x="597"/>
        <item x="466"/>
        <item x="173"/>
        <item x="341"/>
        <item x="412"/>
        <item x="450"/>
        <item x="486"/>
        <item x="244"/>
        <item x="493"/>
        <item x="243"/>
        <item x="596"/>
        <item x="583"/>
        <item x="345"/>
        <item x="571"/>
        <item x="497"/>
        <item x="465"/>
        <item x="167"/>
        <item x="172"/>
        <item x="492"/>
        <item x="503"/>
        <item x="344"/>
        <item x="574"/>
        <item x="570"/>
        <item x="383"/>
        <item x="582"/>
        <item x="499"/>
        <item x="339"/>
        <item x="166"/>
        <item x="371"/>
        <item x="580"/>
        <item x="573"/>
        <item x="338"/>
        <item x="498"/>
        <item x="496"/>
        <item x="502"/>
        <item x="495"/>
        <item x="382"/>
        <item x="501"/>
        <item x="370"/>
        <item x="381"/>
        <item x="369"/>
        <item t="default"/>
      </items>
    </pivotField>
    <pivotField showAll="0"/>
  </pivotFields>
  <rowFields count="1">
    <field x="0"/>
  </rowFields>
  <rowItems count="2">
    <i>
      <x/>
    </i>
    <i>
      <x v="1"/>
    </i>
  </rowItems>
  <colFields count="1">
    <field x="-2"/>
  </colFields>
  <colItems count="2">
    <i>
      <x/>
    </i>
    <i i="1">
      <x v="1"/>
    </i>
  </colItems>
  <dataFields count="2">
    <dataField name="Sum of Expected Deaths" fld="7" baseField="0" baseItem="0"/>
    <dataField name="Sum of Observed Deaths" fld="5"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use_of_Death" xr10:uid="{2935166B-F1B3-490E-AAE2-FD0D842872A0}" sourceName="Cause of Death">
  <pivotTables>
    <pivotTable tabId="8" name="PivotTable2"/>
    <pivotTable tabId="7" name="PivotTable5"/>
    <pivotTable tabId="14" name="PivotTable1"/>
    <pivotTable tabId="13" name="PivotTable5"/>
    <pivotTable tabId="5" name="PivotTable3"/>
  </pivotTables>
  <data>
    <tabular pivotCacheId="1851122183">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7146B85-CE95-4308-A664-E345D4EBB393}" sourceName="State">
  <pivotTables>
    <pivotTable tabId="8" name="PivotTable2"/>
  </pivotTables>
  <data>
    <tabular pivotCacheId="1851122183">
      <items count="28">
        <i x="5" s="1"/>
        <i x="0" s="1"/>
        <i x="1" s="1"/>
        <i x="2" s="1"/>
        <i x="3" s="1"/>
        <i x="4" s="1"/>
        <i x="6" s="1"/>
        <i x="7" s="1"/>
        <i x="8" s="1"/>
        <i x="9" s="1"/>
        <i x="10" s="1"/>
        <i x="11" s="1"/>
        <i x="12" s="1"/>
        <i x="13" s="1"/>
        <i x="14" s="1"/>
        <i x="15" s="1"/>
        <i x="16" s="1"/>
        <i x="17" s="1"/>
        <i x="18" s="1"/>
        <i x="19" s="1"/>
        <i x="20" s="1"/>
        <i x="21" s="1"/>
        <i x="22" s="1"/>
        <i x="23" s="1"/>
        <i x="24" s="1"/>
        <i x="25" s="1"/>
        <i x="26" s="1"/>
        <i x="2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use of Death" xr10:uid="{65C91BAF-CEF4-4FC9-BFE2-079806A4DAA8}" cache="Slicer_Cause_of_Death" caption="Cause of Death" style="SlicerStyleDark3" rowHeight="234950"/>
  <slicer name="State" xr10:uid="{65A9DCAC-C384-4F74-94BB-616918C2C629}" cache="Slicer_State" caption="State" startItem="1" style="SlicerStyleDark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624374-2B50-411F-9FA4-E5F0328C81CD}" name="Table2" displayName="Table2" ref="A1:J841" totalsRowShown="0" headerRowDxfId="4">
  <autoFilter ref="A1:J841" xr:uid="{F0624374-2B50-411F-9FA4-E5F0328C81CD}"/>
  <tableColumns count="10">
    <tableColumn id="1" xr3:uid="{329B6C38-60DB-4C84-A573-2B900EF25E6E}" name="Year"/>
    <tableColumn id="2" xr3:uid="{C2D59528-A036-4E19-A077-752B1726B4BA}" name="Cause of Death"/>
    <tableColumn id="3" xr3:uid="{8B98F935-FF8C-4A85-BE62-2C6AA4878404}" name="State" dataDxfId="3"/>
    <tableColumn id="14" xr3:uid="{B6846F5C-BEE0-4EE3-9EBE-ECA000756142}" name="Locality" dataDxfId="2"/>
    <tableColumn id="6" xr3:uid="{2D639ECB-600C-4F7D-87DF-8914703719C0}" name="Age Range" dataDxfId="1"/>
    <tableColumn id="9" xr3:uid="{74722B2E-8215-4EE4-90A5-8E9C60A2A515}" name="Observed Deaths"/>
    <tableColumn id="10" xr3:uid="{1376D6A9-8AEE-4201-A7B4-2BAF9E62D5C1}" name="Population"/>
    <tableColumn id="11" xr3:uid="{7C492BA9-29D3-45AC-900B-A53E3A6977E9}" name="Expected Deaths"/>
    <tableColumn id="12" xr3:uid="{D6BA9EE3-7623-4516-90E6-1A2E89FBDBD6}" name="Potentially Excess Deaths"/>
    <tableColumn id="4" xr3:uid="{2816E193-76FC-4C26-8A67-C80D15C98D96}" name="Percent Potentially Excess Deaths" dataDxfId="0">
      <calculatedColumnFormula>Table2[[#This Row],[Potentially Excess Deaths]]/Table2[[#This Row],[Observed Deaths]]*100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DFC5B-C28A-4D21-AF08-C1157D16FE87}">
  <dimension ref="A1"/>
  <sheetViews>
    <sheetView workbookViewId="0">
      <selection sqref="A1:A1048576"/>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E07ED-CE54-4238-85ED-4BC79CABCB6B}">
  <dimension ref="A1:AA38"/>
  <sheetViews>
    <sheetView zoomScale="85" zoomScaleNormal="85" workbookViewId="0">
      <selection activeCell="W23" sqref="W23"/>
    </sheetView>
  </sheetViews>
  <sheetFormatPr defaultRowHeight="14.4" x14ac:dyDescent="0.3"/>
  <cols>
    <col min="5" max="5" width="31.77734375" customWidth="1"/>
    <col min="15" max="15" width="40.21875" customWidth="1"/>
    <col min="22" max="22" width="10.88671875" customWidth="1"/>
  </cols>
  <sheetData>
    <row r="1" spans="1:27" ht="45" customHeight="1" x14ac:dyDescent="0.3">
      <c r="A1" s="16" t="s">
        <v>71</v>
      </c>
      <c r="B1" s="16"/>
      <c r="C1" s="16"/>
      <c r="D1" s="16"/>
      <c r="E1" s="16"/>
      <c r="F1" s="16"/>
      <c r="G1" s="16"/>
      <c r="H1" s="16"/>
      <c r="I1" s="16"/>
      <c r="J1" s="16"/>
      <c r="K1" s="16"/>
      <c r="L1" s="16"/>
      <c r="M1" s="16"/>
      <c r="N1" s="16"/>
      <c r="O1" s="16"/>
      <c r="P1" s="16"/>
      <c r="Q1" s="16"/>
      <c r="R1" s="16"/>
      <c r="S1" s="16"/>
      <c r="T1" s="16"/>
      <c r="U1" s="16"/>
      <c r="V1" s="16"/>
      <c r="W1" s="15"/>
      <c r="X1" s="15"/>
      <c r="Y1" s="15"/>
      <c r="Z1" s="15"/>
      <c r="AA1" s="15"/>
    </row>
    <row r="2" spans="1:27"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row>
    <row r="3" spans="1:27"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row>
    <row r="4" spans="1:27"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row>
    <row r="5" spans="1:27"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row>
    <row r="6" spans="1:27"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row>
    <row r="7" spans="1:27"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row>
    <row r="8" spans="1:27" x14ac:dyDescent="0.3">
      <c r="A8" s="14"/>
      <c r="B8" s="14"/>
      <c r="C8" s="14"/>
      <c r="D8" s="14"/>
      <c r="E8" s="14"/>
      <c r="F8" s="14"/>
      <c r="G8" s="14"/>
      <c r="H8" s="14"/>
      <c r="I8" s="14"/>
      <c r="J8" s="14"/>
      <c r="K8" s="14"/>
      <c r="L8" s="14"/>
      <c r="M8" s="14"/>
      <c r="N8" s="14"/>
      <c r="O8" s="14"/>
      <c r="P8" s="14"/>
      <c r="Q8" s="14"/>
      <c r="R8" s="14"/>
      <c r="S8" s="14"/>
      <c r="T8" s="14"/>
      <c r="U8" s="14"/>
      <c r="V8" s="14"/>
      <c r="W8" s="14"/>
      <c r="X8" s="14"/>
      <c r="Y8" s="14"/>
      <c r="Z8" s="14"/>
      <c r="AA8" s="14"/>
    </row>
    <row r="9" spans="1:27" x14ac:dyDescent="0.3">
      <c r="A9" s="14"/>
      <c r="B9" s="14"/>
      <c r="C9" s="14"/>
      <c r="D9" s="14"/>
      <c r="E9" s="14"/>
      <c r="F9" s="14"/>
      <c r="G9" s="14"/>
      <c r="H9" s="14"/>
      <c r="I9" s="14"/>
      <c r="J9" s="14"/>
      <c r="K9" s="14"/>
      <c r="L9" s="14"/>
      <c r="M9" s="14"/>
      <c r="N9" s="14"/>
      <c r="O9" s="14"/>
      <c r="P9" s="14"/>
      <c r="Q9" s="14"/>
      <c r="R9" s="14"/>
      <c r="S9" s="14"/>
      <c r="T9" s="14"/>
      <c r="U9" s="14"/>
      <c r="V9" s="14"/>
      <c r="W9" s="14"/>
      <c r="X9" s="14"/>
      <c r="Y9" s="14"/>
      <c r="Z9" s="14"/>
      <c r="AA9" s="14"/>
    </row>
    <row r="10" spans="1:27"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row>
    <row r="11" spans="1:27"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row>
    <row r="12" spans="1:27"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spans="1:27"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row>
    <row r="14" spans="1:27"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row>
    <row r="15" spans="1:27"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row>
    <row r="16" spans="1:27"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row>
    <row r="17" spans="1:27"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row>
    <row r="18" spans="1:27"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spans="1:27"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row>
    <row r="20" spans="1:27"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row>
    <row r="21" spans="1:27"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row>
    <row r="22" spans="1:27"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row>
    <row r="23" spans="1:27"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row>
    <row r="24" spans="1:27" x14ac:dyDescent="0.3">
      <c r="A24" s="14"/>
      <c r="B24" s="14"/>
      <c r="C24" s="14"/>
      <c r="D24" s="14"/>
      <c r="E24" s="14"/>
      <c r="F24" s="14"/>
      <c r="G24" s="14"/>
      <c r="H24" s="14"/>
      <c r="I24" s="14"/>
      <c r="J24" s="14" t="s">
        <v>69</v>
      </c>
      <c r="K24" s="14"/>
      <c r="L24" s="14"/>
      <c r="M24" s="14"/>
      <c r="N24" s="14"/>
      <c r="O24" s="14"/>
      <c r="P24" s="14"/>
      <c r="Q24" s="14"/>
      <c r="R24" s="14"/>
      <c r="S24" s="14"/>
      <c r="T24" s="14"/>
      <c r="U24" s="14"/>
      <c r="V24" s="14"/>
      <c r="W24" s="14"/>
      <c r="X24" s="14"/>
      <c r="Y24" s="14"/>
      <c r="Z24" s="14"/>
      <c r="AA24" s="14"/>
    </row>
    <row r="25" spans="1:27"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row>
    <row r="26" spans="1:27"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row>
    <row r="27" spans="1:27"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row>
    <row r="28" spans="1:27"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row>
    <row r="29" spans="1:27"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row>
    <row r="30" spans="1:27"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row>
    <row r="31" spans="1:27"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spans="1:27"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row>
    <row r="33" spans="1:27"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row>
    <row r="34" spans="1:27"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row>
    <row r="35" spans="1:27"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row>
    <row r="36" spans="1:27"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row>
    <row r="37" spans="1:27"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row>
    <row r="38" spans="1:27"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row>
  </sheetData>
  <mergeCells count="1">
    <mergeCell ref="A1:V1"/>
  </mergeCells>
  <phoneticPr fontId="18" type="noConversion"/>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37DCF-F6C0-4809-9EBE-65A71E239274}">
  <dimension ref="A3:C9"/>
  <sheetViews>
    <sheetView workbookViewId="0">
      <selection activeCell="N21" sqref="N21"/>
    </sheetView>
  </sheetViews>
  <sheetFormatPr defaultRowHeight="14.4" x14ac:dyDescent="0.3"/>
  <cols>
    <col min="1" max="1" width="30.21875" bestFit="1" customWidth="1"/>
    <col min="2" max="2" width="15.5546875" bestFit="1" customWidth="1"/>
    <col min="3" max="3" width="8" bestFit="1" customWidth="1"/>
    <col min="4" max="4" width="10.77734375" bestFit="1" customWidth="1"/>
  </cols>
  <sheetData>
    <row r="3" spans="1:3" x14ac:dyDescent="0.3">
      <c r="A3" s="8" t="s">
        <v>65</v>
      </c>
      <c r="B3" s="8" t="s">
        <v>66</v>
      </c>
    </row>
    <row r="4" spans="1:3" x14ac:dyDescent="0.3">
      <c r="A4" s="8" t="s">
        <v>64</v>
      </c>
      <c r="B4">
        <v>2022</v>
      </c>
      <c r="C4">
        <v>2023</v>
      </c>
    </row>
    <row r="5" spans="1:3" x14ac:dyDescent="0.3">
      <c r="A5" s="9" t="s">
        <v>10</v>
      </c>
      <c r="B5" s="10">
        <v>342320</v>
      </c>
      <c r="C5" s="10">
        <v>1662703</v>
      </c>
    </row>
    <row r="6" spans="1:3" x14ac:dyDescent="0.3">
      <c r="A6" s="9" t="s">
        <v>25</v>
      </c>
      <c r="B6" s="10">
        <v>198212</v>
      </c>
      <c r="C6" s="10">
        <v>645075</v>
      </c>
    </row>
    <row r="7" spans="1:3" x14ac:dyDescent="0.3">
      <c r="A7" s="9" t="s">
        <v>26</v>
      </c>
      <c r="B7" s="10">
        <v>546903</v>
      </c>
      <c r="C7" s="10">
        <v>628180</v>
      </c>
    </row>
    <row r="8" spans="1:3" x14ac:dyDescent="0.3">
      <c r="A8" s="9" t="s">
        <v>27</v>
      </c>
      <c r="B8" s="10">
        <v>246482</v>
      </c>
      <c r="C8" s="10">
        <v>391673</v>
      </c>
    </row>
    <row r="9" spans="1:3" x14ac:dyDescent="0.3">
      <c r="A9" s="9" t="s">
        <v>28</v>
      </c>
      <c r="B9" s="10">
        <v>496255</v>
      </c>
      <c r="C9" s="10">
        <v>2216866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AF2E0-AEB4-4AB2-815E-4AC9892B8ACF}">
  <dimension ref="A1:B8"/>
  <sheetViews>
    <sheetView workbookViewId="0">
      <selection activeCell="P8" sqref="P8"/>
    </sheetView>
  </sheetViews>
  <sheetFormatPr defaultRowHeight="14.4" x14ac:dyDescent="0.3"/>
  <cols>
    <col min="1" max="1" width="12.5546875" bestFit="1" customWidth="1"/>
    <col min="2" max="2" width="22" bestFit="1" customWidth="1"/>
    <col min="3" max="3" width="8" bestFit="1" customWidth="1"/>
    <col min="4" max="4" width="10.77734375" bestFit="1" customWidth="1"/>
  </cols>
  <sheetData>
    <row r="1" spans="1:2" x14ac:dyDescent="0.3">
      <c r="A1" s="8" t="s">
        <v>0</v>
      </c>
      <c r="B1" s="9">
        <v>2022</v>
      </c>
    </row>
    <row r="3" spans="1:2" x14ac:dyDescent="0.3">
      <c r="A3" s="8" t="s">
        <v>64</v>
      </c>
      <c r="B3" t="s">
        <v>65</v>
      </c>
    </row>
    <row r="4" spans="1:2" x14ac:dyDescent="0.3">
      <c r="A4" s="9" t="s">
        <v>56</v>
      </c>
      <c r="B4" s="10">
        <v>386816</v>
      </c>
    </row>
    <row r="5" spans="1:2" x14ac:dyDescent="0.3">
      <c r="A5" s="9" t="s">
        <v>42</v>
      </c>
      <c r="B5" s="10">
        <v>268438</v>
      </c>
    </row>
    <row r="6" spans="1:2" x14ac:dyDescent="0.3">
      <c r="A6" s="9" t="s">
        <v>32</v>
      </c>
      <c r="B6" s="10">
        <v>165814</v>
      </c>
    </row>
    <row r="7" spans="1:2" x14ac:dyDescent="0.3">
      <c r="A7" s="9" t="s">
        <v>49</v>
      </c>
      <c r="B7" s="10">
        <v>149456</v>
      </c>
    </row>
    <row r="8" spans="1:2" x14ac:dyDescent="0.3">
      <c r="A8" s="9" t="s">
        <v>40</v>
      </c>
      <c r="B8" s="10">
        <v>130850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88ACC-AF77-4B02-B27E-EDF2C1489BC4}">
  <dimension ref="A1:B6"/>
  <sheetViews>
    <sheetView workbookViewId="0">
      <selection activeCell="A29" sqref="A29"/>
    </sheetView>
  </sheetViews>
  <sheetFormatPr defaultRowHeight="14.4" x14ac:dyDescent="0.3"/>
  <cols>
    <col min="1" max="1" width="15.21875" bestFit="1" customWidth="1"/>
    <col min="2" max="2" width="22" bestFit="1" customWidth="1"/>
    <col min="3" max="3" width="7" bestFit="1" customWidth="1"/>
    <col min="4" max="4" width="6" bestFit="1" customWidth="1"/>
    <col min="5" max="6" width="8" bestFit="1" customWidth="1"/>
    <col min="7" max="7" width="6" bestFit="1" customWidth="1"/>
    <col min="8" max="8" width="8" bestFit="1" customWidth="1"/>
    <col min="9" max="10" width="7" bestFit="1" customWidth="1"/>
    <col min="11" max="12" width="6" bestFit="1" customWidth="1"/>
    <col min="13" max="13" width="7" bestFit="1" customWidth="1"/>
    <col min="14" max="14" width="7.21875" bestFit="1" customWidth="1"/>
    <col min="15" max="19" width="5.6640625" bestFit="1" customWidth="1"/>
    <col min="20" max="20" width="10.77734375" bestFit="1" customWidth="1"/>
    <col min="21" max="40" width="12" bestFit="1" customWidth="1"/>
    <col min="41" max="41" width="8" bestFit="1" customWidth="1"/>
    <col min="42" max="68" width="12" bestFit="1" customWidth="1"/>
    <col min="69" max="69" width="4" bestFit="1" customWidth="1"/>
    <col min="70" max="70" width="9" bestFit="1" customWidth="1"/>
    <col min="71" max="71" width="4" bestFit="1" customWidth="1"/>
    <col min="72" max="73" width="12" bestFit="1" customWidth="1"/>
    <col min="74" max="74" width="4" bestFit="1" customWidth="1"/>
    <col min="75" max="80" width="12" bestFit="1" customWidth="1"/>
    <col min="81" max="81" width="12.6640625" bestFit="1" customWidth="1"/>
    <col min="82" max="87" width="12" bestFit="1" customWidth="1"/>
    <col min="88" max="88" width="8" bestFit="1" customWidth="1"/>
    <col min="89" max="90" width="12" bestFit="1" customWidth="1"/>
    <col min="91" max="91" width="11" bestFit="1" customWidth="1"/>
    <col min="92" max="93" width="12" bestFit="1" customWidth="1"/>
    <col min="94" max="94" width="4" bestFit="1" customWidth="1"/>
    <col min="95" max="96" width="12" bestFit="1" customWidth="1"/>
    <col min="97" max="97" width="12.6640625" bestFit="1" customWidth="1"/>
    <col min="98" max="98" width="12" bestFit="1" customWidth="1"/>
    <col min="99" max="99" width="4" bestFit="1" customWidth="1"/>
    <col min="100" max="100" width="12" bestFit="1" customWidth="1"/>
    <col min="101" max="101" width="11" bestFit="1" customWidth="1"/>
    <col min="102" max="102" width="12" bestFit="1" customWidth="1"/>
    <col min="103" max="103" width="4" bestFit="1" customWidth="1"/>
    <col min="104" max="116" width="12" bestFit="1" customWidth="1"/>
    <col min="117" max="117" width="11" bestFit="1" customWidth="1"/>
    <col min="118" max="120" width="12" bestFit="1" customWidth="1"/>
    <col min="121" max="121" width="4" bestFit="1" customWidth="1"/>
    <col min="122" max="127" width="12" bestFit="1" customWidth="1"/>
    <col min="128" max="128" width="11" bestFit="1" customWidth="1"/>
    <col min="129" max="129" width="12" bestFit="1" customWidth="1"/>
    <col min="130" max="130" width="11" bestFit="1" customWidth="1"/>
    <col min="131" max="148" width="12" bestFit="1" customWidth="1"/>
    <col min="149" max="149" width="5" bestFit="1" customWidth="1"/>
    <col min="150" max="167" width="12" bestFit="1" customWidth="1"/>
    <col min="168" max="168" width="9" bestFit="1" customWidth="1"/>
    <col min="169" max="177" width="12" bestFit="1" customWidth="1"/>
    <col min="178" max="178" width="11" bestFit="1" customWidth="1"/>
    <col min="179" max="191" width="12" bestFit="1" customWidth="1"/>
    <col min="192" max="192" width="5" bestFit="1" customWidth="1"/>
    <col min="193" max="214" width="12" bestFit="1" customWidth="1"/>
    <col min="215" max="216" width="12.6640625" bestFit="1" customWidth="1"/>
    <col min="217" max="235" width="12" bestFit="1" customWidth="1"/>
    <col min="236" max="236" width="10" bestFit="1" customWidth="1"/>
    <col min="237" max="240" width="12" bestFit="1" customWidth="1"/>
    <col min="241" max="241" width="12.6640625" bestFit="1" customWidth="1"/>
    <col min="242" max="243" width="12" bestFit="1" customWidth="1"/>
    <col min="244" max="244" width="12.6640625" bestFit="1" customWidth="1"/>
    <col min="245" max="260" width="12" bestFit="1" customWidth="1"/>
    <col min="261" max="261" width="5" bestFit="1" customWidth="1"/>
    <col min="262" max="265" width="12" bestFit="1" customWidth="1"/>
    <col min="266" max="266" width="5" bestFit="1" customWidth="1"/>
    <col min="267" max="268" width="12" bestFit="1" customWidth="1"/>
    <col min="269" max="269" width="5" bestFit="1" customWidth="1"/>
    <col min="270" max="277" width="12" bestFit="1" customWidth="1"/>
    <col min="278" max="278" width="11" bestFit="1" customWidth="1"/>
    <col min="279" max="288" width="12" bestFit="1" customWidth="1"/>
    <col min="289" max="289" width="11" bestFit="1" customWidth="1"/>
    <col min="290" max="291" width="12" bestFit="1" customWidth="1"/>
    <col min="292" max="292" width="11" bestFit="1" customWidth="1"/>
    <col min="293" max="295" width="12" bestFit="1" customWidth="1"/>
    <col min="296" max="296" width="9" bestFit="1" customWidth="1"/>
    <col min="297" max="299" width="12" bestFit="1" customWidth="1"/>
    <col min="300" max="300" width="9" bestFit="1" customWidth="1"/>
    <col min="301" max="311" width="12" bestFit="1" customWidth="1"/>
    <col min="312" max="312" width="11" bestFit="1" customWidth="1"/>
    <col min="313" max="314" width="12" bestFit="1" customWidth="1"/>
    <col min="315" max="315" width="8" bestFit="1" customWidth="1"/>
    <col min="316" max="318" width="12" bestFit="1" customWidth="1"/>
    <col min="319" max="319" width="11" bestFit="1" customWidth="1"/>
    <col min="320" max="327" width="12" bestFit="1" customWidth="1"/>
    <col min="328" max="328" width="12.6640625" bestFit="1" customWidth="1"/>
    <col min="329" max="329" width="12" bestFit="1" customWidth="1"/>
    <col min="330" max="331" width="11" bestFit="1" customWidth="1"/>
    <col min="332" max="332" width="6" bestFit="1" customWidth="1"/>
    <col min="333" max="335" width="12" bestFit="1" customWidth="1"/>
    <col min="336" max="336" width="11" bestFit="1" customWidth="1"/>
    <col min="337" max="345" width="12" bestFit="1" customWidth="1"/>
    <col min="346" max="346" width="6" bestFit="1" customWidth="1"/>
    <col min="347" max="348" width="12" bestFit="1" customWidth="1"/>
    <col min="349" max="349" width="11" bestFit="1" customWidth="1"/>
    <col min="350" max="353" width="12" bestFit="1" customWidth="1"/>
    <col min="354" max="354" width="6" bestFit="1" customWidth="1"/>
    <col min="355" max="371" width="12" bestFit="1" customWidth="1"/>
    <col min="372" max="372" width="6" bestFit="1" customWidth="1"/>
    <col min="373" max="375" width="12" bestFit="1" customWidth="1"/>
    <col min="376" max="376" width="6" bestFit="1" customWidth="1"/>
    <col min="377" max="381" width="12" bestFit="1" customWidth="1"/>
    <col min="382" max="382" width="6" bestFit="1" customWidth="1"/>
    <col min="383" max="383" width="12" bestFit="1" customWidth="1"/>
    <col min="384" max="384" width="11" bestFit="1" customWidth="1"/>
    <col min="385" max="385" width="12" bestFit="1" customWidth="1"/>
    <col min="386" max="386" width="11" bestFit="1" customWidth="1"/>
    <col min="387" max="387" width="12" bestFit="1" customWidth="1"/>
    <col min="388" max="388" width="6" bestFit="1" customWidth="1"/>
    <col min="389" max="389" width="12" bestFit="1" customWidth="1"/>
    <col min="390" max="390" width="6" bestFit="1" customWidth="1"/>
    <col min="391" max="392" width="12" bestFit="1" customWidth="1"/>
    <col min="393" max="393" width="6" bestFit="1" customWidth="1"/>
    <col min="394" max="402" width="12" bestFit="1" customWidth="1"/>
    <col min="403" max="404" width="6" bestFit="1" customWidth="1"/>
    <col min="405" max="408" width="12" bestFit="1" customWidth="1"/>
    <col min="409" max="411" width="6" bestFit="1" customWidth="1"/>
    <col min="412" max="415" width="12" bestFit="1" customWidth="1"/>
    <col min="416" max="416" width="6" bestFit="1" customWidth="1"/>
    <col min="417" max="417" width="12" bestFit="1" customWidth="1"/>
    <col min="418" max="418" width="7" bestFit="1" customWidth="1"/>
    <col min="419" max="420" width="12" bestFit="1" customWidth="1"/>
    <col min="421" max="421" width="7" bestFit="1" customWidth="1"/>
    <col min="422" max="422" width="12" bestFit="1" customWidth="1"/>
    <col min="423" max="423" width="7" bestFit="1" customWidth="1"/>
    <col min="424" max="424" width="11" bestFit="1" customWidth="1"/>
    <col min="425" max="449" width="12" bestFit="1" customWidth="1"/>
    <col min="450" max="451" width="11" bestFit="1" customWidth="1"/>
    <col min="452" max="465" width="12" bestFit="1" customWidth="1"/>
    <col min="466" max="466" width="11" bestFit="1" customWidth="1"/>
    <col min="467" max="471" width="12" bestFit="1" customWidth="1"/>
    <col min="472" max="472" width="11" bestFit="1" customWidth="1"/>
    <col min="473" max="481" width="12" bestFit="1" customWidth="1"/>
    <col min="482" max="482" width="3" bestFit="1" customWidth="1"/>
    <col min="483" max="484" width="12" bestFit="1" customWidth="1"/>
    <col min="485" max="485" width="8" bestFit="1" customWidth="1"/>
    <col min="486" max="486" width="11" bestFit="1" customWidth="1"/>
    <col min="487" max="506" width="12" bestFit="1" customWidth="1"/>
    <col min="507" max="507" width="11" bestFit="1" customWidth="1"/>
    <col min="508" max="509" width="12" bestFit="1" customWidth="1"/>
    <col min="510" max="510" width="8" bestFit="1" customWidth="1"/>
    <col min="511" max="531" width="12" bestFit="1" customWidth="1"/>
    <col min="532" max="532" width="11" bestFit="1" customWidth="1"/>
    <col min="533" max="542" width="12" bestFit="1" customWidth="1"/>
    <col min="543" max="544" width="11" bestFit="1" customWidth="1"/>
    <col min="545" max="546" width="12" bestFit="1" customWidth="1"/>
    <col min="547" max="547" width="11" bestFit="1" customWidth="1"/>
    <col min="548" max="548" width="12" bestFit="1" customWidth="1"/>
    <col min="549" max="549" width="11" bestFit="1" customWidth="1"/>
    <col min="550" max="556" width="12" bestFit="1" customWidth="1"/>
    <col min="557" max="557" width="10" bestFit="1" customWidth="1"/>
    <col min="558" max="558" width="11" bestFit="1" customWidth="1"/>
    <col min="559" max="571" width="12" bestFit="1" customWidth="1"/>
    <col min="572" max="572" width="11" bestFit="1" customWidth="1"/>
    <col min="573" max="577" width="12" bestFit="1" customWidth="1"/>
    <col min="578" max="578" width="3" bestFit="1" customWidth="1"/>
    <col min="579" max="580" width="12" bestFit="1" customWidth="1"/>
    <col min="581" max="581" width="11" bestFit="1" customWidth="1"/>
    <col min="582" max="584" width="12" bestFit="1" customWidth="1"/>
    <col min="585" max="585" width="11" bestFit="1" customWidth="1"/>
    <col min="586" max="595" width="12" bestFit="1" customWidth="1"/>
    <col min="596" max="596" width="11" bestFit="1" customWidth="1"/>
    <col min="597" max="597" width="12" bestFit="1" customWidth="1"/>
    <col min="598" max="598" width="11" bestFit="1" customWidth="1"/>
    <col min="599" max="604" width="12" bestFit="1" customWidth="1"/>
    <col min="605" max="605" width="5" bestFit="1" customWidth="1"/>
    <col min="606" max="613" width="12" bestFit="1" customWidth="1"/>
    <col min="614" max="614" width="11" bestFit="1" customWidth="1"/>
    <col min="615" max="632" width="12" bestFit="1" customWidth="1"/>
    <col min="633" max="633" width="3" bestFit="1" customWidth="1"/>
    <col min="634" max="648" width="12" bestFit="1" customWidth="1"/>
    <col min="649" max="649" width="11" bestFit="1" customWidth="1"/>
    <col min="650" max="657" width="12" bestFit="1" customWidth="1"/>
    <col min="658" max="658" width="6" bestFit="1" customWidth="1"/>
    <col min="659" max="659" width="11" bestFit="1" customWidth="1"/>
    <col min="660" max="662" width="12" bestFit="1" customWidth="1"/>
    <col min="663" max="663" width="11" bestFit="1" customWidth="1"/>
    <col min="664" max="675" width="12" bestFit="1" customWidth="1"/>
    <col min="676" max="676" width="11" bestFit="1" customWidth="1"/>
    <col min="677" max="678" width="8" bestFit="1" customWidth="1"/>
    <col min="679" max="682" width="9" bestFit="1" customWidth="1"/>
    <col min="683" max="683" width="7" bestFit="1" customWidth="1"/>
    <col min="684" max="684" width="10.77734375" bestFit="1" customWidth="1"/>
  </cols>
  <sheetData>
    <row r="1" spans="1:2" x14ac:dyDescent="0.3">
      <c r="A1" s="8" t="s">
        <v>0</v>
      </c>
      <c r="B1" s="9">
        <v>2023</v>
      </c>
    </row>
    <row r="3" spans="1:2" x14ac:dyDescent="0.3">
      <c r="A3" s="8" t="s">
        <v>64</v>
      </c>
      <c r="B3" t="s">
        <v>65</v>
      </c>
    </row>
    <row r="4" spans="1:2" x14ac:dyDescent="0.3">
      <c r="A4" s="9" t="s">
        <v>13</v>
      </c>
      <c r="B4" s="10">
        <v>2246469</v>
      </c>
    </row>
    <row r="5" spans="1:2" x14ac:dyDescent="0.3">
      <c r="A5" s="9" t="s">
        <v>14</v>
      </c>
      <c r="B5" s="10">
        <v>626992</v>
      </c>
    </row>
    <row r="6" spans="1:2" x14ac:dyDescent="0.3">
      <c r="A6" s="9" t="s">
        <v>67</v>
      </c>
      <c r="B6" s="10">
        <v>2873461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DB0D1-609C-4578-8A3E-BE40819DA9C5}">
  <dimension ref="A1:B31"/>
  <sheetViews>
    <sheetView tabSelected="1" topLeftCell="A4" workbookViewId="0">
      <selection activeCell="O20" sqref="O20"/>
    </sheetView>
  </sheetViews>
  <sheetFormatPr defaultRowHeight="14.4" x14ac:dyDescent="0.3"/>
  <cols>
    <col min="1" max="1" width="16.109375" bestFit="1" customWidth="1"/>
    <col min="2" max="2" width="39.21875" bestFit="1" customWidth="1"/>
  </cols>
  <sheetData>
    <row r="1" spans="1:2" x14ac:dyDescent="0.3">
      <c r="A1" s="8" t="s">
        <v>0</v>
      </c>
      <c r="B1" s="9">
        <v>2022</v>
      </c>
    </row>
    <row r="2" spans="1:2" x14ac:dyDescent="0.3">
      <c r="A2" s="8" t="s">
        <v>1</v>
      </c>
      <c r="B2" t="s">
        <v>68</v>
      </c>
    </row>
    <row r="4" spans="1:2" x14ac:dyDescent="0.3">
      <c r="A4" s="8" t="s">
        <v>64</v>
      </c>
      <c r="B4" t="s">
        <v>70</v>
      </c>
    </row>
    <row r="5" spans="1:2" x14ac:dyDescent="0.3">
      <c r="A5" s="9" t="s">
        <v>31</v>
      </c>
      <c r="B5" s="13">
        <v>12.711115816702897</v>
      </c>
    </row>
    <row r="6" spans="1:2" x14ac:dyDescent="0.3">
      <c r="A6" s="9" t="s">
        <v>30</v>
      </c>
      <c r="B6" s="13">
        <v>15.324458124910509</v>
      </c>
    </row>
    <row r="7" spans="1:2" x14ac:dyDescent="0.3">
      <c r="A7" s="9" t="s">
        <v>32</v>
      </c>
      <c r="B7" s="13">
        <v>23.229999122868822</v>
      </c>
    </row>
    <row r="8" spans="1:2" x14ac:dyDescent="0.3">
      <c r="A8" s="9" t="s">
        <v>29</v>
      </c>
      <c r="B8" s="13">
        <v>26.759481419071928</v>
      </c>
    </row>
    <row r="9" spans="1:2" x14ac:dyDescent="0.3">
      <c r="A9" s="9" t="s">
        <v>40</v>
      </c>
      <c r="B9" s="13">
        <v>28.937754205807515</v>
      </c>
    </row>
    <row r="10" spans="1:2" x14ac:dyDescent="0.3">
      <c r="A10" s="9" t="s">
        <v>53</v>
      </c>
      <c r="B10" s="13">
        <v>31.30724485407001</v>
      </c>
    </row>
    <row r="11" spans="1:2" x14ac:dyDescent="0.3">
      <c r="A11" s="9" t="s">
        <v>37</v>
      </c>
      <c r="B11" s="13">
        <v>33.636962797577603</v>
      </c>
    </row>
    <row r="12" spans="1:2" x14ac:dyDescent="0.3">
      <c r="A12" s="9" t="s">
        <v>41</v>
      </c>
      <c r="B12" s="13">
        <v>33.763984602305896</v>
      </c>
    </row>
    <row r="13" spans="1:2" x14ac:dyDescent="0.3">
      <c r="A13" s="9" t="s">
        <v>36</v>
      </c>
      <c r="B13" s="13">
        <v>35.269263450002768</v>
      </c>
    </row>
    <row r="14" spans="1:2" x14ac:dyDescent="0.3">
      <c r="A14" s="9" t="s">
        <v>39</v>
      </c>
      <c r="B14" s="13">
        <v>35.530744866089876</v>
      </c>
    </row>
    <row r="15" spans="1:2" x14ac:dyDescent="0.3">
      <c r="A15" s="9" t="s">
        <v>33</v>
      </c>
      <c r="B15" s="13">
        <v>36.038391697604311</v>
      </c>
    </row>
    <row r="16" spans="1:2" x14ac:dyDescent="0.3">
      <c r="A16" s="9" t="s">
        <v>38</v>
      </c>
      <c r="B16" s="13">
        <v>36.061837298319475</v>
      </c>
    </row>
    <row r="17" spans="1:2" x14ac:dyDescent="0.3">
      <c r="A17" s="9" t="s">
        <v>35</v>
      </c>
      <c r="B17" s="13">
        <v>39.492715598650953</v>
      </c>
    </row>
    <row r="18" spans="1:2" x14ac:dyDescent="0.3">
      <c r="A18" s="9" t="s">
        <v>55</v>
      </c>
      <c r="B18" s="13">
        <v>41.902942860993512</v>
      </c>
    </row>
    <row r="19" spans="1:2" x14ac:dyDescent="0.3">
      <c r="A19" s="9" t="s">
        <v>34</v>
      </c>
      <c r="B19" s="13">
        <v>42.032633573214227</v>
      </c>
    </row>
    <row r="20" spans="1:2" x14ac:dyDescent="0.3">
      <c r="A20" s="9" t="s">
        <v>43</v>
      </c>
      <c r="B20" s="13">
        <v>43.239869896569964</v>
      </c>
    </row>
    <row r="21" spans="1:2" x14ac:dyDescent="0.3">
      <c r="A21" s="9" t="s">
        <v>56</v>
      </c>
      <c r="B21" s="13">
        <v>43.640089227631215</v>
      </c>
    </row>
    <row r="22" spans="1:2" x14ac:dyDescent="0.3">
      <c r="A22" s="9" t="s">
        <v>44</v>
      </c>
      <c r="B22" s="13">
        <v>43.909196810171657</v>
      </c>
    </row>
    <row r="23" spans="1:2" x14ac:dyDescent="0.3">
      <c r="A23" s="9" t="s">
        <v>42</v>
      </c>
      <c r="B23" s="13">
        <v>45.022738894046057</v>
      </c>
    </row>
    <row r="24" spans="1:2" x14ac:dyDescent="0.3">
      <c r="A24" s="9" t="s">
        <v>54</v>
      </c>
      <c r="B24" s="13">
        <v>45.280980658754324</v>
      </c>
    </row>
    <row r="25" spans="1:2" x14ac:dyDescent="0.3">
      <c r="A25" s="9" t="s">
        <v>45</v>
      </c>
      <c r="B25" s="13">
        <v>46.343145249090746</v>
      </c>
    </row>
    <row r="26" spans="1:2" x14ac:dyDescent="0.3">
      <c r="A26" s="9" t="s">
        <v>46</v>
      </c>
      <c r="B26" s="13">
        <v>49.250540999970639</v>
      </c>
    </row>
    <row r="27" spans="1:2" x14ac:dyDescent="0.3">
      <c r="A27" s="9" t="s">
        <v>48</v>
      </c>
      <c r="B27" s="13">
        <v>49.92941686006661</v>
      </c>
    </row>
    <row r="28" spans="1:2" x14ac:dyDescent="0.3">
      <c r="A28" s="9" t="s">
        <v>52</v>
      </c>
      <c r="B28" s="13">
        <v>54.740755094992906</v>
      </c>
    </row>
    <row r="29" spans="1:2" x14ac:dyDescent="0.3">
      <c r="A29" s="9" t="s">
        <v>51</v>
      </c>
      <c r="B29" s="13">
        <v>62.614344828524267</v>
      </c>
    </row>
    <row r="30" spans="1:2" x14ac:dyDescent="0.3">
      <c r="A30" s="9" t="s">
        <v>47</v>
      </c>
      <c r="B30" s="13">
        <v>67.70301861058546</v>
      </c>
    </row>
    <row r="31" spans="1:2" x14ac:dyDescent="0.3">
      <c r="A31" s="9" t="s">
        <v>67</v>
      </c>
      <c r="B31" s="13">
        <v>39.372062593022825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CC98D-72D0-44F5-89B6-95EB56BFD95E}">
  <dimension ref="A1:B31"/>
  <sheetViews>
    <sheetView workbookViewId="0">
      <selection activeCell="M8" sqref="M8"/>
    </sheetView>
  </sheetViews>
  <sheetFormatPr defaultRowHeight="14.4" x14ac:dyDescent="0.3"/>
  <cols>
    <col min="1" max="1" width="16.109375" bestFit="1" customWidth="1"/>
    <col min="2" max="2" width="22" bestFit="1" customWidth="1"/>
  </cols>
  <sheetData>
    <row r="1" spans="1:2" x14ac:dyDescent="0.3">
      <c r="A1" s="8" t="s">
        <v>0</v>
      </c>
      <c r="B1" t="s">
        <v>68</v>
      </c>
    </row>
    <row r="3" spans="1:2" x14ac:dyDescent="0.3">
      <c r="A3" s="8" t="s">
        <v>64</v>
      </c>
      <c r="B3" t="s">
        <v>65</v>
      </c>
    </row>
    <row r="4" spans="1:2" x14ac:dyDescent="0.3">
      <c r="A4" s="9" t="s">
        <v>34</v>
      </c>
      <c r="B4" s="10">
        <v>32702</v>
      </c>
    </row>
    <row r="5" spans="1:2" x14ac:dyDescent="0.3">
      <c r="A5" s="9" t="s">
        <v>29</v>
      </c>
      <c r="B5" s="10">
        <v>72612</v>
      </c>
    </row>
    <row r="6" spans="1:2" x14ac:dyDescent="0.3">
      <c r="A6" s="9" t="s">
        <v>30</v>
      </c>
      <c r="B6" s="10">
        <v>31118</v>
      </c>
    </row>
    <row r="7" spans="1:2" x14ac:dyDescent="0.3">
      <c r="A7" s="9" t="s">
        <v>31</v>
      </c>
      <c r="B7" s="10">
        <v>50174</v>
      </c>
    </row>
    <row r="8" spans="1:2" x14ac:dyDescent="0.3">
      <c r="A8" s="9" t="s">
        <v>32</v>
      </c>
      <c r="B8" s="10">
        <v>1699547</v>
      </c>
    </row>
    <row r="9" spans="1:2" x14ac:dyDescent="0.3">
      <c r="A9" s="9" t="s">
        <v>33</v>
      </c>
      <c r="B9" s="10">
        <v>57270</v>
      </c>
    </row>
    <row r="10" spans="1:2" x14ac:dyDescent="0.3">
      <c r="A10" s="9" t="s">
        <v>35</v>
      </c>
      <c r="B10" s="10">
        <v>98064</v>
      </c>
    </row>
    <row r="11" spans="1:2" x14ac:dyDescent="0.3">
      <c r="A11" s="9" t="s">
        <v>36</v>
      </c>
      <c r="B11" s="10">
        <v>77804</v>
      </c>
    </row>
    <row r="12" spans="1:2" x14ac:dyDescent="0.3">
      <c r="A12" s="9" t="s">
        <v>37</v>
      </c>
      <c r="B12" s="10">
        <v>80564</v>
      </c>
    </row>
    <row r="13" spans="1:2" x14ac:dyDescent="0.3">
      <c r="A13" s="9" t="s">
        <v>38</v>
      </c>
      <c r="B13" s="10">
        <v>211530</v>
      </c>
    </row>
    <row r="14" spans="1:2" x14ac:dyDescent="0.3">
      <c r="A14" s="9" t="s">
        <v>39</v>
      </c>
      <c r="B14" s="10">
        <v>287198</v>
      </c>
    </row>
    <row r="15" spans="1:2" x14ac:dyDescent="0.3">
      <c r="A15" s="9" t="s">
        <v>40</v>
      </c>
      <c r="B15" s="10">
        <v>210344</v>
      </c>
    </row>
    <row r="16" spans="1:2" x14ac:dyDescent="0.3">
      <c r="A16" s="9" t="s">
        <v>41</v>
      </c>
      <c r="B16" s="10">
        <v>365449</v>
      </c>
    </row>
    <row r="17" spans="1:2" x14ac:dyDescent="0.3">
      <c r="A17" s="9" t="s">
        <v>42</v>
      </c>
      <c r="B17" s="10">
        <v>1507318</v>
      </c>
    </row>
    <row r="18" spans="1:2" x14ac:dyDescent="0.3">
      <c r="A18" s="9" t="s">
        <v>43</v>
      </c>
      <c r="B18" s="10">
        <v>36080</v>
      </c>
    </row>
    <row r="19" spans="1:2" x14ac:dyDescent="0.3">
      <c r="A19" s="9" t="s">
        <v>44</v>
      </c>
      <c r="B19" s="10">
        <v>16676</v>
      </c>
    </row>
    <row r="20" spans="1:2" x14ac:dyDescent="0.3">
      <c r="A20" s="9" t="s">
        <v>45</v>
      </c>
      <c r="B20" s="10">
        <v>5013</v>
      </c>
    </row>
    <row r="21" spans="1:2" x14ac:dyDescent="0.3">
      <c r="A21" s="9" t="s">
        <v>46</v>
      </c>
      <c r="B21" s="10">
        <v>4169</v>
      </c>
    </row>
    <row r="22" spans="1:2" x14ac:dyDescent="0.3">
      <c r="A22" s="9" t="s">
        <v>47</v>
      </c>
      <c r="B22" s="10">
        <v>11411</v>
      </c>
    </row>
    <row r="23" spans="1:2" x14ac:dyDescent="0.3">
      <c r="A23" s="9" t="s">
        <v>48</v>
      </c>
      <c r="B23" s="10">
        <v>123769</v>
      </c>
    </row>
    <row r="24" spans="1:2" x14ac:dyDescent="0.3">
      <c r="A24" s="9" t="s">
        <v>49</v>
      </c>
      <c r="B24" s="10">
        <v>232639</v>
      </c>
    </row>
    <row r="25" spans="1:2" x14ac:dyDescent="0.3">
      <c r="A25" s="9" t="s">
        <v>50</v>
      </c>
      <c r="B25" s="10">
        <v>5662</v>
      </c>
    </row>
    <row r="26" spans="1:2" x14ac:dyDescent="0.3">
      <c r="A26" s="9" t="s">
        <v>51</v>
      </c>
      <c r="B26" s="10">
        <v>78242</v>
      </c>
    </row>
    <row r="27" spans="1:2" x14ac:dyDescent="0.3">
      <c r="A27" s="9" t="s">
        <v>52</v>
      </c>
      <c r="B27" s="10">
        <v>133674</v>
      </c>
    </row>
    <row r="28" spans="1:2" x14ac:dyDescent="0.3">
      <c r="A28" s="9" t="s">
        <v>53</v>
      </c>
      <c r="B28" s="10">
        <v>17789</v>
      </c>
    </row>
    <row r="29" spans="1:2" x14ac:dyDescent="0.3">
      <c r="A29" s="9" t="s">
        <v>54</v>
      </c>
      <c r="B29" s="10">
        <v>884769</v>
      </c>
    </row>
    <row r="30" spans="1:2" x14ac:dyDescent="0.3">
      <c r="A30" s="9" t="s">
        <v>55</v>
      </c>
      <c r="B30" s="10">
        <v>98396</v>
      </c>
    </row>
    <row r="31" spans="1:2" x14ac:dyDescent="0.3">
      <c r="A31" s="9" t="s">
        <v>56</v>
      </c>
      <c r="B31" s="10">
        <v>944686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3BB49-EFC6-47A1-86E4-68A0BA1739D1}">
  <dimension ref="A3:C5"/>
  <sheetViews>
    <sheetView workbookViewId="0">
      <selection activeCell="C11" sqref="C11"/>
    </sheetView>
  </sheetViews>
  <sheetFormatPr defaultRowHeight="14.4" x14ac:dyDescent="0.3"/>
  <cols>
    <col min="1" max="1" width="12.5546875" bestFit="1" customWidth="1"/>
    <col min="2" max="2" width="21.6640625" bestFit="1" customWidth="1"/>
    <col min="3" max="3" width="22" bestFit="1" customWidth="1"/>
    <col min="4" max="6" width="6.6640625" bestFit="1" customWidth="1"/>
    <col min="7" max="9" width="5.6640625" bestFit="1" customWidth="1"/>
    <col min="10" max="11" width="4.6640625" bestFit="1" customWidth="1"/>
    <col min="12" max="16" width="2.6640625" bestFit="1" customWidth="1"/>
    <col min="17" max="20" width="2" bestFit="1" customWidth="1"/>
    <col min="21" max="94" width="3" bestFit="1" customWidth="1"/>
    <col min="95" max="330" width="4" bestFit="1" customWidth="1"/>
    <col min="331" max="554" width="5" bestFit="1" customWidth="1"/>
    <col min="555" max="600" width="6" bestFit="1" customWidth="1"/>
    <col min="601" max="601" width="7" bestFit="1" customWidth="1"/>
    <col min="602" max="602" width="10.77734375" bestFit="1" customWidth="1"/>
  </cols>
  <sheetData>
    <row r="3" spans="1:3" x14ac:dyDescent="0.3">
      <c r="A3" s="8" t="s">
        <v>64</v>
      </c>
      <c r="B3" t="s">
        <v>72</v>
      </c>
      <c r="C3" t="s">
        <v>65</v>
      </c>
    </row>
    <row r="4" spans="1:3" x14ac:dyDescent="0.3">
      <c r="A4" s="9">
        <v>2022</v>
      </c>
      <c r="B4" s="10">
        <v>1183670</v>
      </c>
      <c r="C4" s="10">
        <v>1830172</v>
      </c>
    </row>
    <row r="5" spans="1:3" x14ac:dyDescent="0.3">
      <c r="A5" s="9">
        <v>2023</v>
      </c>
      <c r="B5" s="10">
        <v>3938308</v>
      </c>
      <c r="C5" s="10">
        <v>5544497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667F2-EACC-4E4E-8409-64167A29D27C}">
  <dimension ref="A1:J841"/>
  <sheetViews>
    <sheetView topLeftCell="A2" zoomScale="90" zoomScaleNormal="90" workbookViewId="0">
      <selection activeCell="E23" sqref="E23"/>
    </sheetView>
  </sheetViews>
  <sheetFormatPr defaultRowHeight="14.4" x14ac:dyDescent="0.3"/>
  <cols>
    <col min="2" max="2" width="30.21875" bestFit="1" customWidth="1"/>
    <col min="3" max="4" width="23.88671875" style="4" customWidth="1"/>
    <col min="5" max="5" width="21.77734375" customWidth="1"/>
    <col min="6" max="6" width="18.88671875" customWidth="1"/>
    <col min="7" max="7" width="13.21875" customWidth="1"/>
    <col min="8" max="8" width="18.44140625" customWidth="1"/>
    <col min="9" max="9" width="26.5546875" customWidth="1"/>
    <col min="10" max="10" width="32.88671875" style="11" bestFit="1" customWidth="1"/>
  </cols>
  <sheetData>
    <row r="1" spans="1:10" s="1" customFormat="1" ht="15.6" x14ac:dyDescent="0.3">
      <c r="A1" s="1" t="s">
        <v>0</v>
      </c>
      <c r="B1" s="1" t="s">
        <v>1</v>
      </c>
      <c r="C1" s="3" t="s">
        <v>2</v>
      </c>
      <c r="D1" s="1" t="s">
        <v>4</v>
      </c>
      <c r="E1" s="1" t="s">
        <v>3</v>
      </c>
      <c r="F1" s="1" t="s">
        <v>5</v>
      </c>
      <c r="G1" s="1" t="s">
        <v>6</v>
      </c>
      <c r="H1" s="1" t="s">
        <v>7</v>
      </c>
      <c r="I1" s="1" t="s">
        <v>8</v>
      </c>
      <c r="J1" s="12" t="s">
        <v>9</v>
      </c>
    </row>
    <row r="2" spans="1:10" x14ac:dyDescent="0.3">
      <c r="A2">
        <v>2022</v>
      </c>
      <c r="B2" t="s">
        <v>10</v>
      </c>
      <c r="C2" s="5" t="s">
        <v>29</v>
      </c>
      <c r="D2" t="s">
        <v>12</v>
      </c>
      <c r="E2" s="2" t="s">
        <v>57</v>
      </c>
      <c r="F2">
        <v>11323</v>
      </c>
      <c r="G2">
        <v>14860951</v>
      </c>
      <c r="H2">
        <v>8137</v>
      </c>
      <c r="I2">
        <v>3186</v>
      </c>
      <c r="J2" s="11">
        <f>Table2[[#This Row],[Potentially Excess Deaths]]/Table2[[#This Row],[Observed Deaths]]*100</f>
        <v>28.137419411816655</v>
      </c>
    </row>
    <row r="3" spans="1:10" x14ac:dyDescent="0.3">
      <c r="A3">
        <v>2022</v>
      </c>
      <c r="B3" t="s">
        <v>10</v>
      </c>
      <c r="C3" s="5" t="s">
        <v>29</v>
      </c>
      <c r="D3" t="s">
        <v>13</v>
      </c>
      <c r="E3" s="2" t="s">
        <v>58</v>
      </c>
      <c r="F3">
        <v>10737</v>
      </c>
      <c r="G3">
        <v>14282903</v>
      </c>
      <c r="H3">
        <v>7805</v>
      </c>
      <c r="I3">
        <f>Table2[[#This Row],[Observed Deaths]]-Table2[[#This Row],[Expected Deaths]]</f>
        <v>2932</v>
      </c>
      <c r="J3" s="11">
        <f>Table2[[#This Row],[Potentially Excess Deaths]]/Table2[[#This Row],[Observed Deaths]]*100</f>
        <v>27.307441557232004</v>
      </c>
    </row>
    <row r="4" spans="1:10" x14ac:dyDescent="0.3">
      <c r="A4">
        <v>2022</v>
      </c>
      <c r="B4" t="s">
        <v>10</v>
      </c>
      <c r="C4" s="5" t="s">
        <v>29</v>
      </c>
      <c r="D4" t="s">
        <v>14</v>
      </c>
      <c r="E4" s="2" t="s">
        <v>59</v>
      </c>
      <c r="F4">
        <v>586</v>
      </c>
      <c r="G4">
        <v>578048</v>
      </c>
      <c r="H4">
        <v>332</v>
      </c>
      <c r="I4">
        <f>Table2[[#This Row],[Observed Deaths]]-Table2[[#This Row],[Expected Deaths]]</f>
        <v>254</v>
      </c>
      <c r="J4" s="11">
        <f>Table2[[#This Row],[Potentially Excess Deaths]]/Table2[[#This Row],[Observed Deaths]]*100</f>
        <v>43.344709897610926</v>
      </c>
    </row>
    <row r="5" spans="1:10" x14ac:dyDescent="0.3">
      <c r="A5">
        <v>2022</v>
      </c>
      <c r="B5" t="s">
        <v>25</v>
      </c>
      <c r="C5" s="5" t="s">
        <v>29</v>
      </c>
      <c r="D5" t="s">
        <v>12</v>
      </c>
      <c r="E5" s="2" t="s">
        <v>60</v>
      </c>
      <c r="F5">
        <v>15904</v>
      </c>
      <c r="G5">
        <v>15668033</v>
      </c>
      <c r="H5">
        <v>12173</v>
      </c>
      <c r="I5">
        <f>Table2[[#This Row],[Observed Deaths]]-Table2[[#This Row],[Expected Deaths]]</f>
        <v>3731</v>
      </c>
      <c r="J5" s="11">
        <f>Table2[[#This Row],[Potentially Excess Deaths]]/Table2[[#This Row],[Observed Deaths]]*100</f>
        <v>23.45950704225352</v>
      </c>
    </row>
    <row r="6" spans="1:10" x14ac:dyDescent="0.3">
      <c r="A6">
        <v>2022</v>
      </c>
      <c r="B6" t="s">
        <v>25</v>
      </c>
      <c r="C6" s="5" t="s">
        <v>29</v>
      </c>
      <c r="D6" t="s">
        <v>13</v>
      </c>
      <c r="E6" s="7" t="s">
        <v>62</v>
      </c>
      <c r="F6">
        <v>15089</v>
      </c>
      <c r="G6">
        <v>15057158</v>
      </c>
      <c r="H6">
        <v>11677</v>
      </c>
      <c r="I6">
        <f>Table2[[#This Row],[Observed Deaths]]-Table2[[#This Row],[Expected Deaths]]</f>
        <v>3412</v>
      </c>
      <c r="J6" s="11">
        <f>Table2[[#This Row],[Potentially Excess Deaths]]/Table2[[#This Row],[Observed Deaths]]*100</f>
        <v>22.612499171581948</v>
      </c>
    </row>
    <row r="7" spans="1:10" x14ac:dyDescent="0.3">
      <c r="A7">
        <v>2022</v>
      </c>
      <c r="B7" t="s">
        <v>25</v>
      </c>
      <c r="C7" s="5" t="s">
        <v>29</v>
      </c>
      <c r="D7" t="s">
        <v>14</v>
      </c>
      <c r="E7" s="2" t="s">
        <v>61</v>
      </c>
      <c r="F7">
        <v>815</v>
      </c>
      <c r="G7">
        <v>610875</v>
      </c>
      <c r="H7">
        <v>497</v>
      </c>
      <c r="I7">
        <f>Table2[[#This Row],[Observed Deaths]]-Table2[[#This Row],[Expected Deaths]]</f>
        <v>318</v>
      </c>
      <c r="J7" s="11">
        <f>Table2[[#This Row],[Potentially Excess Deaths]]/Table2[[#This Row],[Observed Deaths]]*100</f>
        <v>39.018404907975466</v>
      </c>
    </row>
    <row r="8" spans="1:10" x14ac:dyDescent="0.3">
      <c r="A8">
        <v>2022</v>
      </c>
      <c r="B8" t="s">
        <v>26</v>
      </c>
      <c r="C8" s="5" t="s">
        <v>29</v>
      </c>
      <c r="D8" t="s">
        <v>12</v>
      </c>
      <c r="E8" s="2" t="s">
        <v>63</v>
      </c>
      <c r="F8">
        <v>3680</v>
      </c>
      <c r="G8">
        <v>7689618</v>
      </c>
      <c r="H8">
        <v>2524</v>
      </c>
      <c r="I8">
        <f>Table2[[#This Row],[Observed Deaths]]-Table2[[#This Row],[Expected Deaths]]</f>
        <v>1156</v>
      </c>
      <c r="J8" s="11">
        <f>Table2[[#This Row],[Potentially Excess Deaths]]/Table2[[#This Row],[Observed Deaths]]*100</f>
        <v>31.413043478260871</v>
      </c>
    </row>
    <row r="9" spans="1:10" x14ac:dyDescent="0.3">
      <c r="A9">
        <v>2022</v>
      </c>
      <c r="B9" t="s">
        <v>26</v>
      </c>
      <c r="C9" s="5" t="s">
        <v>29</v>
      </c>
      <c r="D9" t="s">
        <v>13</v>
      </c>
      <c r="E9" t="s">
        <v>22</v>
      </c>
      <c r="F9">
        <v>2855</v>
      </c>
      <c r="G9">
        <v>6306211</v>
      </c>
      <c r="H9">
        <v>2044</v>
      </c>
      <c r="I9">
        <f>Table2[[#This Row],[Observed Deaths]]-Table2[[#This Row],[Expected Deaths]]</f>
        <v>811</v>
      </c>
      <c r="J9" s="11">
        <f>Table2[[#This Row],[Potentially Excess Deaths]]/Table2[[#This Row],[Observed Deaths]]*100</f>
        <v>28.406304728546409</v>
      </c>
    </row>
    <row r="10" spans="1:10" x14ac:dyDescent="0.3">
      <c r="A10">
        <v>2022</v>
      </c>
      <c r="B10" t="s">
        <v>26</v>
      </c>
      <c r="C10" s="5" t="s">
        <v>29</v>
      </c>
      <c r="D10" t="s">
        <v>14</v>
      </c>
      <c r="E10" t="s">
        <v>22</v>
      </c>
      <c r="F10">
        <v>825</v>
      </c>
      <c r="G10">
        <v>1383407</v>
      </c>
      <c r="H10">
        <v>480</v>
      </c>
      <c r="I10">
        <f>Table2[[#This Row],[Observed Deaths]]-Table2[[#This Row],[Expected Deaths]]</f>
        <v>345</v>
      </c>
      <c r="J10" s="11">
        <f>Table2[[#This Row],[Potentially Excess Deaths]]/Table2[[#This Row],[Observed Deaths]]*100</f>
        <v>41.818181818181813</v>
      </c>
    </row>
    <row r="11" spans="1:10" x14ac:dyDescent="0.3">
      <c r="A11">
        <v>2022</v>
      </c>
      <c r="B11" t="s">
        <v>27</v>
      </c>
      <c r="C11" s="5" t="s">
        <v>29</v>
      </c>
      <c r="D11" t="s">
        <v>12</v>
      </c>
      <c r="E11" t="s">
        <v>22</v>
      </c>
      <c r="F11">
        <v>1869</v>
      </c>
      <c r="G11">
        <v>4814262</v>
      </c>
      <c r="H11">
        <v>1562</v>
      </c>
      <c r="I11">
        <f>Table2[[#This Row],[Observed Deaths]]-Table2[[#This Row],[Expected Deaths]]</f>
        <v>307</v>
      </c>
      <c r="J11" s="11">
        <f>Table2[[#This Row],[Potentially Excess Deaths]]/Table2[[#This Row],[Observed Deaths]]*100</f>
        <v>16.4258962011771</v>
      </c>
    </row>
    <row r="12" spans="1:10" x14ac:dyDescent="0.3">
      <c r="A12">
        <v>2022</v>
      </c>
      <c r="B12" t="s">
        <v>27</v>
      </c>
      <c r="C12" s="5" t="s">
        <v>29</v>
      </c>
      <c r="D12" t="s">
        <v>13</v>
      </c>
      <c r="E12" t="s">
        <v>23</v>
      </c>
      <c r="F12">
        <v>1760</v>
      </c>
      <c r="G12">
        <v>4548934</v>
      </c>
      <c r="H12">
        <v>1474</v>
      </c>
      <c r="I12">
        <f>Table2[[#This Row],[Observed Deaths]]-Table2[[#This Row],[Expected Deaths]]</f>
        <v>286</v>
      </c>
      <c r="J12" s="11">
        <f>Table2[[#This Row],[Potentially Excess Deaths]]/Table2[[#This Row],[Observed Deaths]]*100</f>
        <v>16.25</v>
      </c>
    </row>
    <row r="13" spans="1:10" x14ac:dyDescent="0.3">
      <c r="A13">
        <v>2022</v>
      </c>
      <c r="B13" t="s">
        <v>27</v>
      </c>
      <c r="C13" s="5" t="s">
        <v>29</v>
      </c>
      <c r="D13" t="s">
        <v>14</v>
      </c>
      <c r="E13" t="s">
        <v>23</v>
      </c>
      <c r="F13">
        <v>109</v>
      </c>
      <c r="G13">
        <v>265328</v>
      </c>
      <c r="H13">
        <v>88</v>
      </c>
      <c r="I13">
        <f>Table2[[#This Row],[Observed Deaths]]-Table2[[#This Row],[Expected Deaths]]</f>
        <v>21</v>
      </c>
      <c r="J13" s="11">
        <f>Table2[[#This Row],[Potentially Excess Deaths]]/Table2[[#This Row],[Observed Deaths]]*100</f>
        <v>19.26605504587156</v>
      </c>
    </row>
    <row r="14" spans="1:10" x14ac:dyDescent="0.3">
      <c r="A14">
        <v>2022</v>
      </c>
      <c r="B14" t="s">
        <v>28</v>
      </c>
      <c r="C14" s="5" t="s">
        <v>29</v>
      </c>
      <c r="D14" t="s">
        <v>12</v>
      </c>
      <c r="E14" t="s">
        <v>23</v>
      </c>
      <c r="F14">
        <v>1869</v>
      </c>
      <c r="G14">
        <v>4814262</v>
      </c>
      <c r="H14">
        <v>1484</v>
      </c>
      <c r="I14">
        <f>Table2[[#This Row],[Observed Deaths]]-Table2[[#This Row],[Expected Deaths]]</f>
        <v>385</v>
      </c>
      <c r="J14" s="11">
        <f>Table2[[#This Row],[Potentially Excess Deaths]]/Table2[[#This Row],[Observed Deaths]]*100</f>
        <v>20.599250936329589</v>
      </c>
    </row>
    <row r="15" spans="1:10" x14ac:dyDescent="0.3">
      <c r="A15">
        <v>2022</v>
      </c>
      <c r="B15" t="s">
        <v>28</v>
      </c>
      <c r="C15" s="5" t="s">
        <v>29</v>
      </c>
      <c r="D15" t="s">
        <v>13</v>
      </c>
      <c r="E15" t="s">
        <v>24</v>
      </c>
      <c r="F15">
        <v>1760</v>
      </c>
      <c r="G15">
        <v>4548934</v>
      </c>
      <c r="H15">
        <v>1401</v>
      </c>
      <c r="I15">
        <f>Table2[[#This Row],[Observed Deaths]]-Table2[[#This Row],[Expected Deaths]]</f>
        <v>359</v>
      </c>
      <c r="J15" s="11">
        <f>Table2[[#This Row],[Potentially Excess Deaths]]/Table2[[#This Row],[Observed Deaths]]*100</f>
        <v>20.397727272727273</v>
      </c>
    </row>
    <row r="16" spans="1:10" x14ac:dyDescent="0.3">
      <c r="A16">
        <v>2022</v>
      </c>
      <c r="B16" t="s">
        <v>28</v>
      </c>
      <c r="C16" s="5" t="s">
        <v>29</v>
      </c>
      <c r="D16" t="s">
        <v>14</v>
      </c>
      <c r="E16" t="s">
        <v>24</v>
      </c>
      <c r="F16">
        <v>109</v>
      </c>
      <c r="G16">
        <v>265328</v>
      </c>
      <c r="H16">
        <v>84</v>
      </c>
      <c r="I16">
        <f>Table2[[#This Row],[Observed Deaths]]-Table2[[#This Row],[Expected Deaths]]</f>
        <v>25</v>
      </c>
      <c r="J16" s="11">
        <f>Table2[[#This Row],[Potentially Excess Deaths]]/Table2[[#This Row],[Observed Deaths]]*100</f>
        <v>22.935779816513762</v>
      </c>
    </row>
    <row r="17" spans="1:10" x14ac:dyDescent="0.3">
      <c r="A17">
        <v>2022</v>
      </c>
      <c r="B17" t="s">
        <v>10</v>
      </c>
      <c r="C17" s="5" t="s">
        <v>30</v>
      </c>
      <c r="D17" t="s">
        <v>12</v>
      </c>
      <c r="E17" t="s">
        <v>24</v>
      </c>
      <c r="F17">
        <v>1869</v>
      </c>
      <c r="G17">
        <v>4814262</v>
      </c>
      <c r="H17">
        <v>1562</v>
      </c>
      <c r="I17">
        <f>Table2[[#This Row],[Observed Deaths]]-Table2[[#This Row],[Expected Deaths]]</f>
        <v>307</v>
      </c>
      <c r="J17" s="11">
        <f>Table2[[#This Row],[Potentially Excess Deaths]]/Table2[[#This Row],[Observed Deaths]]*100</f>
        <v>16.4258962011771</v>
      </c>
    </row>
    <row r="18" spans="1:10" x14ac:dyDescent="0.3">
      <c r="A18">
        <v>2022</v>
      </c>
      <c r="B18" t="s">
        <v>10</v>
      </c>
      <c r="C18" s="5" t="s">
        <v>30</v>
      </c>
      <c r="D18" t="s">
        <v>13</v>
      </c>
      <c r="E18" t="s">
        <v>22</v>
      </c>
      <c r="F18">
        <v>1760</v>
      </c>
      <c r="G18">
        <v>4548934</v>
      </c>
      <c r="H18">
        <v>1474</v>
      </c>
      <c r="I18">
        <f>Table2[[#This Row],[Observed Deaths]]-Table2[[#This Row],[Expected Deaths]]</f>
        <v>286</v>
      </c>
      <c r="J18" s="11">
        <f>Table2[[#This Row],[Potentially Excess Deaths]]/Table2[[#This Row],[Observed Deaths]]*100</f>
        <v>16.25</v>
      </c>
    </row>
    <row r="19" spans="1:10" x14ac:dyDescent="0.3">
      <c r="A19">
        <v>2022</v>
      </c>
      <c r="B19" t="s">
        <v>10</v>
      </c>
      <c r="C19" s="5" t="s">
        <v>30</v>
      </c>
      <c r="D19" t="s">
        <v>14</v>
      </c>
      <c r="E19" t="s">
        <v>22</v>
      </c>
      <c r="F19">
        <v>109</v>
      </c>
      <c r="G19">
        <v>265328</v>
      </c>
      <c r="H19">
        <v>88</v>
      </c>
      <c r="I19">
        <f>Table2[[#This Row],[Observed Deaths]]-Table2[[#This Row],[Expected Deaths]]</f>
        <v>21</v>
      </c>
      <c r="J19" s="11">
        <f>Table2[[#This Row],[Potentially Excess Deaths]]/Table2[[#This Row],[Observed Deaths]]*100</f>
        <v>19.26605504587156</v>
      </c>
    </row>
    <row r="20" spans="1:10" x14ac:dyDescent="0.3">
      <c r="A20">
        <v>2022</v>
      </c>
      <c r="B20" t="s">
        <v>25</v>
      </c>
      <c r="C20" s="5" t="s">
        <v>30</v>
      </c>
      <c r="D20" t="s">
        <v>12</v>
      </c>
      <c r="E20" t="s">
        <v>22</v>
      </c>
      <c r="F20">
        <v>2840</v>
      </c>
      <c r="G20">
        <v>5082545</v>
      </c>
      <c r="H20">
        <v>2452</v>
      </c>
      <c r="I20">
        <f>Table2[[#This Row],[Observed Deaths]]-Table2[[#This Row],[Expected Deaths]]</f>
        <v>388</v>
      </c>
      <c r="J20" s="11">
        <f>Table2[[#This Row],[Potentially Excess Deaths]]/Table2[[#This Row],[Observed Deaths]]*100</f>
        <v>13.661971830985916</v>
      </c>
    </row>
    <row r="21" spans="1:10" x14ac:dyDescent="0.3">
      <c r="A21">
        <v>2022</v>
      </c>
      <c r="B21" t="s">
        <v>25</v>
      </c>
      <c r="C21" s="5" t="s">
        <v>30</v>
      </c>
      <c r="D21" t="s">
        <v>13</v>
      </c>
      <c r="E21" t="s">
        <v>23</v>
      </c>
      <c r="F21">
        <v>2670</v>
      </c>
      <c r="G21">
        <v>4800049</v>
      </c>
      <c r="H21">
        <v>2308</v>
      </c>
      <c r="I21">
        <f>Table2[[#This Row],[Observed Deaths]]-Table2[[#This Row],[Expected Deaths]]</f>
        <v>362</v>
      </c>
      <c r="J21" s="11">
        <f>Table2[[#This Row],[Potentially Excess Deaths]]/Table2[[#This Row],[Observed Deaths]]*100</f>
        <v>13.558052434456929</v>
      </c>
    </row>
    <row r="22" spans="1:10" x14ac:dyDescent="0.3">
      <c r="A22">
        <v>2022</v>
      </c>
      <c r="B22" t="s">
        <v>25</v>
      </c>
      <c r="C22" s="5" t="s">
        <v>30</v>
      </c>
      <c r="D22" t="s">
        <v>14</v>
      </c>
      <c r="E22" t="s">
        <v>23</v>
      </c>
      <c r="F22">
        <v>170</v>
      </c>
      <c r="G22">
        <v>282496</v>
      </c>
      <c r="H22">
        <v>144</v>
      </c>
      <c r="I22">
        <f>Table2[[#This Row],[Observed Deaths]]-Table2[[#This Row],[Expected Deaths]]</f>
        <v>26</v>
      </c>
      <c r="J22" s="11">
        <f>Table2[[#This Row],[Potentially Excess Deaths]]/Table2[[#This Row],[Observed Deaths]]*100</f>
        <v>15.294117647058824</v>
      </c>
    </row>
    <row r="23" spans="1:10" x14ac:dyDescent="0.3">
      <c r="A23">
        <v>2022</v>
      </c>
      <c r="B23" t="s">
        <v>26</v>
      </c>
      <c r="C23" s="5" t="s">
        <v>30</v>
      </c>
      <c r="D23" t="s">
        <v>12</v>
      </c>
      <c r="E23" t="s">
        <v>23</v>
      </c>
      <c r="F23">
        <v>2840</v>
      </c>
      <c r="G23">
        <v>5082545</v>
      </c>
      <c r="H23">
        <v>2288</v>
      </c>
      <c r="I23">
        <f>Table2[[#This Row],[Observed Deaths]]-Table2[[#This Row],[Expected Deaths]]</f>
        <v>552</v>
      </c>
      <c r="J23" s="11">
        <f>Table2[[#This Row],[Potentially Excess Deaths]]/Table2[[#This Row],[Observed Deaths]]*100</f>
        <v>19.43661971830986</v>
      </c>
    </row>
    <row r="24" spans="1:10" x14ac:dyDescent="0.3">
      <c r="A24">
        <v>2022</v>
      </c>
      <c r="B24" t="s">
        <v>26</v>
      </c>
      <c r="C24" s="5" t="s">
        <v>30</v>
      </c>
      <c r="D24" t="s">
        <v>13</v>
      </c>
      <c r="E24" t="s">
        <v>24</v>
      </c>
      <c r="F24">
        <v>2670</v>
      </c>
      <c r="G24">
        <v>4800049</v>
      </c>
      <c r="H24">
        <v>2153</v>
      </c>
      <c r="I24">
        <f>Table2[[#This Row],[Observed Deaths]]-Table2[[#This Row],[Expected Deaths]]</f>
        <v>517</v>
      </c>
      <c r="J24" s="11">
        <f>Table2[[#This Row],[Potentially Excess Deaths]]/Table2[[#This Row],[Observed Deaths]]*100</f>
        <v>19.363295880149813</v>
      </c>
    </row>
    <row r="25" spans="1:10" x14ac:dyDescent="0.3">
      <c r="A25">
        <v>2022</v>
      </c>
      <c r="B25" t="s">
        <v>26</v>
      </c>
      <c r="C25" s="5" t="s">
        <v>30</v>
      </c>
      <c r="D25" t="s">
        <v>14</v>
      </c>
      <c r="E25" t="s">
        <v>24</v>
      </c>
      <c r="F25">
        <v>170</v>
      </c>
      <c r="G25">
        <v>282496</v>
      </c>
      <c r="H25">
        <v>134</v>
      </c>
      <c r="I25">
        <f>Table2[[#This Row],[Observed Deaths]]-Table2[[#This Row],[Expected Deaths]]</f>
        <v>36</v>
      </c>
      <c r="J25" s="11">
        <f>Table2[[#This Row],[Potentially Excess Deaths]]/Table2[[#This Row],[Observed Deaths]]*100</f>
        <v>21.176470588235293</v>
      </c>
    </row>
    <row r="26" spans="1:10" x14ac:dyDescent="0.3">
      <c r="A26">
        <v>2022</v>
      </c>
      <c r="B26" t="s">
        <v>27</v>
      </c>
      <c r="C26" s="5" t="s">
        <v>30</v>
      </c>
      <c r="D26" t="s">
        <v>12</v>
      </c>
      <c r="E26" t="s">
        <v>24</v>
      </c>
      <c r="F26">
        <v>2840</v>
      </c>
      <c r="G26">
        <v>5082545</v>
      </c>
      <c r="H26">
        <v>2452</v>
      </c>
      <c r="I26">
        <f>Table2[[#This Row],[Observed Deaths]]-Table2[[#This Row],[Expected Deaths]]</f>
        <v>388</v>
      </c>
      <c r="J26" s="11">
        <f>Table2[[#This Row],[Potentially Excess Deaths]]/Table2[[#This Row],[Observed Deaths]]*100</f>
        <v>13.661971830985916</v>
      </c>
    </row>
    <row r="27" spans="1:10" x14ac:dyDescent="0.3">
      <c r="A27">
        <v>2022</v>
      </c>
      <c r="B27" t="s">
        <v>27</v>
      </c>
      <c r="C27" s="5" t="s">
        <v>30</v>
      </c>
      <c r="D27" t="s">
        <v>13</v>
      </c>
      <c r="E27" t="s">
        <v>15</v>
      </c>
      <c r="F27">
        <v>2670</v>
      </c>
      <c r="G27">
        <v>4800049</v>
      </c>
      <c r="H27">
        <v>2308</v>
      </c>
      <c r="I27">
        <f>Table2[[#This Row],[Observed Deaths]]-Table2[[#This Row],[Expected Deaths]]</f>
        <v>362</v>
      </c>
      <c r="J27" s="11">
        <f>Table2[[#This Row],[Potentially Excess Deaths]]/Table2[[#This Row],[Observed Deaths]]*100</f>
        <v>13.558052434456929</v>
      </c>
    </row>
    <row r="28" spans="1:10" x14ac:dyDescent="0.3">
      <c r="A28">
        <v>2022</v>
      </c>
      <c r="B28" t="s">
        <v>27</v>
      </c>
      <c r="C28" s="5" t="s">
        <v>30</v>
      </c>
      <c r="D28" t="s">
        <v>14</v>
      </c>
      <c r="E28" t="s">
        <v>15</v>
      </c>
      <c r="F28">
        <v>170</v>
      </c>
      <c r="G28">
        <v>282496</v>
      </c>
      <c r="H28">
        <v>144</v>
      </c>
      <c r="I28">
        <f>Table2[[#This Row],[Observed Deaths]]-Table2[[#This Row],[Expected Deaths]]</f>
        <v>26</v>
      </c>
      <c r="J28" s="11">
        <f>Table2[[#This Row],[Potentially Excess Deaths]]/Table2[[#This Row],[Observed Deaths]]*100</f>
        <v>15.294117647058824</v>
      </c>
    </row>
    <row r="29" spans="1:10" x14ac:dyDescent="0.3">
      <c r="A29">
        <v>2022</v>
      </c>
      <c r="B29" t="s">
        <v>28</v>
      </c>
      <c r="C29" s="5" t="s">
        <v>30</v>
      </c>
      <c r="D29" t="s">
        <v>12</v>
      </c>
      <c r="E29" t="s">
        <v>15</v>
      </c>
      <c r="F29">
        <v>4030</v>
      </c>
      <c r="G29">
        <v>5304777</v>
      </c>
      <c r="H29">
        <v>3567</v>
      </c>
      <c r="I29">
        <f>Table2[[#This Row],[Observed Deaths]]-Table2[[#This Row],[Expected Deaths]]</f>
        <v>463</v>
      </c>
      <c r="J29" s="11">
        <f>Table2[[#This Row],[Potentially Excess Deaths]]/Table2[[#This Row],[Observed Deaths]]*100</f>
        <v>11.488833746898262</v>
      </c>
    </row>
    <row r="30" spans="1:10" x14ac:dyDescent="0.3">
      <c r="A30">
        <v>2022</v>
      </c>
      <c r="B30" t="s">
        <v>28</v>
      </c>
      <c r="C30" s="5" t="s">
        <v>30</v>
      </c>
      <c r="D30" t="s">
        <v>13</v>
      </c>
      <c r="E30" t="s">
        <v>15</v>
      </c>
      <c r="F30">
        <v>3786</v>
      </c>
      <c r="G30">
        <v>5007076</v>
      </c>
      <c r="H30">
        <v>3347</v>
      </c>
      <c r="I30">
        <f>Table2[[#This Row],[Observed Deaths]]-Table2[[#This Row],[Expected Deaths]]</f>
        <v>439</v>
      </c>
      <c r="J30" s="11">
        <f>Table2[[#This Row],[Potentially Excess Deaths]]/Table2[[#This Row],[Observed Deaths]]*100</f>
        <v>11.595351294241944</v>
      </c>
    </row>
    <row r="31" spans="1:10" x14ac:dyDescent="0.3">
      <c r="A31">
        <v>2022</v>
      </c>
      <c r="B31" t="s">
        <v>28</v>
      </c>
      <c r="C31" s="5" t="s">
        <v>30</v>
      </c>
      <c r="D31" t="s">
        <v>14</v>
      </c>
      <c r="E31" t="s">
        <v>15</v>
      </c>
      <c r="F31">
        <v>244</v>
      </c>
      <c r="G31">
        <v>297701</v>
      </c>
      <c r="H31">
        <v>220</v>
      </c>
      <c r="I31">
        <f>Table2[[#This Row],[Observed Deaths]]-Table2[[#This Row],[Expected Deaths]]</f>
        <v>24</v>
      </c>
      <c r="J31" s="11">
        <f>Table2[[#This Row],[Potentially Excess Deaths]]/Table2[[#This Row],[Observed Deaths]]*100</f>
        <v>9.8360655737704921</v>
      </c>
    </row>
    <row r="32" spans="1:10" x14ac:dyDescent="0.3">
      <c r="A32">
        <v>2022</v>
      </c>
      <c r="B32" t="s">
        <v>10</v>
      </c>
      <c r="C32" s="5" t="s">
        <v>31</v>
      </c>
      <c r="D32" t="s">
        <v>12</v>
      </c>
      <c r="E32" t="s">
        <v>15</v>
      </c>
      <c r="F32">
        <v>4030</v>
      </c>
      <c r="G32">
        <v>5304777</v>
      </c>
      <c r="H32">
        <v>3214</v>
      </c>
      <c r="I32">
        <f>Table2[[#This Row],[Observed Deaths]]-Table2[[#This Row],[Expected Deaths]]</f>
        <v>816</v>
      </c>
      <c r="J32" s="11">
        <f>Table2[[#This Row],[Potentially Excess Deaths]]/Table2[[#This Row],[Observed Deaths]]*100</f>
        <v>20.248138957816376</v>
      </c>
    </row>
    <row r="33" spans="1:10" x14ac:dyDescent="0.3">
      <c r="A33">
        <v>2022</v>
      </c>
      <c r="B33" t="s">
        <v>10</v>
      </c>
      <c r="C33" s="5" t="s">
        <v>31</v>
      </c>
      <c r="D33" t="s">
        <v>13</v>
      </c>
      <c r="E33" t="s">
        <v>15</v>
      </c>
      <c r="F33">
        <v>3786</v>
      </c>
      <c r="G33">
        <v>5007076</v>
      </c>
      <c r="H33">
        <v>3016</v>
      </c>
      <c r="I33">
        <f>Table2[[#This Row],[Observed Deaths]]-Table2[[#This Row],[Expected Deaths]]</f>
        <v>770</v>
      </c>
      <c r="J33" s="11">
        <f>Table2[[#This Row],[Potentially Excess Deaths]]/Table2[[#This Row],[Observed Deaths]]*100</f>
        <v>20.338087691494984</v>
      </c>
    </row>
    <row r="34" spans="1:10" x14ac:dyDescent="0.3">
      <c r="A34">
        <v>2022</v>
      </c>
      <c r="B34" t="s">
        <v>10</v>
      </c>
      <c r="C34" s="5" t="s">
        <v>31</v>
      </c>
      <c r="D34" t="s">
        <v>14</v>
      </c>
      <c r="E34" t="s">
        <v>15</v>
      </c>
      <c r="F34">
        <v>244</v>
      </c>
      <c r="G34">
        <v>297701</v>
      </c>
      <c r="H34">
        <v>198</v>
      </c>
      <c r="I34">
        <f>Table2[[#This Row],[Observed Deaths]]-Table2[[#This Row],[Expected Deaths]]</f>
        <v>46</v>
      </c>
      <c r="J34" s="11">
        <f>Table2[[#This Row],[Potentially Excess Deaths]]/Table2[[#This Row],[Observed Deaths]]*100</f>
        <v>18.852459016393443</v>
      </c>
    </row>
    <row r="35" spans="1:10" x14ac:dyDescent="0.3">
      <c r="A35">
        <v>2022</v>
      </c>
      <c r="B35" t="s">
        <v>25</v>
      </c>
      <c r="C35" s="5" t="s">
        <v>31</v>
      </c>
      <c r="D35" t="s">
        <v>12</v>
      </c>
      <c r="E35" t="s">
        <v>15</v>
      </c>
      <c r="F35">
        <v>4030</v>
      </c>
      <c r="G35">
        <v>5304777</v>
      </c>
      <c r="H35">
        <v>3567</v>
      </c>
      <c r="I35">
        <f>Table2[[#This Row],[Observed Deaths]]-Table2[[#This Row],[Expected Deaths]]</f>
        <v>463</v>
      </c>
      <c r="J35" s="11">
        <f>Table2[[#This Row],[Potentially Excess Deaths]]/Table2[[#This Row],[Observed Deaths]]*100</f>
        <v>11.488833746898262</v>
      </c>
    </row>
    <row r="36" spans="1:10" x14ac:dyDescent="0.3">
      <c r="A36">
        <v>2022</v>
      </c>
      <c r="B36" t="s">
        <v>25</v>
      </c>
      <c r="C36" s="5" t="s">
        <v>31</v>
      </c>
      <c r="D36" t="s">
        <v>13</v>
      </c>
      <c r="E36" t="s">
        <v>16</v>
      </c>
      <c r="F36">
        <v>3786</v>
      </c>
      <c r="G36">
        <v>5007076</v>
      </c>
      <c r="H36">
        <v>3347</v>
      </c>
      <c r="I36">
        <f>Table2[[#This Row],[Observed Deaths]]-Table2[[#This Row],[Expected Deaths]]</f>
        <v>439</v>
      </c>
      <c r="J36" s="11">
        <f>Table2[[#This Row],[Potentially Excess Deaths]]/Table2[[#This Row],[Observed Deaths]]*100</f>
        <v>11.595351294241944</v>
      </c>
    </row>
    <row r="37" spans="1:10" x14ac:dyDescent="0.3">
      <c r="A37">
        <v>2022</v>
      </c>
      <c r="B37" t="s">
        <v>25</v>
      </c>
      <c r="C37" s="5" t="s">
        <v>31</v>
      </c>
      <c r="D37" t="s">
        <v>14</v>
      </c>
      <c r="E37" t="s">
        <v>16</v>
      </c>
      <c r="F37">
        <v>244</v>
      </c>
      <c r="G37">
        <v>297701</v>
      </c>
      <c r="H37">
        <v>220</v>
      </c>
      <c r="I37">
        <f>Table2[[#This Row],[Observed Deaths]]-Table2[[#This Row],[Expected Deaths]]</f>
        <v>24</v>
      </c>
      <c r="J37" s="11">
        <f>Table2[[#This Row],[Potentially Excess Deaths]]/Table2[[#This Row],[Observed Deaths]]*100</f>
        <v>9.8360655737704921</v>
      </c>
    </row>
    <row r="38" spans="1:10" x14ac:dyDescent="0.3">
      <c r="A38">
        <v>2022</v>
      </c>
      <c r="B38" t="s">
        <v>26</v>
      </c>
      <c r="C38" s="5" t="s">
        <v>31</v>
      </c>
      <c r="D38" t="s">
        <v>12</v>
      </c>
      <c r="E38" t="s">
        <v>16</v>
      </c>
      <c r="F38">
        <v>5438</v>
      </c>
      <c r="G38">
        <v>5491361</v>
      </c>
      <c r="H38">
        <v>4870</v>
      </c>
      <c r="I38">
        <f>Table2[[#This Row],[Observed Deaths]]-Table2[[#This Row],[Expected Deaths]]</f>
        <v>568</v>
      </c>
      <c r="J38" s="11">
        <f>Table2[[#This Row],[Potentially Excess Deaths]]/Table2[[#This Row],[Observed Deaths]]*100</f>
        <v>10.445016550202279</v>
      </c>
    </row>
    <row r="39" spans="1:10" x14ac:dyDescent="0.3">
      <c r="A39">
        <v>2022</v>
      </c>
      <c r="B39" t="s">
        <v>26</v>
      </c>
      <c r="C39" s="5" t="s">
        <v>31</v>
      </c>
      <c r="D39" t="s">
        <v>13</v>
      </c>
      <c r="E39" t="s">
        <v>16</v>
      </c>
      <c r="F39">
        <v>5121</v>
      </c>
      <c r="G39">
        <v>5181589</v>
      </c>
      <c r="H39">
        <v>4565</v>
      </c>
      <c r="I39">
        <f>Table2[[#This Row],[Observed Deaths]]-Table2[[#This Row],[Expected Deaths]]</f>
        <v>556</v>
      </c>
      <c r="J39" s="11">
        <f>Table2[[#This Row],[Potentially Excess Deaths]]/Table2[[#This Row],[Observed Deaths]]*100</f>
        <v>10.857254442491701</v>
      </c>
    </row>
    <row r="40" spans="1:10" x14ac:dyDescent="0.3">
      <c r="A40">
        <v>2022</v>
      </c>
      <c r="B40" t="s">
        <v>26</v>
      </c>
      <c r="C40" s="5" t="s">
        <v>31</v>
      </c>
      <c r="D40" t="s">
        <v>14</v>
      </c>
      <c r="E40" t="s">
        <v>16</v>
      </c>
      <c r="F40">
        <v>317</v>
      </c>
      <c r="G40">
        <v>309772</v>
      </c>
      <c r="H40">
        <v>306</v>
      </c>
      <c r="I40">
        <f>Table2[[#This Row],[Observed Deaths]]-Table2[[#This Row],[Expected Deaths]]</f>
        <v>11</v>
      </c>
      <c r="J40" s="11">
        <f>Table2[[#This Row],[Potentially Excess Deaths]]/Table2[[#This Row],[Observed Deaths]]*100</f>
        <v>3.4700315457413247</v>
      </c>
    </row>
    <row r="41" spans="1:10" x14ac:dyDescent="0.3">
      <c r="A41">
        <v>2022</v>
      </c>
      <c r="B41" t="s">
        <v>27</v>
      </c>
      <c r="C41" s="5" t="s">
        <v>31</v>
      </c>
      <c r="D41" t="s">
        <v>12</v>
      </c>
      <c r="E41" t="s">
        <v>16</v>
      </c>
      <c r="F41">
        <v>5438</v>
      </c>
      <c r="G41">
        <v>5491361</v>
      </c>
      <c r="H41">
        <v>4448</v>
      </c>
      <c r="I41">
        <f>Table2[[#This Row],[Observed Deaths]]-Table2[[#This Row],[Expected Deaths]]</f>
        <v>990</v>
      </c>
      <c r="J41" s="11">
        <f>Table2[[#This Row],[Potentially Excess Deaths]]/Table2[[#This Row],[Observed Deaths]]*100</f>
        <v>18.205222508275103</v>
      </c>
    </row>
    <row r="42" spans="1:10" x14ac:dyDescent="0.3">
      <c r="A42">
        <v>2022</v>
      </c>
      <c r="B42" t="s">
        <v>27</v>
      </c>
      <c r="C42" s="5" t="s">
        <v>31</v>
      </c>
      <c r="D42" t="s">
        <v>13</v>
      </c>
      <c r="E42" t="s">
        <v>16</v>
      </c>
      <c r="F42">
        <v>5121</v>
      </c>
      <c r="G42">
        <v>5181589</v>
      </c>
      <c r="H42">
        <v>4170</v>
      </c>
      <c r="I42">
        <f>Table2[[#This Row],[Observed Deaths]]-Table2[[#This Row],[Expected Deaths]]</f>
        <v>951</v>
      </c>
      <c r="J42" s="11">
        <f>Table2[[#This Row],[Potentially Excess Deaths]]/Table2[[#This Row],[Observed Deaths]]*100</f>
        <v>18.570591681312244</v>
      </c>
    </row>
    <row r="43" spans="1:10" x14ac:dyDescent="0.3">
      <c r="A43">
        <v>2022</v>
      </c>
      <c r="B43" t="s">
        <v>27</v>
      </c>
      <c r="C43" s="5" t="s">
        <v>31</v>
      </c>
      <c r="D43" t="s">
        <v>14</v>
      </c>
      <c r="E43" t="s">
        <v>16</v>
      </c>
      <c r="F43">
        <v>317</v>
      </c>
      <c r="G43">
        <v>309772</v>
      </c>
      <c r="H43">
        <v>279</v>
      </c>
      <c r="I43">
        <f>Table2[[#This Row],[Observed Deaths]]-Table2[[#This Row],[Expected Deaths]]</f>
        <v>38</v>
      </c>
      <c r="J43" s="11">
        <f>Table2[[#This Row],[Potentially Excess Deaths]]/Table2[[#This Row],[Observed Deaths]]*100</f>
        <v>11.987381703470032</v>
      </c>
    </row>
    <row r="44" spans="1:10" x14ac:dyDescent="0.3">
      <c r="A44">
        <v>2022</v>
      </c>
      <c r="B44" t="s">
        <v>28</v>
      </c>
      <c r="C44" s="5" t="s">
        <v>31</v>
      </c>
      <c r="D44" t="s">
        <v>12</v>
      </c>
      <c r="E44" t="s">
        <v>16</v>
      </c>
      <c r="F44">
        <v>5438</v>
      </c>
      <c r="G44">
        <v>5491361</v>
      </c>
      <c r="H44">
        <v>4870</v>
      </c>
      <c r="I44">
        <f>Table2[[#This Row],[Observed Deaths]]-Table2[[#This Row],[Expected Deaths]]</f>
        <v>568</v>
      </c>
      <c r="J44" s="11">
        <f>Table2[[#This Row],[Potentially Excess Deaths]]/Table2[[#This Row],[Observed Deaths]]*100</f>
        <v>10.445016550202279</v>
      </c>
    </row>
    <row r="45" spans="1:10" x14ac:dyDescent="0.3">
      <c r="A45">
        <v>2022</v>
      </c>
      <c r="B45" t="s">
        <v>28</v>
      </c>
      <c r="C45" s="5" t="s">
        <v>31</v>
      </c>
      <c r="D45" t="s">
        <v>13</v>
      </c>
      <c r="E45" t="s">
        <v>17</v>
      </c>
      <c r="F45">
        <v>5121</v>
      </c>
      <c r="G45">
        <v>5181589</v>
      </c>
      <c r="H45">
        <v>4565</v>
      </c>
      <c r="I45">
        <f>Table2[[#This Row],[Observed Deaths]]-Table2[[#This Row],[Expected Deaths]]</f>
        <v>556</v>
      </c>
      <c r="J45" s="11">
        <f>Table2[[#This Row],[Potentially Excess Deaths]]/Table2[[#This Row],[Observed Deaths]]*100</f>
        <v>10.857254442491701</v>
      </c>
    </row>
    <row r="46" spans="1:10" x14ac:dyDescent="0.3">
      <c r="A46">
        <v>2022</v>
      </c>
      <c r="B46" t="s">
        <v>28</v>
      </c>
      <c r="C46" s="5" t="s">
        <v>31</v>
      </c>
      <c r="D46" t="s">
        <v>14</v>
      </c>
      <c r="E46" t="s">
        <v>17</v>
      </c>
      <c r="F46">
        <v>317</v>
      </c>
      <c r="G46">
        <v>309772</v>
      </c>
      <c r="H46">
        <v>306</v>
      </c>
      <c r="I46">
        <f>Table2[[#This Row],[Observed Deaths]]-Table2[[#This Row],[Expected Deaths]]</f>
        <v>11</v>
      </c>
      <c r="J46" s="11">
        <f>Table2[[#This Row],[Potentially Excess Deaths]]/Table2[[#This Row],[Observed Deaths]]*100</f>
        <v>3.4700315457413247</v>
      </c>
    </row>
    <row r="47" spans="1:10" x14ac:dyDescent="0.3">
      <c r="A47">
        <v>2022</v>
      </c>
      <c r="B47" t="s">
        <v>10</v>
      </c>
      <c r="C47" s="5" t="s">
        <v>32</v>
      </c>
      <c r="D47" t="s">
        <v>12</v>
      </c>
      <c r="E47" t="s">
        <v>17</v>
      </c>
      <c r="F47">
        <v>10970</v>
      </c>
      <c r="G47">
        <v>5646271</v>
      </c>
      <c r="H47">
        <v>6444</v>
      </c>
      <c r="I47">
        <f>Table2[[#This Row],[Observed Deaths]]-Table2[[#This Row],[Expected Deaths]]</f>
        <v>4526</v>
      </c>
      <c r="J47" s="11">
        <f>Table2[[#This Row],[Potentially Excess Deaths]]/Table2[[#This Row],[Observed Deaths]]*100</f>
        <v>41.257976298997271</v>
      </c>
    </row>
    <row r="48" spans="1:10" x14ac:dyDescent="0.3">
      <c r="A48">
        <v>2022</v>
      </c>
      <c r="B48" t="s">
        <v>10</v>
      </c>
      <c r="C48" s="5" t="s">
        <v>32</v>
      </c>
      <c r="D48" t="s">
        <v>13</v>
      </c>
      <c r="E48" t="s">
        <v>17</v>
      </c>
      <c r="F48">
        <v>6575</v>
      </c>
      <c r="G48">
        <v>5327546</v>
      </c>
      <c r="H48">
        <v>6046</v>
      </c>
      <c r="I48">
        <f>Table2[[#This Row],[Observed Deaths]]-Table2[[#This Row],[Expected Deaths]]</f>
        <v>529</v>
      </c>
      <c r="J48" s="11">
        <f>Table2[[#This Row],[Potentially Excess Deaths]]/Table2[[#This Row],[Observed Deaths]]*100</f>
        <v>8.0456273764258555</v>
      </c>
    </row>
    <row r="49" spans="1:10" x14ac:dyDescent="0.3">
      <c r="A49">
        <v>2022</v>
      </c>
      <c r="B49" t="s">
        <v>10</v>
      </c>
      <c r="C49" s="5" t="s">
        <v>32</v>
      </c>
      <c r="D49" t="s">
        <v>14</v>
      </c>
      <c r="E49" t="s">
        <v>17</v>
      </c>
      <c r="F49">
        <v>395</v>
      </c>
      <c r="G49">
        <v>318725</v>
      </c>
      <c r="H49">
        <v>397</v>
      </c>
      <c r="I49">
        <f>Table2[[#This Row],[Observed Deaths]]-Table2[[#This Row],[Expected Deaths]]</f>
        <v>-2</v>
      </c>
      <c r="J49" s="11">
        <f>Table2[[#This Row],[Potentially Excess Deaths]]/Table2[[#This Row],[Observed Deaths]]*100</f>
        <v>-0.50632911392405067</v>
      </c>
    </row>
    <row r="50" spans="1:10" x14ac:dyDescent="0.3">
      <c r="A50">
        <v>2022</v>
      </c>
      <c r="B50" t="s">
        <v>25</v>
      </c>
      <c r="C50" s="5" t="s">
        <v>32</v>
      </c>
      <c r="D50" t="s">
        <v>12</v>
      </c>
      <c r="E50" t="s">
        <v>17</v>
      </c>
      <c r="F50">
        <v>17431</v>
      </c>
      <c r="G50">
        <v>11025504</v>
      </c>
      <c r="H50">
        <v>12893</v>
      </c>
      <c r="I50">
        <f>Table2[[#This Row],[Observed Deaths]]-Table2[[#This Row],[Expected Deaths]]</f>
        <v>4538</v>
      </c>
      <c r="J50" s="11">
        <f>Table2[[#This Row],[Potentially Excess Deaths]]/Table2[[#This Row],[Observed Deaths]]*100</f>
        <v>26.034077218748209</v>
      </c>
    </row>
    <row r="51" spans="1:10" x14ac:dyDescent="0.3">
      <c r="A51">
        <v>2022</v>
      </c>
      <c r="B51" t="s">
        <v>25</v>
      </c>
      <c r="C51" s="5" t="s">
        <v>32</v>
      </c>
      <c r="D51" t="s">
        <v>13</v>
      </c>
      <c r="E51" t="s">
        <v>17</v>
      </c>
      <c r="F51">
        <v>13511</v>
      </c>
      <c r="G51">
        <v>8724677</v>
      </c>
      <c r="H51">
        <v>10063</v>
      </c>
      <c r="I51">
        <f>Table2[[#This Row],[Observed Deaths]]-Table2[[#This Row],[Expected Deaths]]</f>
        <v>3448</v>
      </c>
      <c r="J51" s="11">
        <f>Table2[[#This Row],[Potentially Excess Deaths]]/Table2[[#This Row],[Observed Deaths]]*100</f>
        <v>25.519946710088075</v>
      </c>
    </row>
    <row r="52" spans="1:10" x14ac:dyDescent="0.3">
      <c r="A52">
        <v>2022</v>
      </c>
      <c r="B52" t="s">
        <v>25</v>
      </c>
      <c r="C52" s="5" t="s">
        <v>32</v>
      </c>
      <c r="D52" t="s">
        <v>14</v>
      </c>
      <c r="E52" t="s">
        <v>17</v>
      </c>
      <c r="F52">
        <v>3920</v>
      </c>
      <c r="G52">
        <v>2300827</v>
      </c>
      <c r="H52">
        <v>2830</v>
      </c>
      <c r="I52">
        <f>Table2[[#This Row],[Observed Deaths]]-Table2[[#This Row],[Expected Deaths]]</f>
        <v>1090</v>
      </c>
      <c r="J52" s="11">
        <f>Table2[[#This Row],[Potentially Excess Deaths]]/Table2[[#This Row],[Observed Deaths]]*100</f>
        <v>27.806122448979593</v>
      </c>
    </row>
    <row r="53" spans="1:10" x14ac:dyDescent="0.3">
      <c r="A53">
        <v>2022</v>
      </c>
      <c r="B53" t="s">
        <v>26</v>
      </c>
      <c r="C53" s="5" t="s">
        <v>32</v>
      </c>
      <c r="D53" t="s">
        <v>12</v>
      </c>
      <c r="E53" t="s">
        <v>17</v>
      </c>
      <c r="F53">
        <v>21127</v>
      </c>
      <c r="G53">
        <v>11266794</v>
      </c>
      <c r="H53">
        <v>15619</v>
      </c>
      <c r="I53">
        <f>Table2[[#This Row],[Observed Deaths]]-Table2[[#This Row],[Expected Deaths]]</f>
        <v>5508</v>
      </c>
      <c r="J53" s="11">
        <f>Table2[[#This Row],[Potentially Excess Deaths]]/Table2[[#This Row],[Observed Deaths]]*100</f>
        <v>26.070904529748663</v>
      </c>
    </row>
    <row r="54" spans="1:10" x14ac:dyDescent="0.3">
      <c r="A54">
        <v>2022</v>
      </c>
      <c r="B54" t="s">
        <v>26</v>
      </c>
      <c r="C54" s="5" t="s">
        <v>32</v>
      </c>
      <c r="D54" t="s">
        <v>13</v>
      </c>
      <c r="E54" t="s">
        <v>18</v>
      </c>
      <c r="F54">
        <v>16461</v>
      </c>
      <c r="G54">
        <v>8914644</v>
      </c>
      <c r="H54">
        <v>12212</v>
      </c>
      <c r="I54">
        <f>Table2[[#This Row],[Observed Deaths]]-Table2[[#This Row],[Expected Deaths]]</f>
        <v>4249</v>
      </c>
      <c r="J54" s="11">
        <f>Table2[[#This Row],[Potentially Excess Deaths]]/Table2[[#This Row],[Observed Deaths]]*100</f>
        <v>25.812526577972179</v>
      </c>
    </row>
    <row r="55" spans="1:10" x14ac:dyDescent="0.3">
      <c r="A55">
        <v>2022</v>
      </c>
      <c r="B55" t="s">
        <v>26</v>
      </c>
      <c r="C55" s="5" t="s">
        <v>32</v>
      </c>
      <c r="D55" t="s">
        <v>14</v>
      </c>
      <c r="E55" t="s">
        <v>18</v>
      </c>
      <c r="F55">
        <v>4666</v>
      </c>
      <c r="G55">
        <v>2352150</v>
      </c>
      <c r="H55">
        <v>3407</v>
      </c>
      <c r="I55">
        <f>Table2[[#This Row],[Observed Deaths]]-Table2[[#This Row],[Expected Deaths]]</f>
        <v>1259</v>
      </c>
      <c r="J55" s="11">
        <f>Table2[[#This Row],[Potentially Excess Deaths]]/Table2[[#This Row],[Observed Deaths]]*100</f>
        <v>26.982426060865837</v>
      </c>
    </row>
    <row r="56" spans="1:10" x14ac:dyDescent="0.3">
      <c r="A56">
        <v>2022</v>
      </c>
      <c r="B56" t="s">
        <v>27</v>
      </c>
      <c r="C56" s="5" t="s">
        <v>32</v>
      </c>
      <c r="D56" t="s">
        <v>12</v>
      </c>
      <c r="E56" t="s">
        <v>18</v>
      </c>
      <c r="F56">
        <v>15014</v>
      </c>
      <c r="G56">
        <v>11463614</v>
      </c>
      <c r="H56">
        <v>11029</v>
      </c>
      <c r="I56">
        <f>Table2[[#This Row],[Observed Deaths]]-Table2[[#This Row],[Expected Deaths]]</f>
        <v>3985</v>
      </c>
      <c r="J56" s="11">
        <f>Table2[[#This Row],[Potentially Excess Deaths]]/Table2[[#This Row],[Observed Deaths]]*100</f>
        <v>26.541894232050083</v>
      </c>
    </row>
    <row r="57" spans="1:10" x14ac:dyDescent="0.3">
      <c r="A57">
        <v>2022</v>
      </c>
      <c r="B57" t="s">
        <v>27</v>
      </c>
      <c r="C57" s="5" t="s">
        <v>32</v>
      </c>
      <c r="D57" t="s">
        <v>13</v>
      </c>
      <c r="E57" t="s">
        <v>18</v>
      </c>
      <c r="F57">
        <v>13027</v>
      </c>
      <c r="G57">
        <v>10083181</v>
      </c>
      <c r="H57">
        <v>9557</v>
      </c>
      <c r="I57">
        <f>Table2[[#This Row],[Observed Deaths]]-Table2[[#This Row],[Expected Deaths]]</f>
        <v>3470</v>
      </c>
      <c r="J57" s="11">
        <f>Table2[[#This Row],[Potentially Excess Deaths]]/Table2[[#This Row],[Observed Deaths]]*100</f>
        <v>26.636984724034697</v>
      </c>
    </row>
    <row r="58" spans="1:10" x14ac:dyDescent="0.3">
      <c r="A58">
        <v>2022</v>
      </c>
      <c r="B58" t="s">
        <v>27</v>
      </c>
      <c r="C58" s="5" t="s">
        <v>32</v>
      </c>
      <c r="D58" t="s">
        <v>14</v>
      </c>
      <c r="E58" t="s">
        <v>18</v>
      </c>
      <c r="F58">
        <v>1987</v>
      </c>
      <c r="G58">
        <v>1380433</v>
      </c>
      <c r="H58">
        <v>1472</v>
      </c>
      <c r="I58">
        <f>Table2[[#This Row],[Observed Deaths]]-Table2[[#This Row],[Expected Deaths]]</f>
        <v>515</v>
      </c>
      <c r="J58" s="11">
        <f>Table2[[#This Row],[Potentially Excess Deaths]]/Table2[[#This Row],[Observed Deaths]]*100</f>
        <v>25.918470055359837</v>
      </c>
    </row>
    <row r="59" spans="1:10" x14ac:dyDescent="0.3">
      <c r="A59">
        <v>2022</v>
      </c>
      <c r="B59" t="s">
        <v>28</v>
      </c>
      <c r="C59" s="5" t="s">
        <v>32</v>
      </c>
      <c r="D59" t="s">
        <v>12</v>
      </c>
      <c r="E59" t="s">
        <v>18</v>
      </c>
      <c r="F59">
        <v>20365</v>
      </c>
      <c r="G59">
        <v>21750693</v>
      </c>
      <c r="H59">
        <v>16391</v>
      </c>
      <c r="I59">
        <f>Table2[[#This Row],[Observed Deaths]]-Table2[[#This Row],[Expected Deaths]]</f>
        <v>3974</v>
      </c>
      <c r="J59" s="11">
        <f>Table2[[#This Row],[Potentially Excess Deaths]]/Table2[[#This Row],[Observed Deaths]]*100</f>
        <v>19.513871838939355</v>
      </c>
    </row>
    <row r="60" spans="1:10" x14ac:dyDescent="0.3">
      <c r="A60">
        <v>2022</v>
      </c>
      <c r="B60" t="s">
        <v>28</v>
      </c>
      <c r="C60" s="5" t="s">
        <v>32</v>
      </c>
      <c r="D60" t="s">
        <v>13</v>
      </c>
      <c r="E60" t="s">
        <v>18</v>
      </c>
      <c r="F60">
        <v>16754</v>
      </c>
      <c r="G60">
        <v>19037802</v>
      </c>
      <c r="H60">
        <v>13659</v>
      </c>
      <c r="I60">
        <f>Table2[[#This Row],[Observed Deaths]]-Table2[[#This Row],[Expected Deaths]]</f>
        <v>3095</v>
      </c>
      <c r="J60" s="11">
        <f>Table2[[#This Row],[Potentially Excess Deaths]]/Table2[[#This Row],[Observed Deaths]]*100</f>
        <v>18.473200429748122</v>
      </c>
    </row>
    <row r="61" spans="1:10" x14ac:dyDescent="0.3">
      <c r="A61">
        <v>2022</v>
      </c>
      <c r="B61" t="s">
        <v>28</v>
      </c>
      <c r="C61" s="5" t="s">
        <v>32</v>
      </c>
      <c r="D61" t="s">
        <v>14</v>
      </c>
      <c r="E61" t="s">
        <v>18</v>
      </c>
      <c r="F61">
        <v>3611</v>
      </c>
      <c r="G61">
        <v>2712891</v>
      </c>
      <c r="H61">
        <v>2732</v>
      </c>
      <c r="I61">
        <f>Table2[[#This Row],[Observed Deaths]]-Table2[[#This Row],[Expected Deaths]]</f>
        <v>879</v>
      </c>
      <c r="J61" s="11">
        <f>Table2[[#This Row],[Potentially Excess Deaths]]/Table2[[#This Row],[Observed Deaths]]*100</f>
        <v>24.342287454998615</v>
      </c>
    </row>
    <row r="62" spans="1:10" x14ac:dyDescent="0.3">
      <c r="A62">
        <v>2022</v>
      </c>
      <c r="B62" t="s">
        <v>10</v>
      </c>
      <c r="C62" s="5" t="s">
        <v>33</v>
      </c>
      <c r="D62" t="s">
        <v>12</v>
      </c>
      <c r="E62" t="s">
        <v>18</v>
      </c>
      <c r="F62">
        <v>8410</v>
      </c>
      <c r="G62">
        <v>5756893</v>
      </c>
      <c r="H62">
        <v>7670</v>
      </c>
      <c r="I62">
        <f>Table2[[#This Row],[Observed Deaths]]-Table2[[#This Row],[Expected Deaths]]</f>
        <v>740</v>
      </c>
      <c r="J62" s="11">
        <f>Table2[[#This Row],[Potentially Excess Deaths]]/Table2[[#This Row],[Observed Deaths]]*100</f>
        <v>8.7990487514863247</v>
      </c>
    </row>
    <row r="63" spans="1:10" x14ac:dyDescent="0.3">
      <c r="A63">
        <v>2022</v>
      </c>
      <c r="B63" t="s">
        <v>10</v>
      </c>
      <c r="C63" s="5" t="s">
        <v>33</v>
      </c>
      <c r="D63" t="s">
        <v>13</v>
      </c>
      <c r="E63" t="s">
        <v>19</v>
      </c>
      <c r="F63">
        <v>7948</v>
      </c>
      <c r="G63">
        <v>5432571</v>
      </c>
      <c r="H63">
        <v>7211</v>
      </c>
      <c r="I63">
        <f>Table2[[#This Row],[Observed Deaths]]-Table2[[#This Row],[Expected Deaths]]</f>
        <v>737</v>
      </c>
      <c r="J63" s="11">
        <f>Table2[[#This Row],[Potentially Excess Deaths]]/Table2[[#This Row],[Observed Deaths]]*100</f>
        <v>9.2727730246602906</v>
      </c>
    </row>
    <row r="64" spans="1:10" x14ac:dyDescent="0.3">
      <c r="A64">
        <v>2022</v>
      </c>
      <c r="B64" t="s">
        <v>10</v>
      </c>
      <c r="C64" s="5" t="s">
        <v>33</v>
      </c>
      <c r="D64" t="s">
        <v>14</v>
      </c>
      <c r="E64" t="s">
        <v>19</v>
      </c>
      <c r="F64">
        <v>462</v>
      </c>
      <c r="G64">
        <v>324322</v>
      </c>
      <c r="H64">
        <v>459</v>
      </c>
      <c r="I64">
        <f>Table2[[#This Row],[Observed Deaths]]-Table2[[#This Row],[Expected Deaths]]</f>
        <v>3</v>
      </c>
      <c r="J64" s="11">
        <f>Table2[[#This Row],[Potentially Excess Deaths]]/Table2[[#This Row],[Observed Deaths]]*100</f>
        <v>0.64935064935064934</v>
      </c>
    </row>
    <row r="65" spans="1:10" x14ac:dyDescent="0.3">
      <c r="A65">
        <v>2022</v>
      </c>
      <c r="B65" t="s">
        <v>25</v>
      </c>
      <c r="C65" s="5" t="s">
        <v>33</v>
      </c>
      <c r="D65" t="s">
        <v>12</v>
      </c>
      <c r="E65" t="s">
        <v>19</v>
      </c>
      <c r="F65">
        <v>459</v>
      </c>
      <c r="G65">
        <v>1904341</v>
      </c>
      <c r="H65">
        <v>266</v>
      </c>
      <c r="I65">
        <f>Table2[[#This Row],[Observed Deaths]]-Table2[[#This Row],[Expected Deaths]]</f>
        <v>193</v>
      </c>
      <c r="J65" s="11">
        <f>Table2[[#This Row],[Potentially Excess Deaths]]/Table2[[#This Row],[Observed Deaths]]*100</f>
        <v>42.047930283224403</v>
      </c>
    </row>
    <row r="66" spans="1:10" x14ac:dyDescent="0.3">
      <c r="A66">
        <v>2022</v>
      </c>
      <c r="B66" t="s">
        <v>25</v>
      </c>
      <c r="C66" s="5" t="s">
        <v>33</v>
      </c>
      <c r="D66" t="s">
        <v>13</v>
      </c>
      <c r="E66" t="s">
        <v>19</v>
      </c>
      <c r="F66">
        <v>257</v>
      </c>
      <c r="G66">
        <v>1152830</v>
      </c>
      <c r="H66">
        <v>159</v>
      </c>
      <c r="I66">
        <f>Table2[[#This Row],[Observed Deaths]]-Table2[[#This Row],[Expected Deaths]]</f>
        <v>98</v>
      </c>
      <c r="J66" s="11">
        <f>Table2[[#This Row],[Potentially Excess Deaths]]/Table2[[#This Row],[Observed Deaths]]*100</f>
        <v>38.132295719844358</v>
      </c>
    </row>
    <row r="67" spans="1:10" x14ac:dyDescent="0.3">
      <c r="A67">
        <v>2022</v>
      </c>
      <c r="B67" t="s">
        <v>25</v>
      </c>
      <c r="C67" s="5" t="s">
        <v>33</v>
      </c>
      <c r="D67" t="s">
        <v>14</v>
      </c>
      <c r="E67" t="s">
        <v>19</v>
      </c>
      <c r="F67">
        <v>202</v>
      </c>
      <c r="G67">
        <v>751511</v>
      </c>
      <c r="H67">
        <v>107</v>
      </c>
      <c r="I67">
        <f>Table2[[#This Row],[Observed Deaths]]-Table2[[#This Row],[Expected Deaths]]</f>
        <v>95</v>
      </c>
      <c r="J67" s="11">
        <f>Table2[[#This Row],[Potentially Excess Deaths]]/Table2[[#This Row],[Observed Deaths]]*100</f>
        <v>47.029702970297024</v>
      </c>
    </row>
    <row r="68" spans="1:10" x14ac:dyDescent="0.3">
      <c r="A68">
        <v>2022</v>
      </c>
      <c r="B68" t="s">
        <v>26</v>
      </c>
      <c r="C68" s="5" t="s">
        <v>33</v>
      </c>
      <c r="D68" t="s">
        <v>12</v>
      </c>
      <c r="E68" t="s">
        <v>19</v>
      </c>
      <c r="F68">
        <v>459</v>
      </c>
      <c r="G68">
        <v>1904341</v>
      </c>
      <c r="H68">
        <v>249</v>
      </c>
      <c r="I68">
        <f>Table2[[#This Row],[Observed Deaths]]-Table2[[#This Row],[Expected Deaths]]</f>
        <v>210</v>
      </c>
      <c r="J68" s="11">
        <f>Table2[[#This Row],[Potentially Excess Deaths]]/Table2[[#This Row],[Observed Deaths]]*100</f>
        <v>45.751633986928105</v>
      </c>
    </row>
    <row r="69" spans="1:10" x14ac:dyDescent="0.3">
      <c r="A69">
        <v>2022</v>
      </c>
      <c r="B69" t="s">
        <v>26</v>
      </c>
      <c r="C69" s="5" t="s">
        <v>33</v>
      </c>
      <c r="D69" t="s">
        <v>13</v>
      </c>
      <c r="E69" t="s">
        <v>19</v>
      </c>
      <c r="F69">
        <v>257</v>
      </c>
      <c r="G69">
        <v>1152830</v>
      </c>
      <c r="H69">
        <v>148</v>
      </c>
      <c r="I69">
        <f>Table2[[#This Row],[Observed Deaths]]-Table2[[#This Row],[Expected Deaths]]</f>
        <v>109</v>
      </c>
      <c r="J69" s="11">
        <f>Table2[[#This Row],[Potentially Excess Deaths]]/Table2[[#This Row],[Observed Deaths]]*100</f>
        <v>42.412451361867703</v>
      </c>
    </row>
    <row r="70" spans="1:10" x14ac:dyDescent="0.3">
      <c r="A70">
        <v>2022</v>
      </c>
      <c r="B70" t="s">
        <v>26</v>
      </c>
      <c r="C70" s="5" t="s">
        <v>33</v>
      </c>
      <c r="D70" t="s">
        <v>14</v>
      </c>
      <c r="E70" t="s">
        <v>19</v>
      </c>
      <c r="F70">
        <v>202</v>
      </c>
      <c r="G70">
        <v>751511</v>
      </c>
      <c r="H70">
        <v>100</v>
      </c>
      <c r="I70">
        <f>Table2[[#This Row],[Observed Deaths]]-Table2[[#This Row],[Expected Deaths]]</f>
        <v>102</v>
      </c>
      <c r="J70" s="11">
        <f>Table2[[#This Row],[Potentially Excess Deaths]]/Table2[[#This Row],[Observed Deaths]]*100</f>
        <v>50.495049504950494</v>
      </c>
    </row>
    <row r="71" spans="1:10" x14ac:dyDescent="0.3">
      <c r="A71">
        <v>2022</v>
      </c>
      <c r="B71" t="s">
        <v>27</v>
      </c>
      <c r="C71" s="5" t="s">
        <v>33</v>
      </c>
      <c r="D71" t="s">
        <v>12</v>
      </c>
      <c r="E71" t="s">
        <v>19</v>
      </c>
      <c r="F71">
        <v>459</v>
      </c>
      <c r="G71">
        <v>1904341</v>
      </c>
      <c r="H71">
        <v>266</v>
      </c>
      <c r="I71">
        <f>Table2[[#This Row],[Observed Deaths]]-Table2[[#This Row],[Expected Deaths]]</f>
        <v>193</v>
      </c>
      <c r="J71" s="11">
        <f>Table2[[#This Row],[Potentially Excess Deaths]]/Table2[[#This Row],[Observed Deaths]]*100</f>
        <v>42.047930283224403</v>
      </c>
    </row>
    <row r="72" spans="1:10" x14ac:dyDescent="0.3">
      <c r="A72">
        <v>2022</v>
      </c>
      <c r="B72" t="s">
        <v>27</v>
      </c>
      <c r="C72" s="5" t="s">
        <v>33</v>
      </c>
      <c r="D72" t="s">
        <v>13</v>
      </c>
      <c r="E72" t="s">
        <v>20</v>
      </c>
      <c r="F72">
        <v>257</v>
      </c>
      <c r="G72">
        <v>1152830</v>
      </c>
      <c r="H72">
        <v>159</v>
      </c>
      <c r="I72">
        <f>Table2[[#This Row],[Observed Deaths]]-Table2[[#This Row],[Expected Deaths]]</f>
        <v>98</v>
      </c>
      <c r="J72" s="11">
        <f>Table2[[#This Row],[Potentially Excess Deaths]]/Table2[[#This Row],[Observed Deaths]]*100</f>
        <v>38.132295719844358</v>
      </c>
    </row>
    <row r="73" spans="1:10" x14ac:dyDescent="0.3">
      <c r="A73">
        <v>2022</v>
      </c>
      <c r="B73" t="s">
        <v>27</v>
      </c>
      <c r="C73" s="5" t="s">
        <v>33</v>
      </c>
      <c r="D73" t="s">
        <v>14</v>
      </c>
      <c r="E73" t="s">
        <v>20</v>
      </c>
      <c r="F73">
        <v>202</v>
      </c>
      <c r="G73">
        <v>751511</v>
      </c>
      <c r="H73">
        <v>107</v>
      </c>
      <c r="I73">
        <f>Table2[[#This Row],[Observed Deaths]]-Table2[[#This Row],[Expected Deaths]]</f>
        <v>95</v>
      </c>
      <c r="J73" s="11">
        <f>Table2[[#This Row],[Potentially Excess Deaths]]/Table2[[#This Row],[Observed Deaths]]*100</f>
        <v>47.029702970297024</v>
      </c>
    </row>
    <row r="74" spans="1:10" x14ac:dyDescent="0.3">
      <c r="A74">
        <v>2022</v>
      </c>
      <c r="B74" t="s">
        <v>28</v>
      </c>
      <c r="C74" s="5" t="s">
        <v>33</v>
      </c>
      <c r="D74" t="s">
        <v>12</v>
      </c>
      <c r="E74" t="s">
        <v>20</v>
      </c>
      <c r="F74">
        <v>806</v>
      </c>
      <c r="G74">
        <v>2088351</v>
      </c>
      <c r="H74">
        <v>460</v>
      </c>
      <c r="I74">
        <f>Table2[[#This Row],[Observed Deaths]]-Table2[[#This Row],[Expected Deaths]]</f>
        <v>346</v>
      </c>
      <c r="J74" s="11">
        <f>Table2[[#This Row],[Potentially Excess Deaths]]/Table2[[#This Row],[Observed Deaths]]*100</f>
        <v>42.928039702233249</v>
      </c>
    </row>
    <row r="75" spans="1:10" x14ac:dyDescent="0.3">
      <c r="A75">
        <v>2022</v>
      </c>
      <c r="B75" t="s">
        <v>28</v>
      </c>
      <c r="C75" s="5" t="s">
        <v>33</v>
      </c>
      <c r="D75" t="s">
        <v>13</v>
      </c>
      <c r="E75" t="s">
        <v>20</v>
      </c>
      <c r="F75">
        <v>475</v>
      </c>
      <c r="G75">
        <v>1259143</v>
      </c>
      <c r="H75">
        <v>271</v>
      </c>
      <c r="I75">
        <f>Table2[[#This Row],[Observed Deaths]]-Table2[[#This Row],[Expected Deaths]]</f>
        <v>204</v>
      </c>
      <c r="J75" s="11">
        <f>Table2[[#This Row],[Potentially Excess Deaths]]/Table2[[#This Row],[Observed Deaths]]*100</f>
        <v>42.947368421052637</v>
      </c>
    </row>
    <row r="76" spans="1:10" x14ac:dyDescent="0.3">
      <c r="A76">
        <v>2022</v>
      </c>
      <c r="B76" t="s">
        <v>28</v>
      </c>
      <c r="C76" s="5" t="s">
        <v>33</v>
      </c>
      <c r="D76" t="s">
        <v>14</v>
      </c>
      <c r="E76" t="s">
        <v>20</v>
      </c>
      <c r="F76">
        <v>331</v>
      </c>
      <c r="G76">
        <v>829208</v>
      </c>
      <c r="H76">
        <v>189</v>
      </c>
      <c r="I76">
        <f>Table2[[#This Row],[Observed Deaths]]-Table2[[#This Row],[Expected Deaths]]</f>
        <v>142</v>
      </c>
      <c r="J76" s="11">
        <f>Table2[[#This Row],[Potentially Excess Deaths]]/Table2[[#This Row],[Observed Deaths]]*100</f>
        <v>42.900302114803623</v>
      </c>
    </row>
    <row r="77" spans="1:10" x14ac:dyDescent="0.3">
      <c r="A77">
        <v>2022</v>
      </c>
      <c r="B77" t="s">
        <v>10</v>
      </c>
      <c r="C77" s="5" t="s">
        <v>34</v>
      </c>
      <c r="D77" t="s">
        <v>12</v>
      </c>
      <c r="E77" t="s">
        <v>20</v>
      </c>
      <c r="F77">
        <v>806</v>
      </c>
      <c r="G77">
        <v>2088351</v>
      </c>
      <c r="H77">
        <v>448</v>
      </c>
      <c r="I77">
        <f>Table2[[#This Row],[Observed Deaths]]-Table2[[#This Row],[Expected Deaths]]</f>
        <v>358</v>
      </c>
      <c r="J77" s="11">
        <f>Table2[[#This Row],[Potentially Excess Deaths]]/Table2[[#This Row],[Observed Deaths]]*100</f>
        <v>44.416873449131508</v>
      </c>
    </row>
    <row r="78" spans="1:10" x14ac:dyDescent="0.3">
      <c r="A78">
        <v>2022</v>
      </c>
      <c r="B78" t="s">
        <v>10</v>
      </c>
      <c r="C78" s="5" t="s">
        <v>34</v>
      </c>
      <c r="D78" t="s">
        <v>13</v>
      </c>
      <c r="E78" t="s">
        <v>20</v>
      </c>
      <c r="F78">
        <v>475</v>
      </c>
      <c r="G78">
        <v>1259143</v>
      </c>
      <c r="H78">
        <v>264</v>
      </c>
      <c r="I78">
        <f>Table2[[#This Row],[Observed Deaths]]-Table2[[#This Row],[Expected Deaths]]</f>
        <v>211</v>
      </c>
      <c r="J78" s="11">
        <f>Table2[[#This Row],[Potentially Excess Deaths]]/Table2[[#This Row],[Observed Deaths]]*100</f>
        <v>44.421052631578952</v>
      </c>
    </row>
    <row r="79" spans="1:10" x14ac:dyDescent="0.3">
      <c r="A79">
        <v>2022</v>
      </c>
      <c r="B79" t="s">
        <v>10</v>
      </c>
      <c r="C79" s="5" t="s">
        <v>34</v>
      </c>
      <c r="D79" t="s">
        <v>14</v>
      </c>
      <c r="E79" t="s">
        <v>20</v>
      </c>
      <c r="F79">
        <v>331</v>
      </c>
      <c r="G79">
        <v>829208</v>
      </c>
      <c r="H79">
        <v>184</v>
      </c>
      <c r="I79">
        <f>Table2[[#This Row],[Observed Deaths]]-Table2[[#This Row],[Expected Deaths]]</f>
        <v>147</v>
      </c>
      <c r="J79" s="11">
        <f>Table2[[#This Row],[Potentially Excess Deaths]]/Table2[[#This Row],[Observed Deaths]]*100</f>
        <v>44.410876132930518</v>
      </c>
    </row>
    <row r="80" spans="1:10" x14ac:dyDescent="0.3">
      <c r="A80">
        <v>2022</v>
      </c>
      <c r="B80" t="s">
        <v>25</v>
      </c>
      <c r="C80" s="5" t="s">
        <v>34</v>
      </c>
      <c r="D80" t="s">
        <v>12</v>
      </c>
      <c r="E80" t="s">
        <v>20</v>
      </c>
      <c r="F80">
        <v>806</v>
      </c>
      <c r="G80">
        <v>2088351</v>
      </c>
      <c r="H80">
        <v>460</v>
      </c>
      <c r="I80">
        <f>Table2[[#This Row],[Observed Deaths]]-Table2[[#This Row],[Expected Deaths]]</f>
        <v>346</v>
      </c>
      <c r="J80" s="11">
        <f>Table2[[#This Row],[Potentially Excess Deaths]]/Table2[[#This Row],[Observed Deaths]]*100</f>
        <v>42.928039702233249</v>
      </c>
    </row>
    <row r="81" spans="1:10" x14ac:dyDescent="0.3">
      <c r="A81">
        <v>2022</v>
      </c>
      <c r="B81" t="s">
        <v>25</v>
      </c>
      <c r="C81" s="5" t="s">
        <v>34</v>
      </c>
      <c r="D81" t="s">
        <v>13</v>
      </c>
      <c r="E81" t="s">
        <v>21</v>
      </c>
      <c r="F81">
        <v>475</v>
      </c>
      <c r="G81">
        <v>1259143</v>
      </c>
      <c r="H81">
        <v>271</v>
      </c>
      <c r="I81">
        <f>Table2[[#This Row],[Observed Deaths]]-Table2[[#This Row],[Expected Deaths]]</f>
        <v>204</v>
      </c>
      <c r="J81" s="11">
        <f>Table2[[#This Row],[Potentially Excess Deaths]]/Table2[[#This Row],[Observed Deaths]]*100</f>
        <v>42.947368421052637</v>
      </c>
    </row>
    <row r="82" spans="1:10" x14ac:dyDescent="0.3">
      <c r="A82">
        <v>2022</v>
      </c>
      <c r="B82" t="s">
        <v>25</v>
      </c>
      <c r="C82" s="5" t="s">
        <v>34</v>
      </c>
      <c r="D82" t="s">
        <v>14</v>
      </c>
      <c r="E82" t="s">
        <v>21</v>
      </c>
      <c r="F82">
        <v>331</v>
      </c>
      <c r="G82">
        <v>829208</v>
      </c>
      <c r="H82">
        <v>189</v>
      </c>
      <c r="I82">
        <f>Table2[[#This Row],[Observed Deaths]]-Table2[[#This Row],[Expected Deaths]]</f>
        <v>142</v>
      </c>
      <c r="J82" s="11">
        <f>Table2[[#This Row],[Potentially Excess Deaths]]/Table2[[#This Row],[Observed Deaths]]*100</f>
        <v>42.900302114803623</v>
      </c>
    </row>
    <row r="83" spans="1:10" x14ac:dyDescent="0.3">
      <c r="A83">
        <v>2022</v>
      </c>
      <c r="B83" t="s">
        <v>26</v>
      </c>
      <c r="C83" s="5" t="s">
        <v>34</v>
      </c>
      <c r="D83" t="s">
        <v>12</v>
      </c>
      <c r="E83" t="s">
        <v>21</v>
      </c>
      <c r="F83">
        <v>1308</v>
      </c>
      <c r="G83">
        <v>2258284</v>
      </c>
      <c r="H83">
        <v>786</v>
      </c>
      <c r="I83">
        <f>Table2[[#This Row],[Observed Deaths]]-Table2[[#This Row],[Expected Deaths]]</f>
        <v>522</v>
      </c>
      <c r="J83" s="11">
        <f>Table2[[#This Row],[Potentially Excess Deaths]]/Table2[[#This Row],[Observed Deaths]]*100</f>
        <v>39.908256880733944</v>
      </c>
    </row>
    <row r="84" spans="1:10" x14ac:dyDescent="0.3">
      <c r="A84">
        <v>2022</v>
      </c>
      <c r="B84" t="s">
        <v>26</v>
      </c>
      <c r="C84" s="5" t="s">
        <v>34</v>
      </c>
      <c r="D84" t="s">
        <v>13</v>
      </c>
      <c r="E84" t="s">
        <v>21</v>
      </c>
      <c r="F84">
        <v>756</v>
      </c>
      <c r="G84">
        <v>1354158</v>
      </c>
      <c r="H84">
        <v>454</v>
      </c>
      <c r="I84">
        <f>Table2[[#This Row],[Observed Deaths]]-Table2[[#This Row],[Expected Deaths]]</f>
        <v>302</v>
      </c>
      <c r="J84" s="11">
        <f>Table2[[#This Row],[Potentially Excess Deaths]]/Table2[[#This Row],[Observed Deaths]]*100</f>
        <v>39.94708994708995</v>
      </c>
    </row>
    <row r="85" spans="1:10" x14ac:dyDescent="0.3">
      <c r="A85">
        <v>2022</v>
      </c>
      <c r="B85" t="s">
        <v>26</v>
      </c>
      <c r="C85" s="5" t="s">
        <v>34</v>
      </c>
      <c r="D85" t="s">
        <v>14</v>
      </c>
      <c r="E85" t="s">
        <v>21</v>
      </c>
      <c r="F85">
        <v>552</v>
      </c>
      <c r="G85">
        <v>904126</v>
      </c>
      <c r="H85">
        <v>331</v>
      </c>
      <c r="I85">
        <f>Table2[[#This Row],[Observed Deaths]]-Table2[[#This Row],[Expected Deaths]]</f>
        <v>221</v>
      </c>
      <c r="J85" s="11">
        <f>Table2[[#This Row],[Potentially Excess Deaths]]/Table2[[#This Row],[Observed Deaths]]*100</f>
        <v>40.036231884057969</v>
      </c>
    </row>
    <row r="86" spans="1:10" x14ac:dyDescent="0.3">
      <c r="A86">
        <v>2022</v>
      </c>
      <c r="B86" t="s">
        <v>27</v>
      </c>
      <c r="C86" s="5" t="s">
        <v>34</v>
      </c>
      <c r="D86" t="s">
        <v>12</v>
      </c>
      <c r="E86" t="s">
        <v>21</v>
      </c>
      <c r="F86">
        <v>1308</v>
      </c>
      <c r="G86">
        <v>2258284</v>
      </c>
      <c r="H86">
        <v>747</v>
      </c>
      <c r="I86">
        <f>Table2[[#This Row],[Observed Deaths]]-Table2[[#This Row],[Expected Deaths]]</f>
        <v>561</v>
      </c>
      <c r="J86" s="11">
        <f>Table2[[#This Row],[Potentially Excess Deaths]]/Table2[[#This Row],[Observed Deaths]]*100</f>
        <v>42.88990825688073</v>
      </c>
    </row>
    <row r="87" spans="1:10" x14ac:dyDescent="0.3">
      <c r="A87">
        <v>2022</v>
      </c>
      <c r="B87" t="s">
        <v>27</v>
      </c>
      <c r="C87" s="5" t="s">
        <v>34</v>
      </c>
      <c r="D87" t="s">
        <v>13</v>
      </c>
      <c r="E87" t="s">
        <v>21</v>
      </c>
      <c r="F87">
        <v>756</v>
      </c>
      <c r="G87">
        <v>1354158</v>
      </c>
      <c r="H87">
        <v>432</v>
      </c>
      <c r="I87">
        <f>Table2[[#This Row],[Observed Deaths]]-Table2[[#This Row],[Expected Deaths]]</f>
        <v>324</v>
      </c>
      <c r="J87" s="11">
        <f>Table2[[#This Row],[Potentially Excess Deaths]]/Table2[[#This Row],[Observed Deaths]]*100</f>
        <v>42.857142857142854</v>
      </c>
    </row>
    <row r="88" spans="1:10" x14ac:dyDescent="0.3">
      <c r="A88">
        <v>2022</v>
      </c>
      <c r="B88" t="s">
        <v>27</v>
      </c>
      <c r="C88" s="5" t="s">
        <v>34</v>
      </c>
      <c r="D88" t="s">
        <v>14</v>
      </c>
      <c r="E88" t="s">
        <v>21</v>
      </c>
      <c r="F88">
        <v>552</v>
      </c>
      <c r="G88">
        <v>904126</v>
      </c>
      <c r="H88">
        <v>315</v>
      </c>
      <c r="I88">
        <f>Table2[[#This Row],[Observed Deaths]]-Table2[[#This Row],[Expected Deaths]]</f>
        <v>237</v>
      </c>
      <c r="J88" s="11">
        <f>Table2[[#This Row],[Potentially Excess Deaths]]/Table2[[#This Row],[Observed Deaths]]*100</f>
        <v>42.934782608695656</v>
      </c>
    </row>
    <row r="89" spans="1:10" x14ac:dyDescent="0.3">
      <c r="A89">
        <v>2022</v>
      </c>
      <c r="B89" t="s">
        <v>28</v>
      </c>
      <c r="C89" s="5" t="s">
        <v>34</v>
      </c>
      <c r="D89" t="s">
        <v>12</v>
      </c>
      <c r="E89" t="s">
        <v>21</v>
      </c>
      <c r="F89">
        <v>1308</v>
      </c>
      <c r="G89">
        <v>2258284</v>
      </c>
      <c r="H89">
        <v>786</v>
      </c>
      <c r="I89">
        <f>Table2[[#This Row],[Observed Deaths]]-Table2[[#This Row],[Expected Deaths]]</f>
        <v>522</v>
      </c>
      <c r="J89" s="11">
        <f>Table2[[#This Row],[Potentially Excess Deaths]]/Table2[[#This Row],[Observed Deaths]]*100</f>
        <v>39.908256880733944</v>
      </c>
    </row>
    <row r="90" spans="1:10" x14ac:dyDescent="0.3">
      <c r="A90">
        <v>2022</v>
      </c>
      <c r="B90" t="s">
        <v>28</v>
      </c>
      <c r="C90" s="5" t="s">
        <v>34</v>
      </c>
      <c r="D90" t="s">
        <v>13</v>
      </c>
      <c r="E90" t="s">
        <v>11</v>
      </c>
      <c r="F90">
        <v>756</v>
      </c>
      <c r="G90">
        <v>1354158</v>
      </c>
      <c r="H90">
        <v>454</v>
      </c>
      <c r="I90">
        <f>Table2[[#This Row],[Observed Deaths]]-Table2[[#This Row],[Expected Deaths]]</f>
        <v>302</v>
      </c>
      <c r="J90" s="11">
        <f>Table2[[#This Row],[Potentially Excess Deaths]]/Table2[[#This Row],[Observed Deaths]]*100</f>
        <v>39.94708994708995</v>
      </c>
    </row>
    <row r="91" spans="1:10" x14ac:dyDescent="0.3">
      <c r="A91">
        <v>2022</v>
      </c>
      <c r="B91" t="s">
        <v>28</v>
      </c>
      <c r="C91" s="5" t="s">
        <v>34</v>
      </c>
      <c r="D91" t="s">
        <v>14</v>
      </c>
      <c r="E91" t="s">
        <v>11</v>
      </c>
      <c r="F91">
        <v>552</v>
      </c>
      <c r="G91">
        <v>904126</v>
      </c>
      <c r="H91">
        <v>331</v>
      </c>
      <c r="I91">
        <f>Table2[[#This Row],[Observed Deaths]]-Table2[[#This Row],[Expected Deaths]]</f>
        <v>221</v>
      </c>
      <c r="J91" s="11">
        <f>Table2[[#This Row],[Potentially Excess Deaths]]/Table2[[#This Row],[Observed Deaths]]*100</f>
        <v>40.036231884057969</v>
      </c>
    </row>
    <row r="92" spans="1:10" x14ac:dyDescent="0.3">
      <c r="A92">
        <v>2022</v>
      </c>
      <c r="B92" t="s">
        <v>10</v>
      </c>
      <c r="C92" s="5" t="s">
        <v>35</v>
      </c>
      <c r="D92" t="s">
        <v>12</v>
      </c>
      <c r="E92" t="s">
        <v>11</v>
      </c>
      <c r="F92">
        <v>2009</v>
      </c>
      <c r="G92">
        <v>2396422</v>
      </c>
      <c r="H92">
        <v>1243</v>
      </c>
      <c r="I92">
        <f>Table2[[#This Row],[Observed Deaths]]-Table2[[#This Row],[Expected Deaths]]</f>
        <v>766</v>
      </c>
      <c r="J92" s="11">
        <f>Table2[[#This Row],[Potentially Excess Deaths]]/Table2[[#This Row],[Observed Deaths]]*100</f>
        <v>38.128422100547539</v>
      </c>
    </row>
    <row r="93" spans="1:10" x14ac:dyDescent="0.3">
      <c r="A93">
        <v>2022</v>
      </c>
      <c r="B93" t="s">
        <v>10</v>
      </c>
      <c r="C93" s="5" t="s">
        <v>35</v>
      </c>
      <c r="D93" t="s">
        <v>13</v>
      </c>
      <c r="E93" t="s">
        <v>11</v>
      </c>
      <c r="F93">
        <v>1127</v>
      </c>
      <c r="G93">
        <v>1427818</v>
      </c>
      <c r="H93">
        <v>700</v>
      </c>
      <c r="I93">
        <f>Table2[[#This Row],[Observed Deaths]]-Table2[[#This Row],[Expected Deaths]]</f>
        <v>427</v>
      </c>
      <c r="J93" s="11">
        <f>Table2[[#This Row],[Potentially Excess Deaths]]/Table2[[#This Row],[Observed Deaths]]*100</f>
        <v>37.888198757763973</v>
      </c>
    </row>
    <row r="94" spans="1:10" x14ac:dyDescent="0.3">
      <c r="A94">
        <v>2022</v>
      </c>
      <c r="B94" t="s">
        <v>10</v>
      </c>
      <c r="C94" s="5" t="s">
        <v>35</v>
      </c>
      <c r="D94" t="s">
        <v>14</v>
      </c>
      <c r="E94" t="s">
        <v>11</v>
      </c>
      <c r="F94">
        <v>882</v>
      </c>
      <c r="G94">
        <v>968604</v>
      </c>
      <c r="H94">
        <v>543</v>
      </c>
      <c r="I94">
        <f>Table2[[#This Row],[Observed Deaths]]-Table2[[#This Row],[Expected Deaths]]</f>
        <v>339</v>
      </c>
      <c r="J94" s="11">
        <f>Table2[[#This Row],[Potentially Excess Deaths]]/Table2[[#This Row],[Observed Deaths]]*100</f>
        <v>38.435374149659864</v>
      </c>
    </row>
    <row r="95" spans="1:10" x14ac:dyDescent="0.3">
      <c r="A95">
        <v>2022</v>
      </c>
      <c r="B95" t="s">
        <v>25</v>
      </c>
      <c r="C95" s="5" t="s">
        <v>35</v>
      </c>
      <c r="D95" t="s">
        <v>12</v>
      </c>
      <c r="E95" t="s">
        <v>11</v>
      </c>
      <c r="F95">
        <v>2009</v>
      </c>
      <c r="G95">
        <v>2396422</v>
      </c>
      <c r="H95">
        <v>1160</v>
      </c>
      <c r="I95">
        <f>Table2[[#This Row],[Observed Deaths]]-Table2[[#This Row],[Expected Deaths]]</f>
        <v>849</v>
      </c>
      <c r="J95" s="11">
        <f>Table2[[#This Row],[Potentially Excess Deaths]]/Table2[[#This Row],[Observed Deaths]]*100</f>
        <v>42.259830761572921</v>
      </c>
    </row>
    <row r="96" spans="1:10" x14ac:dyDescent="0.3">
      <c r="A96">
        <v>2022</v>
      </c>
      <c r="B96" t="s">
        <v>25</v>
      </c>
      <c r="C96" s="5" t="s">
        <v>35</v>
      </c>
      <c r="D96" t="s">
        <v>13</v>
      </c>
      <c r="E96" t="s">
        <v>11</v>
      </c>
      <c r="F96">
        <v>1127</v>
      </c>
      <c r="G96">
        <v>1427818</v>
      </c>
      <c r="H96">
        <v>654</v>
      </c>
      <c r="I96">
        <f>Table2[[#This Row],[Observed Deaths]]-Table2[[#This Row],[Expected Deaths]]</f>
        <v>473</v>
      </c>
      <c r="J96" s="11">
        <f>Table2[[#This Row],[Potentially Excess Deaths]]/Table2[[#This Row],[Observed Deaths]]*100</f>
        <v>41.969831410825201</v>
      </c>
    </row>
    <row r="97" spans="1:10" x14ac:dyDescent="0.3">
      <c r="A97">
        <v>2022</v>
      </c>
      <c r="B97" t="s">
        <v>25</v>
      </c>
      <c r="C97" s="5" t="s">
        <v>35</v>
      </c>
      <c r="D97" t="s">
        <v>14</v>
      </c>
      <c r="E97" t="s">
        <v>11</v>
      </c>
      <c r="F97">
        <v>882</v>
      </c>
      <c r="G97">
        <v>968604</v>
      </c>
      <c r="H97">
        <v>506</v>
      </c>
      <c r="I97">
        <f>Table2[[#This Row],[Observed Deaths]]-Table2[[#This Row],[Expected Deaths]]</f>
        <v>376</v>
      </c>
      <c r="J97" s="11">
        <f>Table2[[#This Row],[Potentially Excess Deaths]]/Table2[[#This Row],[Observed Deaths]]*100</f>
        <v>42.630385487528343</v>
      </c>
    </row>
    <row r="98" spans="1:10" x14ac:dyDescent="0.3">
      <c r="A98">
        <v>2022</v>
      </c>
      <c r="B98" t="s">
        <v>26</v>
      </c>
      <c r="C98" s="5" t="s">
        <v>35</v>
      </c>
      <c r="D98" t="s">
        <v>12</v>
      </c>
      <c r="E98" t="s">
        <v>11</v>
      </c>
      <c r="F98">
        <v>2009</v>
      </c>
      <c r="G98">
        <v>2396422</v>
      </c>
      <c r="H98">
        <v>1243</v>
      </c>
      <c r="I98">
        <f>Table2[[#This Row],[Observed Deaths]]-Table2[[#This Row],[Expected Deaths]]</f>
        <v>766</v>
      </c>
      <c r="J98" s="11">
        <f>Table2[[#This Row],[Potentially Excess Deaths]]/Table2[[#This Row],[Observed Deaths]]*100</f>
        <v>38.128422100547539</v>
      </c>
    </row>
    <row r="99" spans="1:10" x14ac:dyDescent="0.3">
      <c r="A99">
        <v>2022</v>
      </c>
      <c r="B99" t="s">
        <v>26</v>
      </c>
      <c r="C99" s="5" t="s">
        <v>35</v>
      </c>
      <c r="D99" t="s">
        <v>13</v>
      </c>
      <c r="E99" t="s">
        <v>15</v>
      </c>
      <c r="F99">
        <v>1127</v>
      </c>
      <c r="G99">
        <v>1427818</v>
      </c>
      <c r="H99">
        <v>700</v>
      </c>
      <c r="I99">
        <f>Table2[[#This Row],[Observed Deaths]]-Table2[[#This Row],[Expected Deaths]]</f>
        <v>427</v>
      </c>
      <c r="J99" s="11">
        <f>Table2[[#This Row],[Potentially Excess Deaths]]/Table2[[#This Row],[Observed Deaths]]*100</f>
        <v>37.888198757763973</v>
      </c>
    </row>
    <row r="100" spans="1:10" x14ac:dyDescent="0.3">
      <c r="A100">
        <v>2022</v>
      </c>
      <c r="B100" t="s">
        <v>26</v>
      </c>
      <c r="C100" s="5" t="s">
        <v>35</v>
      </c>
      <c r="D100" t="s">
        <v>14</v>
      </c>
      <c r="E100" t="s">
        <v>15</v>
      </c>
      <c r="F100">
        <v>882</v>
      </c>
      <c r="G100">
        <v>968604</v>
      </c>
      <c r="H100">
        <v>543</v>
      </c>
      <c r="I100">
        <f>Table2[[#This Row],[Observed Deaths]]-Table2[[#This Row],[Expected Deaths]]</f>
        <v>339</v>
      </c>
      <c r="J100" s="11">
        <f>Table2[[#This Row],[Potentially Excess Deaths]]/Table2[[#This Row],[Observed Deaths]]*100</f>
        <v>38.435374149659864</v>
      </c>
    </row>
    <row r="101" spans="1:10" x14ac:dyDescent="0.3">
      <c r="A101">
        <v>2022</v>
      </c>
      <c r="B101" t="s">
        <v>27</v>
      </c>
      <c r="C101" s="5" t="s">
        <v>35</v>
      </c>
      <c r="D101" t="s">
        <v>12</v>
      </c>
      <c r="E101" t="s">
        <v>15</v>
      </c>
      <c r="F101">
        <v>2841</v>
      </c>
      <c r="G101">
        <v>2509187</v>
      </c>
      <c r="H101">
        <v>1811</v>
      </c>
      <c r="I101">
        <f>Table2[[#This Row],[Observed Deaths]]-Table2[[#This Row],[Expected Deaths]]</f>
        <v>1030</v>
      </c>
      <c r="J101" s="11">
        <f>Table2[[#This Row],[Potentially Excess Deaths]]/Table2[[#This Row],[Observed Deaths]]*100</f>
        <v>36.254839845124955</v>
      </c>
    </row>
    <row r="102" spans="1:10" x14ac:dyDescent="0.3">
      <c r="A102">
        <v>2022</v>
      </c>
      <c r="B102" t="s">
        <v>27</v>
      </c>
      <c r="C102" s="5" t="s">
        <v>35</v>
      </c>
      <c r="D102" t="s">
        <v>13</v>
      </c>
      <c r="E102" t="s">
        <v>15</v>
      </c>
      <c r="F102">
        <v>1553</v>
      </c>
      <c r="G102">
        <v>1486119</v>
      </c>
      <c r="H102">
        <v>994</v>
      </c>
      <c r="I102">
        <f>Table2[[#This Row],[Observed Deaths]]-Table2[[#This Row],[Expected Deaths]]</f>
        <v>559</v>
      </c>
      <c r="J102" s="11">
        <f>Table2[[#This Row],[Potentially Excess Deaths]]/Table2[[#This Row],[Observed Deaths]]*100</f>
        <v>35.994848679974247</v>
      </c>
    </row>
    <row r="103" spans="1:10" x14ac:dyDescent="0.3">
      <c r="A103">
        <v>2022</v>
      </c>
      <c r="B103" t="s">
        <v>27</v>
      </c>
      <c r="C103" s="5" t="s">
        <v>35</v>
      </c>
      <c r="D103" t="s">
        <v>14</v>
      </c>
      <c r="E103" t="s">
        <v>15</v>
      </c>
      <c r="F103">
        <v>1288</v>
      </c>
      <c r="G103">
        <v>1023068</v>
      </c>
      <c r="H103">
        <v>817</v>
      </c>
      <c r="I103">
        <f>Table2[[#This Row],[Observed Deaths]]-Table2[[#This Row],[Expected Deaths]]</f>
        <v>471</v>
      </c>
      <c r="J103" s="11">
        <f>Table2[[#This Row],[Potentially Excess Deaths]]/Table2[[#This Row],[Observed Deaths]]*100</f>
        <v>36.568322981366457</v>
      </c>
    </row>
    <row r="104" spans="1:10" x14ac:dyDescent="0.3">
      <c r="A104">
        <v>2022</v>
      </c>
      <c r="B104" t="s">
        <v>28</v>
      </c>
      <c r="C104" s="5" t="s">
        <v>35</v>
      </c>
      <c r="D104" t="s">
        <v>12</v>
      </c>
      <c r="E104" t="s">
        <v>15</v>
      </c>
      <c r="F104">
        <v>2841</v>
      </c>
      <c r="G104">
        <v>2509187</v>
      </c>
      <c r="H104">
        <v>1632</v>
      </c>
      <c r="I104">
        <f>Table2[[#This Row],[Observed Deaths]]-Table2[[#This Row],[Expected Deaths]]</f>
        <v>1209</v>
      </c>
      <c r="J104" s="11">
        <f>Table2[[#This Row],[Potentially Excess Deaths]]/Table2[[#This Row],[Observed Deaths]]*100</f>
        <v>42.555438225976765</v>
      </c>
    </row>
    <row r="105" spans="1:10" x14ac:dyDescent="0.3">
      <c r="A105">
        <v>2022</v>
      </c>
      <c r="B105" t="s">
        <v>28</v>
      </c>
      <c r="C105" s="5" t="s">
        <v>35</v>
      </c>
      <c r="D105" t="s">
        <v>13</v>
      </c>
      <c r="E105" t="s">
        <v>15</v>
      </c>
      <c r="F105">
        <v>1553</v>
      </c>
      <c r="G105">
        <v>1486119</v>
      </c>
      <c r="H105">
        <v>897</v>
      </c>
      <c r="I105">
        <f>Table2[[#This Row],[Observed Deaths]]-Table2[[#This Row],[Expected Deaths]]</f>
        <v>656</v>
      </c>
      <c r="J105" s="11">
        <f>Table2[[#This Row],[Potentially Excess Deaths]]/Table2[[#This Row],[Observed Deaths]]*100</f>
        <v>42.240824211204121</v>
      </c>
    </row>
    <row r="106" spans="1:10" x14ac:dyDescent="0.3">
      <c r="A106">
        <v>2022</v>
      </c>
      <c r="B106" t="s">
        <v>28</v>
      </c>
      <c r="C106" s="5" t="s">
        <v>35</v>
      </c>
      <c r="D106" t="s">
        <v>14</v>
      </c>
      <c r="E106" t="s">
        <v>15</v>
      </c>
      <c r="F106">
        <v>1288</v>
      </c>
      <c r="G106">
        <v>1023068</v>
      </c>
      <c r="H106">
        <v>734</v>
      </c>
      <c r="I106">
        <f>Table2[[#This Row],[Observed Deaths]]-Table2[[#This Row],[Expected Deaths]]</f>
        <v>554</v>
      </c>
      <c r="J106" s="11">
        <f>Table2[[#This Row],[Potentially Excess Deaths]]/Table2[[#This Row],[Observed Deaths]]*100</f>
        <v>43.012422360248451</v>
      </c>
    </row>
    <row r="107" spans="1:10" x14ac:dyDescent="0.3">
      <c r="A107">
        <v>2022</v>
      </c>
      <c r="B107" t="s">
        <v>10</v>
      </c>
      <c r="C107" s="5" t="s">
        <v>36</v>
      </c>
      <c r="D107" t="s">
        <v>12</v>
      </c>
      <c r="E107" t="s">
        <v>15</v>
      </c>
      <c r="F107">
        <v>2841</v>
      </c>
      <c r="G107">
        <v>2509187</v>
      </c>
      <c r="H107">
        <v>1811</v>
      </c>
      <c r="I107">
        <f>Table2[[#This Row],[Observed Deaths]]-Table2[[#This Row],[Expected Deaths]]</f>
        <v>1030</v>
      </c>
      <c r="J107" s="11">
        <f>Table2[[#This Row],[Potentially Excess Deaths]]/Table2[[#This Row],[Observed Deaths]]*100</f>
        <v>36.254839845124955</v>
      </c>
    </row>
    <row r="108" spans="1:10" x14ac:dyDescent="0.3">
      <c r="A108">
        <v>2022</v>
      </c>
      <c r="B108" t="s">
        <v>10</v>
      </c>
      <c r="C108" s="5" t="s">
        <v>36</v>
      </c>
      <c r="D108" t="s">
        <v>13</v>
      </c>
      <c r="E108" t="s">
        <v>16</v>
      </c>
      <c r="F108">
        <v>1553</v>
      </c>
      <c r="G108">
        <v>1486119</v>
      </c>
      <c r="H108">
        <v>994</v>
      </c>
      <c r="I108">
        <f>Table2[[#This Row],[Observed Deaths]]-Table2[[#This Row],[Expected Deaths]]</f>
        <v>559</v>
      </c>
      <c r="J108" s="11">
        <f>Table2[[#This Row],[Potentially Excess Deaths]]/Table2[[#This Row],[Observed Deaths]]*100</f>
        <v>35.994848679974247</v>
      </c>
    </row>
    <row r="109" spans="1:10" x14ac:dyDescent="0.3">
      <c r="A109">
        <v>2022</v>
      </c>
      <c r="B109" t="s">
        <v>10</v>
      </c>
      <c r="C109" s="5" t="s">
        <v>36</v>
      </c>
      <c r="D109" t="s">
        <v>14</v>
      </c>
      <c r="E109" t="s">
        <v>16</v>
      </c>
      <c r="F109">
        <v>1288</v>
      </c>
      <c r="G109">
        <v>1023068</v>
      </c>
      <c r="H109">
        <v>817</v>
      </c>
      <c r="I109">
        <f>Table2[[#This Row],[Observed Deaths]]-Table2[[#This Row],[Expected Deaths]]</f>
        <v>471</v>
      </c>
      <c r="J109" s="11">
        <f>Table2[[#This Row],[Potentially Excess Deaths]]/Table2[[#This Row],[Observed Deaths]]*100</f>
        <v>36.568322981366457</v>
      </c>
    </row>
    <row r="110" spans="1:10" x14ac:dyDescent="0.3">
      <c r="A110">
        <v>2022</v>
      </c>
      <c r="B110" t="s">
        <v>25</v>
      </c>
      <c r="C110" s="5" t="s">
        <v>36</v>
      </c>
      <c r="D110" t="s">
        <v>12</v>
      </c>
      <c r="E110" t="s">
        <v>16</v>
      </c>
      <c r="F110">
        <v>3761</v>
      </c>
      <c r="G110">
        <v>2602675</v>
      </c>
      <c r="H110">
        <v>2463</v>
      </c>
      <c r="I110">
        <f>Table2[[#This Row],[Observed Deaths]]-Table2[[#This Row],[Expected Deaths]]</f>
        <v>1298</v>
      </c>
      <c r="J110" s="11">
        <f>Table2[[#This Row],[Potentially Excess Deaths]]/Table2[[#This Row],[Observed Deaths]]*100</f>
        <v>34.512097846317467</v>
      </c>
    </row>
    <row r="111" spans="1:10" x14ac:dyDescent="0.3">
      <c r="A111">
        <v>2022</v>
      </c>
      <c r="B111" t="s">
        <v>25</v>
      </c>
      <c r="C111" s="5" t="s">
        <v>36</v>
      </c>
      <c r="D111" t="s">
        <v>13</v>
      </c>
      <c r="E111" t="s">
        <v>16</v>
      </c>
      <c r="F111">
        <v>2025</v>
      </c>
      <c r="G111">
        <v>1533884</v>
      </c>
      <c r="H111">
        <v>1328</v>
      </c>
      <c r="I111">
        <f>Table2[[#This Row],[Observed Deaths]]-Table2[[#This Row],[Expected Deaths]]</f>
        <v>697</v>
      </c>
      <c r="J111" s="11">
        <f>Table2[[#This Row],[Potentially Excess Deaths]]/Table2[[#This Row],[Observed Deaths]]*100</f>
        <v>34.419753086419753</v>
      </c>
    </row>
    <row r="112" spans="1:10" x14ac:dyDescent="0.3">
      <c r="A112">
        <v>2022</v>
      </c>
      <c r="B112" t="s">
        <v>25</v>
      </c>
      <c r="C112" s="5" t="s">
        <v>36</v>
      </c>
      <c r="D112" t="s">
        <v>14</v>
      </c>
      <c r="E112" t="s">
        <v>16</v>
      </c>
      <c r="F112">
        <v>1736</v>
      </c>
      <c r="G112">
        <v>1068791</v>
      </c>
      <c r="H112">
        <v>1136</v>
      </c>
      <c r="I112">
        <f>Table2[[#This Row],[Observed Deaths]]-Table2[[#This Row],[Expected Deaths]]</f>
        <v>600</v>
      </c>
      <c r="J112" s="11">
        <f>Table2[[#This Row],[Potentially Excess Deaths]]/Table2[[#This Row],[Observed Deaths]]*100</f>
        <v>34.562211981566819</v>
      </c>
    </row>
    <row r="113" spans="1:10" x14ac:dyDescent="0.3">
      <c r="A113">
        <v>2022</v>
      </c>
      <c r="B113" t="s">
        <v>26</v>
      </c>
      <c r="C113" s="5" t="s">
        <v>36</v>
      </c>
      <c r="D113" t="s">
        <v>12</v>
      </c>
      <c r="E113" t="s">
        <v>16</v>
      </c>
      <c r="F113">
        <v>3761</v>
      </c>
      <c r="G113">
        <v>2602675</v>
      </c>
      <c r="H113">
        <v>2250</v>
      </c>
      <c r="I113">
        <f>Table2[[#This Row],[Observed Deaths]]-Table2[[#This Row],[Expected Deaths]]</f>
        <v>1511</v>
      </c>
      <c r="J113" s="11">
        <f>Table2[[#This Row],[Potentially Excess Deaths]]/Table2[[#This Row],[Observed Deaths]]*100</f>
        <v>40.17548524328636</v>
      </c>
    </row>
    <row r="114" spans="1:10" x14ac:dyDescent="0.3">
      <c r="A114">
        <v>2022</v>
      </c>
      <c r="B114" t="s">
        <v>26</v>
      </c>
      <c r="C114" s="5" t="s">
        <v>36</v>
      </c>
      <c r="D114" t="s">
        <v>13</v>
      </c>
      <c r="E114" t="s">
        <v>16</v>
      </c>
      <c r="F114">
        <v>2025</v>
      </c>
      <c r="G114">
        <v>1533884</v>
      </c>
      <c r="H114">
        <v>1215</v>
      </c>
      <c r="I114">
        <f>Table2[[#This Row],[Observed Deaths]]-Table2[[#This Row],[Expected Deaths]]</f>
        <v>810</v>
      </c>
      <c r="J114" s="11">
        <f>Table2[[#This Row],[Potentially Excess Deaths]]/Table2[[#This Row],[Observed Deaths]]*100</f>
        <v>40</v>
      </c>
    </row>
    <row r="115" spans="1:10" x14ac:dyDescent="0.3">
      <c r="A115">
        <v>2022</v>
      </c>
      <c r="B115" t="s">
        <v>26</v>
      </c>
      <c r="C115" s="5" t="s">
        <v>36</v>
      </c>
      <c r="D115" t="s">
        <v>14</v>
      </c>
      <c r="E115" t="s">
        <v>16</v>
      </c>
      <c r="F115">
        <v>1736</v>
      </c>
      <c r="G115">
        <v>1068791</v>
      </c>
      <c r="H115">
        <v>1036</v>
      </c>
      <c r="I115">
        <f>Table2[[#This Row],[Observed Deaths]]-Table2[[#This Row],[Expected Deaths]]</f>
        <v>700</v>
      </c>
      <c r="J115" s="11">
        <f>Table2[[#This Row],[Potentially Excess Deaths]]/Table2[[#This Row],[Observed Deaths]]*100</f>
        <v>40.322580645161288</v>
      </c>
    </row>
    <row r="116" spans="1:10" x14ac:dyDescent="0.3">
      <c r="A116">
        <v>2022</v>
      </c>
      <c r="B116" t="s">
        <v>27</v>
      </c>
      <c r="C116" s="5" t="s">
        <v>36</v>
      </c>
      <c r="D116" t="s">
        <v>12</v>
      </c>
      <c r="E116" t="s">
        <v>16</v>
      </c>
      <c r="F116">
        <v>3761</v>
      </c>
      <c r="G116">
        <v>2602675</v>
      </c>
      <c r="H116">
        <v>2463</v>
      </c>
      <c r="I116">
        <f>Table2[[#This Row],[Observed Deaths]]-Table2[[#This Row],[Expected Deaths]]</f>
        <v>1298</v>
      </c>
      <c r="J116" s="11">
        <f>Table2[[#This Row],[Potentially Excess Deaths]]/Table2[[#This Row],[Observed Deaths]]*100</f>
        <v>34.512097846317467</v>
      </c>
    </row>
    <row r="117" spans="1:10" x14ac:dyDescent="0.3">
      <c r="A117">
        <v>2022</v>
      </c>
      <c r="B117" t="s">
        <v>27</v>
      </c>
      <c r="C117" s="5" t="s">
        <v>36</v>
      </c>
      <c r="D117" t="s">
        <v>13</v>
      </c>
      <c r="E117" t="s">
        <v>17</v>
      </c>
      <c r="F117">
        <v>2025</v>
      </c>
      <c r="G117">
        <v>1533884</v>
      </c>
      <c r="H117">
        <v>1328</v>
      </c>
      <c r="I117">
        <f>Table2[[#This Row],[Observed Deaths]]-Table2[[#This Row],[Expected Deaths]]</f>
        <v>697</v>
      </c>
      <c r="J117" s="11">
        <f>Table2[[#This Row],[Potentially Excess Deaths]]/Table2[[#This Row],[Observed Deaths]]*100</f>
        <v>34.419753086419753</v>
      </c>
    </row>
    <row r="118" spans="1:10" x14ac:dyDescent="0.3">
      <c r="A118">
        <v>2022</v>
      </c>
      <c r="B118" t="s">
        <v>27</v>
      </c>
      <c r="C118" s="5" t="s">
        <v>36</v>
      </c>
      <c r="D118" t="s">
        <v>14</v>
      </c>
      <c r="E118" t="s">
        <v>17</v>
      </c>
      <c r="F118">
        <v>1736</v>
      </c>
      <c r="G118">
        <v>1068791</v>
      </c>
      <c r="H118">
        <v>1136</v>
      </c>
      <c r="I118">
        <f>Table2[[#This Row],[Observed Deaths]]-Table2[[#This Row],[Expected Deaths]]</f>
        <v>600</v>
      </c>
      <c r="J118" s="11">
        <f>Table2[[#This Row],[Potentially Excess Deaths]]/Table2[[#This Row],[Observed Deaths]]*100</f>
        <v>34.562211981566819</v>
      </c>
    </row>
    <row r="119" spans="1:10" x14ac:dyDescent="0.3">
      <c r="A119">
        <v>2022</v>
      </c>
      <c r="B119" t="s">
        <v>28</v>
      </c>
      <c r="C119" s="5" t="s">
        <v>36</v>
      </c>
      <c r="D119" t="s">
        <v>12</v>
      </c>
      <c r="E119" t="s">
        <v>17</v>
      </c>
      <c r="F119">
        <v>4690</v>
      </c>
      <c r="G119">
        <v>2678828</v>
      </c>
      <c r="H119">
        <v>3240</v>
      </c>
      <c r="I119">
        <f>Table2[[#This Row],[Observed Deaths]]-Table2[[#This Row],[Expected Deaths]]</f>
        <v>1450</v>
      </c>
      <c r="J119" s="11">
        <f>Table2[[#This Row],[Potentially Excess Deaths]]/Table2[[#This Row],[Observed Deaths]]*100</f>
        <v>30.916844349680172</v>
      </c>
    </row>
    <row r="120" spans="1:10" x14ac:dyDescent="0.3">
      <c r="A120">
        <v>2022</v>
      </c>
      <c r="B120" t="s">
        <v>28</v>
      </c>
      <c r="C120" s="5" t="s">
        <v>36</v>
      </c>
      <c r="D120" t="s">
        <v>13</v>
      </c>
      <c r="E120" t="s">
        <v>17</v>
      </c>
      <c r="F120">
        <v>2501</v>
      </c>
      <c r="G120">
        <v>1572923</v>
      </c>
      <c r="H120">
        <v>1725</v>
      </c>
      <c r="I120">
        <f>Table2[[#This Row],[Observed Deaths]]-Table2[[#This Row],[Expected Deaths]]</f>
        <v>776</v>
      </c>
      <c r="J120" s="11">
        <f>Table2[[#This Row],[Potentially Excess Deaths]]/Table2[[#This Row],[Observed Deaths]]*100</f>
        <v>31.027588964414232</v>
      </c>
    </row>
    <row r="121" spans="1:10" x14ac:dyDescent="0.3">
      <c r="A121">
        <v>2022</v>
      </c>
      <c r="B121" t="s">
        <v>28</v>
      </c>
      <c r="C121" s="5" t="s">
        <v>36</v>
      </c>
      <c r="D121" t="s">
        <v>14</v>
      </c>
      <c r="E121" t="s">
        <v>17</v>
      </c>
      <c r="F121">
        <v>2189</v>
      </c>
      <c r="G121">
        <v>1105905</v>
      </c>
      <c r="H121">
        <v>1515</v>
      </c>
      <c r="I121">
        <f>Table2[[#This Row],[Observed Deaths]]-Table2[[#This Row],[Expected Deaths]]</f>
        <v>674</v>
      </c>
      <c r="J121" s="11">
        <f>Table2[[#This Row],[Potentially Excess Deaths]]/Table2[[#This Row],[Observed Deaths]]*100</f>
        <v>30.790315212425767</v>
      </c>
    </row>
    <row r="122" spans="1:10" x14ac:dyDescent="0.3">
      <c r="A122">
        <v>2022</v>
      </c>
      <c r="B122" t="s">
        <v>10</v>
      </c>
      <c r="C122" s="5" t="s">
        <v>37</v>
      </c>
      <c r="D122" t="s">
        <v>12</v>
      </c>
      <c r="E122" t="s">
        <v>17</v>
      </c>
      <c r="F122">
        <v>3279</v>
      </c>
      <c r="G122">
        <v>5543734</v>
      </c>
      <c r="H122">
        <v>2844</v>
      </c>
      <c r="I122">
        <f>Table2[[#This Row],[Observed Deaths]]-Table2[[#This Row],[Expected Deaths]]</f>
        <v>435</v>
      </c>
      <c r="J122" s="11">
        <f>Table2[[#This Row],[Potentially Excess Deaths]]/Table2[[#This Row],[Observed Deaths]]*100</f>
        <v>13.266239707227815</v>
      </c>
    </row>
    <row r="123" spans="1:10" x14ac:dyDescent="0.3">
      <c r="A123">
        <v>2022</v>
      </c>
      <c r="B123" t="s">
        <v>10</v>
      </c>
      <c r="C123" s="5" t="s">
        <v>37</v>
      </c>
      <c r="D123" t="s">
        <v>13</v>
      </c>
      <c r="E123" t="s">
        <v>17</v>
      </c>
      <c r="F123">
        <v>2855</v>
      </c>
      <c r="G123">
        <v>4981343</v>
      </c>
      <c r="H123">
        <v>2511</v>
      </c>
      <c r="I123">
        <f>Table2[[#This Row],[Observed Deaths]]-Table2[[#This Row],[Expected Deaths]]</f>
        <v>344</v>
      </c>
      <c r="J123" s="11">
        <f>Table2[[#This Row],[Potentially Excess Deaths]]/Table2[[#This Row],[Observed Deaths]]*100</f>
        <v>12.049036777583186</v>
      </c>
    </row>
    <row r="124" spans="1:10" x14ac:dyDescent="0.3">
      <c r="A124">
        <v>2022</v>
      </c>
      <c r="B124" t="s">
        <v>10</v>
      </c>
      <c r="C124" s="5" t="s">
        <v>37</v>
      </c>
      <c r="D124" t="s">
        <v>14</v>
      </c>
      <c r="E124" t="s">
        <v>17</v>
      </c>
      <c r="F124">
        <v>424</v>
      </c>
      <c r="G124">
        <v>562391</v>
      </c>
      <c r="H124">
        <v>334</v>
      </c>
      <c r="I124">
        <f>Table2[[#This Row],[Observed Deaths]]-Table2[[#This Row],[Expected Deaths]]</f>
        <v>90</v>
      </c>
      <c r="J124" s="11">
        <f>Table2[[#This Row],[Potentially Excess Deaths]]/Table2[[#This Row],[Observed Deaths]]*100</f>
        <v>21.226415094339622</v>
      </c>
    </row>
    <row r="125" spans="1:10" x14ac:dyDescent="0.3">
      <c r="A125">
        <v>2022</v>
      </c>
      <c r="B125" t="s">
        <v>25</v>
      </c>
      <c r="C125" s="5" t="s">
        <v>37</v>
      </c>
      <c r="D125" t="s">
        <v>12</v>
      </c>
      <c r="E125" t="s">
        <v>17</v>
      </c>
      <c r="F125">
        <v>713</v>
      </c>
      <c r="G125">
        <v>2638216</v>
      </c>
      <c r="H125">
        <v>446</v>
      </c>
      <c r="I125">
        <f>Table2[[#This Row],[Observed Deaths]]-Table2[[#This Row],[Expected Deaths]]</f>
        <v>267</v>
      </c>
      <c r="J125" s="11">
        <f>Table2[[#This Row],[Potentially Excess Deaths]]/Table2[[#This Row],[Observed Deaths]]*100</f>
        <v>37.447405329593266</v>
      </c>
    </row>
    <row r="126" spans="1:10" x14ac:dyDescent="0.3">
      <c r="A126">
        <v>2022</v>
      </c>
      <c r="B126" t="s">
        <v>25</v>
      </c>
      <c r="C126" s="5" t="s">
        <v>37</v>
      </c>
      <c r="D126" t="s">
        <v>13</v>
      </c>
      <c r="E126" t="s">
        <v>18</v>
      </c>
      <c r="F126">
        <v>662</v>
      </c>
      <c r="G126">
        <v>2502125</v>
      </c>
      <c r="H126">
        <v>422</v>
      </c>
      <c r="I126">
        <f>Table2[[#This Row],[Observed Deaths]]-Table2[[#This Row],[Expected Deaths]]</f>
        <v>240</v>
      </c>
      <c r="J126" s="11">
        <f>Table2[[#This Row],[Potentially Excess Deaths]]/Table2[[#This Row],[Observed Deaths]]*100</f>
        <v>36.253776435045317</v>
      </c>
    </row>
    <row r="127" spans="1:10" x14ac:dyDescent="0.3">
      <c r="A127">
        <v>2022</v>
      </c>
      <c r="B127" t="s">
        <v>25</v>
      </c>
      <c r="C127" s="5" t="s">
        <v>37</v>
      </c>
      <c r="D127" t="s">
        <v>14</v>
      </c>
      <c r="E127" t="s">
        <v>18</v>
      </c>
      <c r="F127">
        <v>51</v>
      </c>
      <c r="G127">
        <v>136091</v>
      </c>
      <c r="H127">
        <v>23</v>
      </c>
      <c r="I127">
        <f>Table2[[#This Row],[Observed Deaths]]-Table2[[#This Row],[Expected Deaths]]</f>
        <v>28</v>
      </c>
      <c r="J127" s="11">
        <f>Table2[[#This Row],[Potentially Excess Deaths]]/Table2[[#This Row],[Observed Deaths]]*100</f>
        <v>54.901960784313729</v>
      </c>
    </row>
    <row r="128" spans="1:10" x14ac:dyDescent="0.3">
      <c r="A128">
        <v>2022</v>
      </c>
      <c r="B128" t="s">
        <v>26</v>
      </c>
      <c r="C128" s="5" t="s">
        <v>37</v>
      </c>
      <c r="D128" t="s">
        <v>12</v>
      </c>
      <c r="E128" t="s">
        <v>18</v>
      </c>
      <c r="F128">
        <v>713</v>
      </c>
      <c r="G128">
        <v>2638216</v>
      </c>
      <c r="H128">
        <v>480</v>
      </c>
      <c r="I128">
        <f>Table2[[#This Row],[Observed Deaths]]-Table2[[#This Row],[Expected Deaths]]</f>
        <v>233</v>
      </c>
      <c r="J128" s="11">
        <f>Table2[[#This Row],[Potentially Excess Deaths]]/Table2[[#This Row],[Observed Deaths]]*100</f>
        <v>32.678821879382895</v>
      </c>
    </row>
    <row r="129" spans="1:10" x14ac:dyDescent="0.3">
      <c r="A129">
        <v>2022</v>
      </c>
      <c r="B129" t="s">
        <v>26</v>
      </c>
      <c r="C129" s="5" t="s">
        <v>37</v>
      </c>
      <c r="D129" t="s">
        <v>13</v>
      </c>
      <c r="E129" t="s">
        <v>18</v>
      </c>
      <c r="F129">
        <v>662</v>
      </c>
      <c r="G129">
        <v>2502125</v>
      </c>
      <c r="H129">
        <v>454</v>
      </c>
      <c r="I129">
        <f>Table2[[#This Row],[Observed Deaths]]-Table2[[#This Row],[Expected Deaths]]</f>
        <v>208</v>
      </c>
      <c r="J129" s="11">
        <f>Table2[[#This Row],[Potentially Excess Deaths]]/Table2[[#This Row],[Observed Deaths]]*100</f>
        <v>31.419939577039273</v>
      </c>
    </row>
    <row r="130" spans="1:10" x14ac:dyDescent="0.3">
      <c r="A130">
        <v>2022</v>
      </c>
      <c r="B130" t="s">
        <v>26</v>
      </c>
      <c r="C130" s="5" t="s">
        <v>37</v>
      </c>
      <c r="D130" t="s">
        <v>14</v>
      </c>
      <c r="E130" t="s">
        <v>18</v>
      </c>
      <c r="F130">
        <v>51</v>
      </c>
      <c r="G130">
        <v>136091</v>
      </c>
      <c r="H130">
        <v>25</v>
      </c>
      <c r="I130">
        <f>Table2[[#This Row],[Observed Deaths]]-Table2[[#This Row],[Expected Deaths]]</f>
        <v>26</v>
      </c>
      <c r="J130" s="11">
        <f>Table2[[#This Row],[Potentially Excess Deaths]]/Table2[[#This Row],[Observed Deaths]]*100</f>
        <v>50.980392156862742</v>
      </c>
    </row>
    <row r="131" spans="1:10" x14ac:dyDescent="0.3">
      <c r="A131">
        <v>2022</v>
      </c>
      <c r="B131" t="s">
        <v>27</v>
      </c>
      <c r="C131" s="5" t="s">
        <v>37</v>
      </c>
      <c r="D131" t="s">
        <v>12</v>
      </c>
      <c r="E131" t="s">
        <v>18</v>
      </c>
      <c r="F131">
        <v>767</v>
      </c>
      <c r="G131">
        <v>2861772</v>
      </c>
      <c r="H131">
        <v>470</v>
      </c>
      <c r="I131">
        <f>Table2[[#This Row],[Observed Deaths]]-Table2[[#This Row],[Expected Deaths]]</f>
        <v>297</v>
      </c>
      <c r="J131" s="11">
        <f>Table2[[#This Row],[Potentially Excess Deaths]]/Table2[[#This Row],[Observed Deaths]]*100</f>
        <v>38.722294654498043</v>
      </c>
    </row>
    <row r="132" spans="1:10" x14ac:dyDescent="0.3">
      <c r="A132">
        <v>2022</v>
      </c>
      <c r="B132" t="s">
        <v>27</v>
      </c>
      <c r="C132" s="5" t="s">
        <v>37</v>
      </c>
      <c r="D132" t="s">
        <v>13</v>
      </c>
      <c r="E132" t="s">
        <v>18</v>
      </c>
      <c r="F132">
        <v>714</v>
      </c>
      <c r="G132">
        <v>2711720</v>
      </c>
      <c r="H132">
        <v>445</v>
      </c>
      <c r="I132">
        <f>Table2[[#This Row],[Observed Deaths]]-Table2[[#This Row],[Expected Deaths]]</f>
        <v>269</v>
      </c>
      <c r="J132" s="11">
        <f>Table2[[#This Row],[Potentially Excess Deaths]]/Table2[[#This Row],[Observed Deaths]]*100</f>
        <v>37.675070028011206</v>
      </c>
    </row>
    <row r="133" spans="1:10" x14ac:dyDescent="0.3">
      <c r="A133">
        <v>2022</v>
      </c>
      <c r="B133" t="s">
        <v>27</v>
      </c>
      <c r="C133" s="5" t="s">
        <v>37</v>
      </c>
      <c r="D133" t="s">
        <v>14</v>
      </c>
      <c r="E133" t="s">
        <v>18</v>
      </c>
      <c r="F133">
        <v>53</v>
      </c>
      <c r="G133">
        <v>150052</v>
      </c>
      <c r="H133">
        <v>25</v>
      </c>
      <c r="I133">
        <f>Table2[[#This Row],[Observed Deaths]]-Table2[[#This Row],[Expected Deaths]]</f>
        <v>28</v>
      </c>
      <c r="J133" s="11">
        <f>Table2[[#This Row],[Potentially Excess Deaths]]/Table2[[#This Row],[Observed Deaths]]*100</f>
        <v>52.830188679245282</v>
      </c>
    </row>
    <row r="134" spans="1:10" x14ac:dyDescent="0.3">
      <c r="A134">
        <v>2022</v>
      </c>
      <c r="B134" t="s">
        <v>28</v>
      </c>
      <c r="C134" s="5" t="s">
        <v>37</v>
      </c>
      <c r="D134" t="s">
        <v>12</v>
      </c>
      <c r="E134" t="s">
        <v>18</v>
      </c>
      <c r="F134">
        <v>6291</v>
      </c>
      <c r="G134">
        <v>6973514</v>
      </c>
      <c r="H134">
        <v>4730</v>
      </c>
      <c r="I134">
        <f>Table2[[#This Row],[Observed Deaths]]-Table2[[#This Row],[Expected Deaths]]</f>
        <v>1561</v>
      </c>
      <c r="J134" s="11">
        <f>Table2[[#This Row],[Potentially Excess Deaths]]/Table2[[#This Row],[Observed Deaths]]*100</f>
        <v>24.813225242409793</v>
      </c>
    </row>
    <row r="135" spans="1:10" x14ac:dyDescent="0.3">
      <c r="A135">
        <v>2022</v>
      </c>
      <c r="B135" t="s">
        <v>28</v>
      </c>
      <c r="C135" s="5" t="s">
        <v>37</v>
      </c>
      <c r="D135" t="s">
        <v>13</v>
      </c>
      <c r="E135" t="s">
        <v>19</v>
      </c>
      <c r="F135">
        <v>4957</v>
      </c>
      <c r="G135">
        <v>6039518</v>
      </c>
      <c r="H135">
        <v>3923</v>
      </c>
      <c r="I135">
        <f>Table2[[#This Row],[Observed Deaths]]-Table2[[#This Row],[Expected Deaths]]</f>
        <v>1034</v>
      </c>
      <c r="J135" s="11">
        <f>Table2[[#This Row],[Potentially Excess Deaths]]/Table2[[#This Row],[Observed Deaths]]*100</f>
        <v>20.859390760540649</v>
      </c>
    </row>
    <row r="136" spans="1:10" x14ac:dyDescent="0.3">
      <c r="A136">
        <v>2022</v>
      </c>
      <c r="B136" t="s">
        <v>28</v>
      </c>
      <c r="C136" s="5" t="s">
        <v>37</v>
      </c>
      <c r="D136" t="s">
        <v>14</v>
      </c>
      <c r="E136" t="s">
        <v>19</v>
      </c>
      <c r="F136">
        <v>1334</v>
      </c>
      <c r="G136">
        <v>933996</v>
      </c>
      <c r="H136">
        <v>808</v>
      </c>
      <c r="I136">
        <f>Table2[[#This Row],[Observed Deaths]]-Table2[[#This Row],[Expected Deaths]]</f>
        <v>526</v>
      </c>
      <c r="J136" s="11">
        <f>Table2[[#This Row],[Potentially Excess Deaths]]/Table2[[#This Row],[Observed Deaths]]*100</f>
        <v>39.430284857571216</v>
      </c>
    </row>
    <row r="137" spans="1:10" x14ac:dyDescent="0.3">
      <c r="A137">
        <v>2022</v>
      </c>
      <c r="B137" t="s">
        <v>10</v>
      </c>
      <c r="C137" s="5" t="s">
        <v>38</v>
      </c>
      <c r="D137" t="s">
        <v>12</v>
      </c>
      <c r="E137" t="s">
        <v>19</v>
      </c>
      <c r="F137">
        <v>4645</v>
      </c>
      <c r="G137">
        <v>6715075</v>
      </c>
      <c r="H137">
        <v>3429</v>
      </c>
      <c r="I137">
        <f>Table2[[#This Row],[Observed Deaths]]-Table2[[#This Row],[Expected Deaths]]</f>
        <v>1216</v>
      </c>
      <c r="J137" s="11">
        <f>Table2[[#This Row],[Potentially Excess Deaths]]/Table2[[#This Row],[Observed Deaths]]*100</f>
        <v>26.178686759956943</v>
      </c>
    </row>
    <row r="138" spans="1:10" x14ac:dyDescent="0.3">
      <c r="A138">
        <v>2022</v>
      </c>
      <c r="B138" t="s">
        <v>10</v>
      </c>
      <c r="C138" s="5" t="s">
        <v>38</v>
      </c>
      <c r="D138" t="s">
        <v>13</v>
      </c>
      <c r="E138" t="s">
        <v>19</v>
      </c>
      <c r="F138">
        <v>3697</v>
      </c>
      <c r="G138">
        <v>5834640</v>
      </c>
      <c r="H138">
        <v>2891</v>
      </c>
      <c r="I138">
        <f>Table2[[#This Row],[Observed Deaths]]-Table2[[#This Row],[Expected Deaths]]</f>
        <v>806</v>
      </c>
      <c r="J138" s="11">
        <f>Table2[[#This Row],[Potentially Excess Deaths]]/Table2[[#This Row],[Observed Deaths]]*100</f>
        <v>21.801460643765218</v>
      </c>
    </row>
    <row r="139" spans="1:10" x14ac:dyDescent="0.3">
      <c r="A139">
        <v>2022</v>
      </c>
      <c r="B139" t="s">
        <v>10</v>
      </c>
      <c r="C139" s="5" t="s">
        <v>38</v>
      </c>
      <c r="D139" t="s">
        <v>14</v>
      </c>
      <c r="E139" t="s">
        <v>19</v>
      </c>
      <c r="F139">
        <v>948</v>
      </c>
      <c r="G139">
        <v>880435</v>
      </c>
      <c r="H139">
        <v>539</v>
      </c>
      <c r="I139">
        <f>Table2[[#This Row],[Observed Deaths]]-Table2[[#This Row],[Expected Deaths]]</f>
        <v>409</v>
      </c>
      <c r="J139" s="11">
        <f>Table2[[#This Row],[Potentially Excess Deaths]]/Table2[[#This Row],[Observed Deaths]]*100</f>
        <v>43.143459915611814</v>
      </c>
    </row>
    <row r="140" spans="1:10" x14ac:dyDescent="0.3">
      <c r="A140">
        <v>2022</v>
      </c>
      <c r="B140" t="s">
        <v>25</v>
      </c>
      <c r="C140" s="5" t="s">
        <v>38</v>
      </c>
      <c r="D140" t="s">
        <v>12</v>
      </c>
      <c r="E140" t="s">
        <v>19</v>
      </c>
      <c r="F140">
        <v>969</v>
      </c>
      <c r="G140">
        <v>1442157</v>
      </c>
      <c r="H140">
        <v>544</v>
      </c>
      <c r="I140">
        <f>Table2[[#This Row],[Observed Deaths]]-Table2[[#This Row],[Expected Deaths]]</f>
        <v>425</v>
      </c>
      <c r="J140" s="11">
        <f>Table2[[#This Row],[Potentially Excess Deaths]]/Table2[[#This Row],[Observed Deaths]]*100</f>
        <v>43.859649122807014</v>
      </c>
    </row>
    <row r="141" spans="1:10" x14ac:dyDescent="0.3">
      <c r="A141">
        <v>2022</v>
      </c>
      <c r="B141" t="s">
        <v>25</v>
      </c>
      <c r="C141" s="5" t="s">
        <v>38</v>
      </c>
      <c r="D141" t="s">
        <v>13</v>
      </c>
      <c r="E141" t="s">
        <v>19</v>
      </c>
      <c r="F141">
        <v>562</v>
      </c>
      <c r="G141">
        <v>884702</v>
      </c>
      <c r="H141">
        <v>327</v>
      </c>
      <c r="I141">
        <f>Table2[[#This Row],[Observed Deaths]]-Table2[[#This Row],[Expected Deaths]]</f>
        <v>235</v>
      </c>
      <c r="J141" s="11">
        <f>Table2[[#This Row],[Potentially Excess Deaths]]/Table2[[#This Row],[Observed Deaths]]*100</f>
        <v>41.814946619217082</v>
      </c>
    </row>
    <row r="142" spans="1:10" x14ac:dyDescent="0.3">
      <c r="A142">
        <v>2022</v>
      </c>
      <c r="B142" t="s">
        <v>25</v>
      </c>
      <c r="C142" s="5" t="s">
        <v>38</v>
      </c>
      <c r="D142" t="s">
        <v>14</v>
      </c>
      <c r="E142" t="s">
        <v>19</v>
      </c>
      <c r="F142">
        <v>407</v>
      </c>
      <c r="G142">
        <v>557455</v>
      </c>
      <c r="H142">
        <v>217</v>
      </c>
      <c r="I142">
        <f>Table2[[#This Row],[Observed Deaths]]-Table2[[#This Row],[Expected Deaths]]</f>
        <v>190</v>
      </c>
      <c r="J142" s="11">
        <f>Table2[[#This Row],[Potentially Excess Deaths]]/Table2[[#This Row],[Observed Deaths]]*100</f>
        <v>46.683046683046683</v>
      </c>
    </row>
    <row r="143" spans="1:10" x14ac:dyDescent="0.3">
      <c r="A143">
        <v>2022</v>
      </c>
      <c r="B143" t="s">
        <v>26</v>
      </c>
      <c r="C143" s="5" t="s">
        <v>38</v>
      </c>
      <c r="D143" t="s">
        <v>12</v>
      </c>
      <c r="E143" t="s">
        <v>19</v>
      </c>
      <c r="F143">
        <v>812</v>
      </c>
      <c r="G143">
        <v>3045730</v>
      </c>
      <c r="H143">
        <v>535</v>
      </c>
      <c r="I143">
        <f>Table2[[#This Row],[Observed Deaths]]-Table2[[#This Row],[Expected Deaths]]</f>
        <v>277</v>
      </c>
      <c r="J143" s="11">
        <f>Table2[[#This Row],[Potentially Excess Deaths]]/Table2[[#This Row],[Observed Deaths]]*100</f>
        <v>34.11330049261084</v>
      </c>
    </row>
    <row r="144" spans="1:10" x14ac:dyDescent="0.3">
      <c r="A144">
        <v>2022</v>
      </c>
      <c r="B144" t="s">
        <v>26</v>
      </c>
      <c r="C144" s="5" t="s">
        <v>38</v>
      </c>
      <c r="D144" t="s">
        <v>13</v>
      </c>
      <c r="E144" t="s">
        <v>20</v>
      </c>
      <c r="F144">
        <v>756</v>
      </c>
      <c r="G144">
        <v>2883989</v>
      </c>
      <c r="H144">
        <v>506</v>
      </c>
      <c r="I144">
        <f>Table2[[#This Row],[Observed Deaths]]-Table2[[#This Row],[Expected Deaths]]</f>
        <v>250</v>
      </c>
      <c r="J144" s="11">
        <f>Table2[[#This Row],[Potentially Excess Deaths]]/Table2[[#This Row],[Observed Deaths]]*100</f>
        <v>33.06878306878307</v>
      </c>
    </row>
    <row r="145" spans="1:10" x14ac:dyDescent="0.3">
      <c r="A145">
        <v>2022</v>
      </c>
      <c r="B145" t="s">
        <v>26</v>
      </c>
      <c r="C145" s="5" t="s">
        <v>38</v>
      </c>
      <c r="D145" t="s">
        <v>14</v>
      </c>
      <c r="E145" t="s">
        <v>20</v>
      </c>
      <c r="F145">
        <v>56</v>
      </c>
      <c r="G145">
        <v>161741</v>
      </c>
      <c r="H145">
        <v>29</v>
      </c>
      <c r="I145">
        <f>Table2[[#This Row],[Observed Deaths]]-Table2[[#This Row],[Expected Deaths]]</f>
        <v>27</v>
      </c>
      <c r="J145" s="11">
        <f>Table2[[#This Row],[Potentially Excess Deaths]]/Table2[[#This Row],[Observed Deaths]]*100</f>
        <v>48.214285714285715</v>
      </c>
    </row>
    <row r="146" spans="1:10" x14ac:dyDescent="0.3">
      <c r="A146">
        <v>2022</v>
      </c>
      <c r="B146" t="s">
        <v>27</v>
      </c>
      <c r="C146" s="5" t="s">
        <v>38</v>
      </c>
      <c r="D146" t="s">
        <v>12</v>
      </c>
      <c r="E146" t="s">
        <v>20</v>
      </c>
      <c r="F146">
        <v>812</v>
      </c>
      <c r="G146">
        <v>3045730</v>
      </c>
      <c r="H146">
        <v>578</v>
      </c>
      <c r="I146">
        <f>Table2[[#This Row],[Observed Deaths]]-Table2[[#This Row],[Expected Deaths]]</f>
        <v>234</v>
      </c>
      <c r="J146" s="11">
        <f>Table2[[#This Row],[Potentially Excess Deaths]]/Table2[[#This Row],[Observed Deaths]]*100</f>
        <v>28.817733990147783</v>
      </c>
    </row>
    <row r="147" spans="1:10" x14ac:dyDescent="0.3">
      <c r="A147">
        <v>2022</v>
      </c>
      <c r="B147" t="s">
        <v>27</v>
      </c>
      <c r="C147" s="5" t="s">
        <v>38</v>
      </c>
      <c r="D147" t="s">
        <v>13</v>
      </c>
      <c r="E147" t="s">
        <v>20</v>
      </c>
      <c r="F147">
        <v>756</v>
      </c>
      <c r="G147">
        <v>2883989</v>
      </c>
      <c r="H147">
        <v>547</v>
      </c>
      <c r="I147">
        <f>Table2[[#This Row],[Observed Deaths]]-Table2[[#This Row],[Expected Deaths]]</f>
        <v>209</v>
      </c>
      <c r="J147" s="11">
        <f>Table2[[#This Row],[Potentially Excess Deaths]]/Table2[[#This Row],[Observed Deaths]]*100</f>
        <v>27.645502645502646</v>
      </c>
    </row>
    <row r="148" spans="1:10" x14ac:dyDescent="0.3">
      <c r="A148">
        <v>2022</v>
      </c>
      <c r="B148" t="s">
        <v>27</v>
      </c>
      <c r="C148" s="5" t="s">
        <v>38</v>
      </c>
      <c r="D148" t="s">
        <v>14</v>
      </c>
      <c r="E148" t="s">
        <v>20</v>
      </c>
      <c r="F148">
        <v>56</v>
      </c>
      <c r="G148">
        <v>161741</v>
      </c>
      <c r="H148">
        <v>31</v>
      </c>
      <c r="I148">
        <f>Table2[[#This Row],[Observed Deaths]]-Table2[[#This Row],[Expected Deaths]]</f>
        <v>25</v>
      </c>
      <c r="J148" s="11">
        <f>Table2[[#This Row],[Potentially Excess Deaths]]/Table2[[#This Row],[Observed Deaths]]*100</f>
        <v>44.642857142857146</v>
      </c>
    </row>
    <row r="149" spans="1:10" x14ac:dyDescent="0.3">
      <c r="A149">
        <v>2022</v>
      </c>
      <c r="B149" t="s">
        <v>28</v>
      </c>
      <c r="C149" s="5" t="s">
        <v>38</v>
      </c>
      <c r="D149" t="s">
        <v>12</v>
      </c>
      <c r="E149" t="s">
        <v>20</v>
      </c>
      <c r="F149">
        <v>8173</v>
      </c>
      <c r="G149">
        <v>7179543</v>
      </c>
      <c r="H149">
        <v>5660</v>
      </c>
      <c r="I149">
        <f>Table2[[#This Row],[Observed Deaths]]-Table2[[#This Row],[Expected Deaths]]</f>
        <v>2513</v>
      </c>
      <c r="J149" s="11">
        <f>Table2[[#This Row],[Potentially Excess Deaths]]/Table2[[#This Row],[Observed Deaths]]*100</f>
        <v>30.747583506668295</v>
      </c>
    </row>
    <row r="150" spans="1:10" x14ac:dyDescent="0.3">
      <c r="A150">
        <v>2022</v>
      </c>
      <c r="B150" t="s">
        <v>28</v>
      </c>
      <c r="C150" s="5" t="s">
        <v>38</v>
      </c>
      <c r="D150" t="s">
        <v>13</v>
      </c>
      <c r="E150" t="s">
        <v>20</v>
      </c>
      <c r="F150">
        <v>6397</v>
      </c>
      <c r="G150">
        <v>6201893</v>
      </c>
      <c r="H150">
        <v>4644</v>
      </c>
      <c r="I150">
        <f>Table2[[#This Row],[Observed Deaths]]-Table2[[#This Row],[Expected Deaths]]</f>
        <v>1753</v>
      </c>
      <c r="J150" s="11">
        <f>Table2[[#This Row],[Potentially Excess Deaths]]/Table2[[#This Row],[Observed Deaths]]*100</f>
        <v>27.403470376739097</v>
      </c>
    </row>
    <row r="151" spans="1:10" x14ac:dyDescent="0.3">
      <c r="A151">
        <v>2022</v>
      </c>
      <c r="B151" t="s">
        <v>28</v>
      </c>
      <c r="C151" s="5" t="s">
        <v>38</v>
      </c>
      <c r="D151" t="s">
        <v>14</v>
      </c>
      <c r="E151" t="s">
        <v>20</v>
      </c>
      <c r="F151">
        <v>1776</v>
      </c>
      <c r="G151">
        <v>977650</v>
      </c>
      <c r="H151">
        <v>1016</v>
      </c>
      <c r="I151">
        <f>Table2[[#This Row],[Observed Deaths]]-Table2[[#This Row],[Expected Deaths]]</f>
        <v>760</v>
      </c>
      <c r="J151" s="11">
        <f>Table2[[#This Row],[Potentially Excess Deaths]]/Table2[[#This Row],[Observed Deaths]]*100</f>
        <v>42.792792792792795</v>
      </c>
    </row>
    <row r="152" spans="1:10" x14ac:dyDescent="0.3">
      <c r="A152">
        <v>2022</v>
      </c>
      <c r="B152" t="s">
        <v>10</v>
      </c>
      <c r="C152" s="5" t="s">
        <v>39</v>
      </c>
      <c r="D152" t="s">
        <v>12</v>
      </c>
      <c r="E152" t="s">
        <v>20</v>
      </c>
      <c r="F152">
        <v>5926</v>
      </c>
      <c r="G152">
        <v>10394907</v>
      </c>
      <c r="H152">
        <v>3691</v>
      </c>
      <c r="I152">
        <f>Table2[[#This Row],[Observed Deaths]]-Table2[[#This Row],[Expected Deaths]]</f>
        <v>2235</v>
      </c>
      <c r="J152" s="11">
        <f>Table2[[#This Row],[Potentially Excess Deaths]]/Table2[[#This Row],[Observed Deaths]]*100</f>
        <v>37.715153560580497</v>
      </c>
    </row>
    <row r="153" spans="1:10" x14ac:dyDescent="0.3">
      <c r="A153">
        <v>2022</v>
      </c>
      <c r="B153" t="s">
        <v>10</v>
      </c>
      <c r="C153" s="5" t="s">
        <v>39</v>
      </c>
      <c r="D153" t="s">
        <v>13</v>
      </c>
      <c r="E153" t="s">
        <v>21</v>
      </c>
      <c r="F153">
        <v>960</v>
      </c>
      <c r="G153">
        <v>1322100</v>
      </c>
      <c r="H153">
        <v>552</v>
      </c>
      <c r="I153">
        <f>Table2[[#This Row],[Observed Deaths]]-Table2[[#This Row],[Expected Deaths]]</f>
        <v>408</v>
      </c>
      <c r="J153" s="11">
        <f>Table2[[#This Row],[Potentially Excess Deaths]]/Table2[[#This Row],[Observed Deaths]]*100</f>
        <v>42.5</v>
      </c>
    </row>
    <row r="154" spans="1:10" x14ac:dyDescent="0.3">
      <c r="A154">
        <v>2022</v>
      </c>
      <c r="B154" t="s">
        <v>10</v>
      </c>
      <c r="C154" s="5" t="s">
        <v>39</v>
      </c>
      <c r="D154" t="s">
        <v>14</v>
      </c>
      <c r="E154" t="s">
        <v>21</v>
      </c>
      <c r="F154">
        <v>6886</v>
      </c>
      <c r="G154">
        <v>11717007</v>
      </c>
      <c r="H154">
        <v>4090</v>
      </c>
      <c r="I154">
        <f>Table2[[#This Row],[Observed Deaths]]-Table2[[#This Row],[Expected Deaths]]</f>
        <v>2796</v>
      </c>
      <c r="J154" s="11">
        <f>Table2[[#This Row],[Potentially Excess Deaths]]/Table2[[#This Row],[Observed Deaths]]*100</f>
        <v>40.604124310194599</v>
      </c>
    </row>
    <row r="155" spans="1:10" x14ac:dyDescent="0.3">
      <c r="A155">
        <v>2022</v>
      </c>
      <c r="B155" t="s">
        <v>25</v>
      </c>
      <c r="C155" s="5" t="s">
        <v>39</v>
      </c>
      <c r="D155" t="s">
        <v>12</v>
      </c>
      <c r="E155" t="s">
        <v>21</v>
      </c>
      <c r="F155">
        <v>5926</v>
      </c>
      <c r="G155">
        <v>10394907</v>
      </c>
      <c r="H155">
        <v>3557</v>
      </c>
      <c r="I155">
        <f>Table2[[#This Row],[Observed Deaths]]-Table2[[#This Row],[Expected Deaths]]</f>
        <v>2369</v>
      </c>
      <c r="J155" s="11">
        <f>Table2[[#This Row],[Potentially Excess Deaths]]/Table2[[#This Row],[Observed Deaths]]*100</f>
        <v>39.976375295308806</v>
      </c>
    </row>
    <row r="156" spans="1:10" x14ac:dyDescent="0.3">
      <c r="A156">
        <v>2022</v>
      </c>
      <c r="B156" t="s">
        <v>25</v>
      </c>
      <c r="C156" s="5" t="s">
        <v>39</v>
      </c>
      <c r="D156" t="s">
        <v>13</v>
      </c>
      <c r="E156" t="s">
        <v>21</v>
      </c>
      <c r="F156">
        <v>960</v>
      </c>
      <c r="G156">
        <v>1322100</v>
      </c>
      <c r="H156">
        <v>533</v>
      </c>
      <c r="I156">
        <f>Table2[[#This Row],[Observed Deaths]]-Table2[[#This Row],[Expected Deaths]]</f>
        <v>427</v>
      </c>
      <c r="J156" s="11">
        <f>Table2[[#This Row],[Potentially Excess Deaths]]/Table2[[#This Row],[Observed Deaths]]*100</f>
        <v>44.479166666666664</v>
      </c>
    </row>
    <row r="157" spans="1:10" x14ac:dyDescent="0.3">
      <c r="A157">
        <v>2022</v>
      </c>
      <c r="B157" t="s">
        <v>25</v>
      </c>
      <c r="C157" s="5" t="s">
        <v>39</v>
      </c>
      <c r="D157" t="s">
        <v>14</v>
      </c>
      <c r="E157" t="s">
        <v>21</v>
      </c>
      <c r="F157">
        <v>8882</v>
      </c>
      <c r="G157">
        <v>12104317</v>
      </c>
      <c r="H157">
        <v>6813</v>
      </c>
      <c r="I157">
        <f>Table2[[#This Row],[Observed Deaths]]-Table2[[#This Row],[Expected Deaths]]</f>
        <v>2069</v>
      </c>
      <c r="J157" s="11">
        <f>Table2[[#This Row],[Potentially Excess Deaths]]/Table2[[#This Row],[Observed Deaths]]*100</f>
        <v>23.294303084890792</v>
      </c>
    </row>
    <row r="158" spans="1:10" x14ac:dyDescent="0.3">
      <c r="A158">
        <v>2022</v>
      </c>
      <c r="B158" t="s">
        <v>26</v>
      </c>
      <c r="C158" s="5" t="s">
        <v>39</v>
      </c>
      <c r="D158" t="s">
        <v>12</v>
      </c>
      <c r="E158" t="s">
        <v>21</v>
      </c>
      <c r="F158">
        <v>7589</v>
      </c>
      <c r="G158">
        <v>10719597</v>
      </c>
      <c r="H158">
        <v>5868</v>
      </c>
      <c r="I158">
        <f>Table2[[#This Row],[Observed Deaths]]-Table2[[#This Row],[Expected Deaths]]</f>
        <v>1721</v>
      </c>
      <c r="J158" s="11">
        <f>Table2[[#This Row],[Potentially Excess Deaths]]/Table2[[#This Row],[Observed Deaths]]*100</f>
        <v>22.677559625774148</v>
      </c>
    </row>
    <row r="159" spans="1:10" x14ac:dyDescent="0.3">
      <c r="A159">
        <v>2022</v>
      </c>
      <c r="B159" t="s">
        <v>26</v>
      </c>
      <c r="C159" s="5" t="s">
        <v>39</v>
      </c>
      <c r="D159" t="s">
        <v>13</v>
      </c>
      <c r="E159" t="s">
        <v>21</v>
      </c>
      <c r="F159">
        <v>1293</v>
      </c>
      <c r="G159">
        <v>1384720</v>
      </c>
      <c r="H159">
        <v>945</v>
      </c>
      <c r="I159">
        <f>Table2[[#This Row],[Observed Deaths]]-Table2[[#This Row],[Expected Deaths]]</f>
        <v>348</v>
      </c>
      <c r="J159" s="11">
        <f>Table2[[#This Row],[Potentially Excess Deaths]]/Table2[[#This Row],[Observed Deaths]]*100</f>
        <v>26.914153132250579</v>
      </c>
    </row>
    <row r="160" spans="1:10" x14ac:dyDescent="0.3">
      <c r="A160">
        <v>2022</v>
      </c>
      <c r="B160" t="s">
        <v>26</v>
      </c>
      <c r="C160" s="5" t="s">
        <v>39</v>
      </c>
      <c r="D160" t="s">
        <v>14</v>
      </c>
      <c r="E160" t="s">
        <v>21</v>
      </c>
      <c r="F160">
        <v>8882</v>
      </c>
      <c r="G160">
        <v>12104317</v>
      </c>
      <c r="H160">
        <v>5651</v>
      </c>
      <c r="I160">
        <f>Table2[[#This Row],[Observed Deaths]]-Table2[[#This Row],[Expected Deaths]]</f>
        <v>3231</v>
      </c>
      <c r="J160" s="11">
        <f>Table2[[#This Row],[Potentially Excess Deaths]]/Table2[[#This Row],[Observed Deaths]]*100</f>
        <v>36.376942130150866</v>
      </c>
    </row>
    <row r="161" spans="1:10" x14ac:dyDescent="0.3">
      <c r="A161">
        <v>2022</v>
      </c>
      <c r="B161" t="s">
        <v>27</v>
      </c>
      <c r="C161" s="5" t="s">
        <v>39</v>
      </c>
      <c r="D161" t="s">
        <v>12</v>
      </c>
      <c r="E161" t="s">
        <v>21</v>
      </c>
      <c r="F161">
        <v>7589</v>
      </c>
      <c r="G161">
        <v>10719597</v>
      </c>
      <c r="H161">
        <v>4873</v>
      </c>
      <c r="I161">
        <f>Table2[[#This Row],[Observed Deaths]]-Table2[[#This Row],[Expected Deaths]]</f>
        <v>2716</v>
      </c>
      <c r="J161" s="11">
        <f>Table2[[#This Row],[Potentially Excess Deaths]]/Table2[[#This Row],[Observed Deaths]]*100</f>
        <v>35.788641454737117</v>
      </c>
    </row>
    <row r="162" spans="1:10" x14ac:dyDescent="0.3">
      <c r="A162">
        <v>2022</v>
      </c>
      <c r="B162" t="s">
        <v>27</v>
      </c>
      <c r="C162" s="5" t="s">
        <v>39</v>
      </c>
      <c r="D162" t="s">
        <v>13</v>
      </c>
      <c r="E162" t="s">
        <v>11</v>
      </c>
      <c r="F162">
        <v>1293</v>
      </c>
      <c r="G162">
        <v>1384720</v>
      </c>
      <c r="H162">
        <v>777</v>
      </c>
      <c r="I162">
        <f>Table2[[#This Row],[Observed Deaths]]-Table2[[#This Row],[Expected Deaths]]</f>
        <v>516</v>
      </c>
      <c r="J162" s="11">
        <f>Table2[[#This Row],[Potentially Excess Deaths]]/Table2[[#This Row],[Observed Deaths]]*100</f>
        <v>39.907192575406029</v>
      </c>
    </row>
    <row r="163" spans="1:10" x14ac:dyDescent="0.3">
      <c r="A163">
        <v>2022</v>
      </c>
      <c r="B163" t="s">
        <v>27</v>
      </c>
      <c r="C163" s="5" t="s">
        <v>39</v>
      </c>
      <c r="D163" t="s">
        <v>14</v>
      </c>
      <c r="E163" t="s">
        <v>11</v>
      </c>
      <c r="F163">
        <v>8882</v>
      </c>
      <c r="G163">
        <v>12104317</v>
      </c>
      <c r="H163">
        <v>5348</v>
      </c>
      <c r="I163">
        <f>Table2[[#This Row],[Observed Deaths]]-Table2[[#This Row],[Expected Deaths]]</f>
        <v>3534</v>
      </c>
      <c r="J163" s="11">
        <f>Table2[[#This Row],[Potentially Excess Deaths]]/Table2[[#This Row],[Observed Deaths]]*100</f>
        <v>39.788335960369288</v>
      </c>
    </row>
    <row r="164" spans="1:10" x14ac:dyDescent="0.3">
      <c r="A164">
        <v>2022</v>
      </c>
      <c r="B164" t="s">
        <v>28</v>
      </c>
      <c r="C164" s="5" t="s">
        <v>39</v>
      </c>
      <c r="D164" t="s">
        <v>12</v>
      </c>
      <c r="E164" t="s">
        <v>11</v>
      </c>
      <c r="F164">
        <v>7589</v>
      </c>
      <c r="G164">
        <v>10719597</v>
      </c>
      <c r="H164">
        <v>4613</v>
      </c>
      <c r="I164">
        <f>Table2[[#This Row],[Observed Deaths]]-Table2[[#This Row],[Expected Deaths]]</f>
        <v>2976</v>
      </c>
      <c r="J164" s="11">
        <f>Table2[[#This Row],[Potentially Excess Deaths]]/Table2[[#This Row],[Observed Deaths]]*100</f>
        <v>39.214652786928447</v>
      </c>
    </row>
    <row r="165" spans="1:10" x14ac:dyDescent="0.3">
      <c r="A165">
        <v>2022</v>
      </c>
      <c r="B165" t="s">
        <v>28</v>
      </c>
      <c r="C165" s="5" t="s">
        <v>39</v>
      </c>
      <c r="D165" t="s">
        <v>13</v>
      </c>
      <c r="E165" t="s">
        <v>11</v>
      </c>
      <c r="F165">
        <v>1293</v>
      </c>
      <c r="G165">
        <v>1384720</v>
      </c>
      <c r="H165">
        <v>735</v>
      </c>
      <c r="I165">
        <f>Table2[[#This Row],[Observed Deaths]]-Table2[[#This Row],[Expected Deaths]]</f>
        <v>558</v>
      </c>
      <c r="J165" s="11">
        <f>Table2[[#This Row],[Potentially Excess Deaths]]/Table2[[#This Row],[Observed Deaths]]*100</f>
        <v>43.155452436194899</v>
      </c>
    </row>
    <row r="166" spans="1:10" x14ac:dyDescent="0.3">
      <c r="A166">
        <v>2022</v>
      </c>
      <c r="B166" t="s">
        <v>28</v>
      </c>
      <c r="C166" s="5" t="s">
        <v>39</v>
      </c>
      <c r="D166" t="s">
        <v>14</v>
      </c>
      <c r="E166" t="s">
        <v>11</v>
      </c>
      <c r="F166">
        <v>11386</v>
      </c>
      <c r="G166">
        <v>12395739</v>
      </c>
      <c r="H166">
        <v>9044</v>
      </c>
      <c r="I166">
        <f>Table2[[#This Row],[Observed Deaths]]-Table2[[#This Row],[Expected Deaths]]</f>
        <v>2342</v>
      </c>
      <c r="J166" s="11">
        <f>Table2[[#This Row],[Potentially Excess Deaths]]/Table2[[#This Row],[Observed Deaths]]*100</f>
        <v>20.569119971895311</v>
      </c>
    </row>
    <row r="167" spans="1:10" x14ac:dyDescent="0.3">
      <c r="A167">
        <v>2022</v>
      </c>
      <c r="B167" t="s">
        <v>10</v>
      </c>
      <c r="C167" s="5" t="s">
        <v>40</v>
      </c>
      <c r="D167" t="s">
        <v>12</v>
      </c>
      <c r="E167" t="s">
        <v>11</v>
      </c>
      <c r="F167">
        <v>9697</v>
      </c>
      <c r="G167">
        <v>10962851</v>
      </c>
      <c r="H167">
        <v>7727</v>
      </c>
      <c r="I167">
        <f>Table2[[#This Row],[Observed Deaths]]-Table2[[#This Row],[Expected Deaths]]</f>
        <v>1970</v>
      </c>
      <c r="J167" s="11">
        <f>Table2[[#This Row],[Potentially Excess Deaths]]/Table2[[#This Row],[Observed Deaths]]*100</f>
        <v>20.315561513870271</v>
      </c>
    </row>
    <row r="168" spans="1:10" x14ac:dyDescent="0.3">
      <c r="A168">
        <v>2022</v>
      </c>
      <c r="B168" t="s">
        <v>10</v>
      </c>
      <c r="C168" s="5" t="s">
        <v>40</v>
      </c>
      <c r="D168" t="s">
        <v>13</v>
      </c>
      <c r="E168" t="s">
        <v>11</v>
      </c>
      <c r="F168">
        <v>1689</v>
      </c>
      <c r="G168">
        <v>1432888</v>
      </c>
      <c r="H168">
        <v>1318</v>
      </c>
      <c r="I168">
        <f>Table2[[#This Row],[Observed Deaths]]-Table2[[#This Row],[Expected Deaths]]</f>
        <v>371</v>
      </c>
      <c r="J168" s="11">
        <f>Table2[[#This Row],[Potentially Excess Deaths]]/Table2[[#This Row],[Observed Deaths]]*100</f>
        <v>21.965660153937243</v>
      </c>
    </row>
    <row r="169" spans="1:10" x14ac:dyDescent="0.3">
      <c r="A169">
        <v>2022</v>
      </c>
      <c r="B169" t="s">
        <v>10</v>
      </c>
      <c r="C169" s="5" t="s">
        <v>40</v>
      </c>
      <c r="D169" t="s">
        <v>14</v>
      </c>
      <c r="E169" t="s">
        <v>11</v>
      </c>
      <c r="F169">
        <v>11386</v>
      </c>
      <c r="G169">
        <v>12395739</v>
      </c>
      <c r="H169">
        <v>7547</v>
      </c>
      <c r="I169">
        <f>Table2[[#This Row],[Observed Deaths]]-Table2[[#This Row],[Expected Deaths]]</f>
        <v>3839</v>
      </c>
      <c r="J169" s="11">
        <f>Table2[[#This Row],[Potentially Excess Deaths]]/Table2[[#This Row],[Observed Deaths]]*100</f>
        <v>33.716845248550854</v>
      </c>
    </row>
    <row r="170" spans="1:10" x14ac:dyDescent="0.3">
      <c r="A170">
        <v>2022</v>
      </c>
      <c r="B170" t="s">
        <v>25</v>
      </c>
      <c r="C170" s="5" t="s">
        <v>40</v>
      </c>
      <c r="D170" t="s">
        <v>12</v>
      </c>
      <c r="E170" t="s">
        <v>11</v>
      </c>
      <c r="F170">
        <v>9697</v>
      </c>
      <c r="G170">
        <v>10962851</v>
      </c>
      <c r="H170">
        <v>6455</v>
      </c>
      <c r="I170">
        <f>Table2[[#This Row],[Observed Deaths]]-Table2[[#This Row],[Expected Deaths]]</f>
        <v>3242</v>
      </c>
      <c r="J170" s="11">
        <f>Table2[[#This Row],[Potentially Excess Deaths]]/Table2[[#This Row],[Observed Deaths]]*100</f>
        <v>33.433020521810867</v>
      </c>
    </row>
    <row r="171" spans="1:10" x14ac:dyDescent="0.3">
      <c r="A171">
        <v>2022</v>
      </c>
      <c r="B171" t="s">
        <v>25</v>
      </c>
      <c r="C171" s="5" t="s">
        <v>40</v>
      </c>
      <c r="D171" t="s">
        <v>13</v>
      </c>
      <c r="E171" t="s">
        <v>15</v>
      </c>
      <c r="F171">
        <v>1689</v>
      </c>
      <c r="G171">
        <v>1432888</v>
      </c>
      <c r="H171">
        <v>1091</v>
      </c>
      <c r="I171">
        <f>Table2[[#This Row],[Observed Deaths]]-Table2[[#This Row],[Expected Deaths]]</f>
        <v>598</v>
      </c>
      <c r="J171" s="11">
        <f>Table2[[#This Row],[Potentially Excess Deaths]]/Table2[[#This Row],[Observed Deaths]]*100</f>
        <v>35.40556542332741</v>
      </c>
    </row>
    <row r="172" spans="1:10" x14ac:dyDescent="0.3">
      <c r="A172">
        <v>2022</v>
      </c>
      <c r="B172" t="s">
        <v>25</v>
      </c>
      <c r="C172" s="5" t="s">
        <v>40</v>
      </c>
      <c r="D172" t="s">
        <v>14</v>
      </c>
      <c r="E172" t="s">
        <v>15</v>
      </c>
      <c r="F172">
        <v>11386</v>
      </c>
      <c r="G172">
        <v>12395739</v>
      </c>
      <c r="H172">
        <v>7165</v>
      </c>
      <c r="I172">
        <f>Table2[[#This Row],[Observed Deaths]]-Table2[[#This Row],[Expected Deaths]]</f>
        <v>4221</v>
      </c>
      <c r="J172" s="11">
        <f>Table2[[#This Row],[Potentially Excess Deaths]]/Table2[[#This Row],[Observed Deaths]]*100</f>
        <v>37.071842613736166</v>
      </c>
    </row>
    <row r="173" spans="1:10" x14ac:dyDescent="0.3">
      <c r="A173">
        <v>2022</v>
      </c>
      <c r="B173" t="s">
        <v>26</v>
      </c>
      <c r="C173" s="5" t="s">
        <v>40</v>
      </c>
      <c r="D173" t="s">
        <v>12</v>
      </c>
      <c r="E173" t="s">
        <v>15</v>
      </c>
      <c r="F173">
        <v>9697</v>
      </c>
      <c r="G173">
        <v>10962851</v>
      </c>
      <c r="H173">
        <v>6130</v>
      </c>
      <c r="I173">
        <f>Table2[[#This Row],[Observed Deaths]]-Table2[[#This Row],[Expected Deaths]]</f>
        <v>3567</v>
      </c>
      <c r="J173" s="11">
        <f>Table2[[#This Row],[Potentially Excess Deaths]]/Table2[[#This Row],[Observed Deaths]]*100</f>
        <v>36.784572548210789</v>
      </c>
    </row>
    <row r="174" spans="1:10" x14ac:dyDescent="0.3">
      <c r="A174">
        <v>2022</v>
      </c>
      <c r="B174" t="s">
        <v>26</v>
      </c>
      <c r="C174" s="5" t="s">
        <v>40</v>
      </c>
      <c r="D174" t="s">
        <v>13</v>
      </c>
      <c r="E174" t="s">
        <v>15</v>
      </c>
      <c r="F174">
        <v>1689</v>
      </c>
      <c r="G174">
        <v>1432888</v>
      </c>
      <c r="H174">
        <v>1035</v>
      </c>
      <c r="I174">
        <f>Table2[[#This Row],[Observed Deaths]]-Table2[[#This Row],[Expected Deaths]]</f>
        <v>654</v>
      </c>
      <c r="J174" s="11">
        <f>Table2[[#This Row],[Potentially Excess Deaths]]/Table2[[#This Row],[Observed Deaths]]*100</f>
        <v>38.721136767317937</v>
      </c>
    </row>
    <row r="175" spans="1:10" x14ac:dyDescent="0.3">
      <c r="A175">
        <v>2022</v>
      </c>
      <c r="B175" t="s">
        <v>26</v>
      </c>
      <c r="C175" s="5" t="s">
        <v>40</v>
      </c>
      <c r="D175" t="s">
        <v>14</v>
      </c>
      <c r="E175" t="s">
        <v>15</v>
      </c>
      <c r="F175">
        <v>14784</v>
      </c>
      <c r="G175">
        <v>12627417</v>
      </c>
      <c r="H175">
        <v>12573</v>
      </c>
      <c r="I175">
        <f>Table2[[#This Row],[Observed Deaths]]-Table2[[#This Row],[Expected Deaths]]</f>
        <v>2211</v>
      </c>
      <c r="J175" s="11">
        <f>Table2[[#This Row],[Potentially Excess Deaths]]/Table2[[#This Row],[Observed Deaths]]*100</f>
        <v>14.955357142857142</v>
      </c>
    </row>
    <row r="176" spans="1:10" x14ac:dyDescent="0.3">
      <c r="A176">
        <v>2022</v>
      </c>
      <c r="B176" t="s">
        <v>27</v>
      </c>
      <c r="C176" s="5" t="s">
        <v>40</v>
      </c>
      <c r="D176" t="s">
        <v>12</v>
      </c>
      <c r="E176" t="s">
        <v>15</v>
      </c>
      <c r="F176">
        <v>12490</v>
      </c>
      <c r="G176">
        <v>11155907</v>
      </c>
      <c r="H176">
        <v>10673</v>
      </c>
      <c r="I176">
        <f>Table2[[#This Row],[Observed Deaths]]-Table2[[#This Row],[Expected Deaths]]</f>
        <v>1817</v>
      </c>
      <c r="J176" s="11">
        <f>Table2[[#This Row],[Potentially Excess Deaths]]/Table2[[#This Row],[Observed Deaths]]*100</f>
        <v>14.547638110488389</v>
      </c>
    </row>
    <row r="177" spans="1:10" x14ac:dyDescent="0.3">
      <c r="A177">
        <v>2022</v>
      </c>
      <c r="B177" t="s">
        <v>27</v>
      </c>
      <c r="C177" s="5" t="s">
        <v>40</v>
      </c>
      <c r="D177" t="s">
        <v>13</v>
      </c>
      <c r="E177" t="s">
        <v>15</v>
      </c>
      <c r="F177">
        <v>2294</v>
      </c>
      <c r="G177">
        <v>1471510</v>
      </c>
      <c r="H177">
        <v>1900</v>
      </c>
      <c r="I177">
        <f>Table2[[#This Row],[Observed Deaths]]-Table2[[#This Row],[Expected Deaths]]</f>
        <v>394</v>
      </c>
      <c r="J177" s="11">
        <f>Table2[[#This Row],[Potentially Excess Deaths]]/Table2[[#This Row],[Observed Deaths]]*100</f>
        <v>17.175239755884917</v>
      </c>
    </row>
    <row r="178" spans="1:10" x14ac:dyDescent="0.3">
      <c r="A178">
        <v>2022</v>
      </c>
      <c r="B178" t="s">
        <v>27</v>
      </c>
      <c r="C178" s="5" t="s">
        <v>40</v>
      </c>
      <c r="D178" t="s">
        <v>14</v>
      </c>
      <c r="E178" t="s">
        <v>15</v>
      </c>
      <c r="F178">
        <v>14784</v>
      </c>
      <c r="G178">
        <v>12627417</v>
      </c>
      <c r="H178">
        <v>10224</v>
      </c>
      <c r="I178">
        <f>Table2[[#This Row],[Observed Deaths]]-Table2[[#This Row],[Expected Deaths]]</f>
        <v>4560</v>
      </c>
      <c r="J178" s="11">
        <f>Table2[[#This Row],[Potentially Excess Deaths]]/Table2[[#This Row],[Observed Deaths]]*100</f>
        <v>30.844155844155846</v>
      </c>
    </row>
    <row r="179" spans="1:10" x14ac:dyDescent="0.3">
      <c r="A179">
        <v>2022</v>
      </c>
      <c r="B179" t="s">
        <v>28</v>
      </c>
      <c r="C179" s="5" t="s">
        <v>40</v>
      </c>
      <c r="D179" t="s">
        <v>12</v>
      </c>
      <c r="E179" t="s">
        <v>15</v>
      </c>
      <c r="F179">
        <v>12490</v>
      </c>
      <c r="G179">
        <v>11155907</v>
      </c>
      <c r="H179">
        <v>8688</v>
      </c>
      <c r="I179">
        <f>Table2[[#This Row],[Observed Deaths]]-Table2[[#This Row],[Expected Deaths]]</f>
        <v>3802</v>
      </c>
      <c r="J179" s="11">
        <f>Table2[[#This Row],[Potentially Excess Deaths]]/Table2[[#This Row],[Observed Deaths]]*100</f>
        <v>30.440352281825461</v>
      </c>
    </row>
    <row r="180" spans="1:10" x14ac:dyDescent="0.3">
      <c r="A180">
        <v>2022</v>
      </c>
      <c r="B180" t="s">
        <v>28</v>
      </c>
      <c r="C180" s="5" t="s">
        <v>40</v>
      </c>
      <c r="D180" t="s">
        <v>13</v>
      </c>
      <c r="E180" t="s">
        <v>16</v>
      </c>
      <c r="F180">
        <v>2294</v>
      </c>
      <c r="G180">
        <v>1471510</v>
      </c>
      <c r="H180">
        <v>1536</v>
      </c>
      <c r="I180">
        <f>Table2[[#This Row],[Observed Deaths]]-Table2[[#This Row],[Expected Deaths]]</f>
        <v>758</v>
      </c>
      <c r="J180" s="11">
        <f>Table2[[#This Row],[Potentially Excess Deaths]]/Table2[[#This Row],[Observed Deaths]]*100</f>
        <v>33.042720139494328</v>
      </c>
    </row>
    <row r="181" spans="1:10" x14ac:dyDescent="0.3">
      <c r="A181">
        <v>2022</v>
      </c>
      <c r="B181" t="s">
        <v>28</v>
      </c>
      <c r="C181" s="5" t="s">
        <v>40</v>
      </c>
      <c r="D181" t="s">
        <v>14</v>
      </c>
      <c r="E181" t="s">
        <v>16</v>
      </c>
      <c r="F181">
        <v>14784</v>
      </c>
      <c r="G181">
        <v>12627417</v>
      </c>
      <c r="H181">
        <v>9514</v>
      </c>
      <c r="I181">
        <f>Table2[[#This Row],[Observed Deaths]]-Table2[[#This Row],[Expected Deaths]]</f>
        <v>5270</v>
      </c>
      <c r="J181" s="11">
        <f>Table2[[#This Row],[Potentially Excess Deaths]]/Table2[[#This Row],[Observed Deaths]]*100</f>
        <v>35.646645021645021</v>
      </c>
    </row>
    <row r="182" spans="1:10" x14ac:dyDescent="0.3">
      <c r="A182">
        <v>2022</v>
      </c>
      <c r="B182" t="s">
        <v>10</v>
      </c>
      <c r="C182" s="5" t="s">
        <v>41</v>
      </c>
      <c r="D182" t="s">
        <v>12</v>
      </c>
      <c r="E182" t="s">
        <v>16</v>
      </c>
      <c r="F182">
        <v>12490</v>
      </c>
      <c r="G182">
        <v>11155907</v>
      </c>
      <c r="H182">
        <v>8088</v>
      </c>
      <c r="I182">
        <f>Table2[[#This Row],[Observed Deaths]]-Table2[[#This Row],[Expected Deaths]]</f>
        <v>4402</v>
      </c>
      <c r="J182" s="11">
        <f>Table2[[#This Row],[Potentially Excess Deaths]]/Table2[[#This Row],[Observed Deaths]]*100</f>
        <v>35.244195356285033</v>
      </c>
    </row>
    <row r="183" spans="1:10" x14ac:dyDescent="0.3">
      <c r="A183">
        <v>2022</v>
      </c>
      <c r="B183" t="s">
        <v>10</v>
      </c>
      <c r="C183" s="5" t="s">
        <v>41</v>
      </c>
      <c r="D183" t="s">
        <v>13</v>
      </c>
      <c r="E183" t="s">
        <v>16</v>
      </c>
      <c r="F183">
        <v>2294</v>
      </c>
      <c r="G183">
        <v>1471510</v>
      </c>
      <c r="H183">
        <v>1427</v>
      </c>
      <c r="I183">
        <f>Table2[[#This Row],[Observed Deaths]]-Table2[[#This Row],[Expected Deaths]]</f>
        <v>867</v>
      </c>
      <c r="J183" s="11">
        <f>Table2[[#This Row],[Potentially Excess Deaths]]/Table2[[#This Row],[Observed Deaths]]*100</f>
        <v>37.79424585876199</v>
      </c>
    </row>
    <row r="184" spans="1:10" x14ac:dyDescent="0.3">
      <c r="A184">
        <v>2022</v>
      </c>
      <c r="B184" t="s">
        <v>10</v>
      </c>
      <c r="C184" s="5" t="s">
        <v>41</v>
      </c>
      <c r="D184" t="s">
        <v>14</v>
      </c>
      <c r="E184" t="s">
        <v>16</v>
      </c>
      <c r="F184">
        <v>690</v>
      </c>
      <c r="G184">
        <v>4360856</v>
      </c>
      <c r="H184">
        <v>397</v>
      </c>
      <c r="I184">
        <f>Table2[[#This Row],[Observed Deaths]]-Table2[[#This Row],[Expected Deaths]]</f>
        <v>293</v>
      </c>
      <c r="J184" s="11">
        <f>Table2[[#This Row],[Potentially Excess Deaths]]/Table2[[#This Row],[Observed Deaths]]*100</f>
        <v>42.463768115942031</v>
      </c>
    </row>
    <row r="185" spans="1:10" x14ac:dyDescent="0.3">
      <c r="A185">
        <v>2022</v>
      </c>
      <c r="B185" t="s">
        <v>25</v>
      </c>
      <c r="C185" s="5" t="s">
        <v>41</v>
      </c>
      <c r="D185" t="s">
        <v>12</v>
      </c>
      <c r="E185" t="s">
        <v>16</v>
      </c>
      <c r="F185">
        <v>528</v>
      </c>
      <c r="G185">
        <v>3425971</v>
      </c>
      <c r="H185">
        <v>309</v>
      </c>
      <c r="I185">
        <f>Table2[[#This Row],[Observed Deaths]]-Table2[[#This Row],[Expected Deaths]]</f>
        <v>219</v>
      </c>
      <c r="J185" s="11">
        <f>Table2[[#This Row],[Potentially Excess Deaths]]/Table2[[#This Row],[Observed Deaths]]*100</f>
        <v>41.477272727272727</v>
      </c>
    </row>
    <row r="186" spans="1:10" x14ac:dyDescent="0.3">
      <c r="A186">
        <v>2022</v>
      </c>
      <c r="B186" t="s">
        <v>25</v>
      </c>
      <c r="C186" s="5" t="s">
        <v>41</v>
      </c>
      <c r="D186" t="s">
        <v>13</v>
      </c>
      <c r="E186" t="s">
        <v>16</v>
      </c>
      <c r="F186">
        <v>162</v>
      </c>
      <c r="G186">
        <v>934885</v>
      </c>
      <c r="H186">
        <v>88</v>
      </c>
      <c r="I186">
        <f>Table2[[#This Row],[Observed Deaths]]-Table2[[#This Row],[Expected Deaths]]</f>
        <v>74</v>
      </c>
      <c r="J186" s="11">
        <f>Table2[[#This Row],[Potentially Excess Deaths]]/Table2[[#This Row],[Observed Deaths]]*100</f>
        <v>45.679012345679013</v>
      </c>
    </row>
    <row r="187" spans="1:10" x14ac:dyDescent="0.3">
      <c r="A187">
        <v>2022</v>
      </c>
      <c r="B187" t="s">
        <v>25</v>
      </c>
      <c r="C187" s="5" t="s">
        <v>41</v>
      </c>
      <c r="D187" t="s">
        <v>14</v>
      </c>
      <c r="E187" t="s">
        <v>16</v>
      </c>
      <c r="F187">
        <v>690</v>
      </c>
      <c r="G187">
        <v>4360856</v>
      </c>
      <c r="H187">
        <v>379</v>
      </c>
      <c r="I187">
        <f>Table2[[#This Row],[Observed Deaths]]-Table2[[#This Row],[Expected Deaths]]</f>
        <v>311</v>
      </c>
      <c r="J187" s="11">
        <f>Table2[[#This Row],[Potentially Excess Deaths]]/Table2[[#This Row],[Observed Deaths]]*100</f>
        <v>45.072463768115945</v>
      </c>
    </row>
    <row r="188" spans="1:10" x14ac:dyDescent="0.3">
      <c r="A188">
        <v>2022</v>
      </c>
      <c r="B188" t="s">
        <v>26</v>
      </c>
      <c r="C188" s="5" t="s">
        <v>41</v>
      </c>
      <c r="D188" t="s">
        <v>12</v>
      </c>
      <c r="E188" t="s">
        <v>16</v>
      </c>
      <c r="F188">
        <v>7404</v>
      </c>
      <c r="G188">
        <v>5326131</v>
      </c>
      <c r="H188">
        <v>6044</v>
      </c>
      <c r="I188">
        <f>Table2[[#This Row],[Observed Deaths]]-Table2[[#This Row],[Expected Deaths]]</f>
        <v>1360</v>
      </c>
      <c r="J188" s="11">
        <f>Table2[[#This Row],[Potentially Excess Deaths]]/Table2[[#This Row],[Observed Deaths]]*100</f>
        <v>18.368449486763911</v>
      </c>
    </row>
    <row r="189" spans="1:10" x14ac:dyDescent="0.3">
      <c r="A189">
        <v>2022</v>
      </c>
      <c r="B189" t="s">
        <v>26</v>
      </c>
      <c r="C189" s="5" t="s">
        <v>41</v>
      </c>
      <c r="D189" t="s">
        <v>13</v>
      </c>
      <c r="E189" t="s">
        <v>17</v>
      </c>
      <c r="F189">
        <v>5083</v>
      </c>
      <c r="G189">
        <v>3898183</v>
      </c>
      <c r="H189">
        <v>4145</v>
      </c>
      <c r="I189">
        <f>Table2[[#This Row],[Observed Deaths]]-Table2[[#This Row],[Expected Deaths]]</f>
        <v>938</v>
      </c>
      <c r="J189" s="11">
        <f>Table2[[#This Row],[Potentially Excess Deaths]]/Table2[[#This Row],[Observed Deaths]]*100</f>
        <v>18.453669093055282</v>
      </c>
    </row>
    <row r="190" spans="1:10" x14ac:dyDescent="0.3">
      <c r="A190">
        <v>2022</v>
      </c>
      <c r="B190" t="s">
        <v>26</v>
      </c>
      <c r="C190" s="5" t="s">
        <v>41</v>
      </c>
      <c r="D190" t="s">
        <v>14</v>
      </c>
      <c r="E190" t="s">
        <v>17</v>
      </c>
      <c r="F190">
        <v>2321</v>
      </c>
      <c r="G190">
        <v>1427948</v>
      </c>
      <c r="H190">
        <v>1898</v>
      </c>
      <c r="I190">
        <f>Table2[[#This Row],[Observed Deaths]]-Table2[[#This Row],[Expected Deaths]]</f>
        <v>423</v>
      </c>
      <c r="J190" s="11">
        <f>Table2[[#This Row],[Potentially Excess Deaths]]/Table2[[#This Row],[Observed Deaths]]*100</f>
        <v>18.224903059026282</v>
      </c>
    </row>
    <row r="191" spans="1:10" x14ac:dyDescent="0.3">
      <c r="A191">
        <v>2022</v>
      </c>
      <c r="B191" t="s">
        <v>27</v>
      </c>
      <c r="C191" s="5" t="s">
        <v>41</v>
      </c>
      <c r="D191" t="s">
        <v>12</v>
      </c>
      <c r="E191" t="s">
        <v>17</v>
      </c>
      <c r="F191">
        <v>528</v>
      </c>
      <c r="G191">
        <v>3425971</v>
      </c>
      <c r="H191">
        <v>270</v>
      </c>
      <c r="I191">
        <f>Table2[[#This Row],[Observed Deaths]]-Table2[[#This Row],[Expected Deaths]]</f>
        <v>258</v>
      </c>
      <c r="J191" s="11">
        <f>Table2[[#This Row],[Potentially Excess Deaths]]/Table2[[#This Row],[Observed Deaths]]*100</f>
        <v>48.863636363636367</v>
      </c>
    </row>
    <row r="192" spans="1:10" x14ac:dyDescent="0.3">
      <c r="A192">
        <v>2022</v>
      </c>
      <c r="B192" t="s">
        <v>27</v>
      </c>
      <c r="C192" s="5" t="s">
        <v>41</v>
      </c>
      <c r="D192" t="s">
        <v>13</v>
      </c>
      <c r="E192" t="s">
        <v>17</v>
      </c>
      <c r="F192">
        <v>162</v>
      </c>
      <c r="G192">
        <v>934885</v>
      </c>
      <c r="H192">
        <v>77</v>
      </c>
      <c r="I192">
        <f>Table2[[#This Row],[Observed Deaths]]-Table2[[#This Row],[Expected Deaths]]</f>
        <v>85</v>
      </c>
      <c r="J192" s="11">
        <f>Table2[[#This Row],[Potentially Excess Deaths]]/Table2[[#This Row],[Observed Deaths]]*100</f>
        <v>52.469135802469133</v>
      </c>
    </row>
    <row r="193" spans="1:10" x14ac:dyDescent="0.3">
      <c r="A193">
        <v>2022</v>
      </c>
      <c r="B193" t="s">
        <v>27</v>
      </c>
      <c r="C193" s="5" t="s">
        <v>41</v>
      </c>
      <c r="D193" t="s">
        <v>14</v>
      </c>
      <c r="E193" t="s">
        <v>17</v>
      </c>
      <c r="F193">
        <v>1305</v>
      </c>
      <c r="G193">
        <v>4835557</v>
      </c>
      <c r="H193">
        <v>705</v>
      </c>
      <c r="I193">
        <f>Table2[[#This Row],[Observed Deaths]]-Table2[[#This Row],[Expected Deaths]]</f>
        <v>600</v>
      </c>
      <c r="J193" s="11">
        <f>Table2[[#This Row],[Potentially Excess Deaths]]/Table2[[#This Row],[Observed Deaths]]*100</f>
        <v>45.977011494252871</v>
      </c>
    </row>
    <row r="194" spans="1:10" x14ac:dyDescent="0.3">
      <c r="A194">
        <v>2022</v>
      </c>
      <c r="B194" t="s">
        <v>28</v>
      </c>
      <c r="C194" s="5" t="s">
        <v>41</v>
      </c>
      <c r="D194" t="s">
        <v>12</v>
      </c>
      <c r="E194" t="s">
        <v>17</v>
      </c>
      <c r="F194">
        <v>9023</v>
      </c>
      <c r="G194">
        <v>5440614</v>
      </c>
      <c r="H194">
        <v>7323</v>
      </c>
      <c r="I194">
        <f>Table2[[#This Row],[Observed Deaths]]-Table2[[#This Row],[Expected Deaths]]</f>
        <v>1700</v>
      </c>
      <c r="J194" s="11">
        <f>Table2[[#This Row],[Potentially Excess Deaths]]/Table2[[#This Row],[Observed Deaths]]*100</f>
        <v>18.840740330267096</v>
      </c>
    </row>
    <row r="195" spans="1:10" x14ac:dyDescent="0.3">
      <c r="A195">
        <v>2022</v>
      </c>
      <c r="B195" t="s">
        <v>28</v>
      </c>
      <c r="C195" s="5" t="s">
        <v>41</v>
      </c>
      <c r="D195" t="s">
        <v>13</v>
      </c>
      <c r="E195" t="s">
        <v>17</v>
      </c>
      <c r="F195">
        <v>6195</v>
      </c>
      <c r="G195">
        <v>3976361</v>
      </c>
      <c r="H195">
        <v>5020</v>
      </c>
      <c r="I195">
        <f>Table2[[#This Row],[Observed Deaths]]-Table2[[#This Row],[Expected Deaths]]</f>
        <v>1175</v>
      </c>
      <c r="J195" s="11">
        <f>Table2[[#This Row],[Potentially Excess Deaths]]/Table2[[#This Row],[Observed Deaths]]*100</f>
        <v>18.966908797417272</v>
      </c>
    </row>
    <row r="196" spans="1:10" x14ac:dyDescent="0.3">
      <c r="A196">
        <v>2022</v>
      </c>
      <c r="B196" t="s">
        <v>28</v>
      </c>
      <c r="C196" s="5" t="s">
        <v>41</v>
      </c>
      <c r="D196" t="s">
        <v>14</v>
      </c>
      <c r="E196" t="s">
        <v>17</v>
      </c>
      <c r="F196">
        <v>2828</v>
      </c>
      <c r="G196">
        <v>1464253</v>
      </c>
      <c r="H196">
        <v>2303</v>
      </c>
      <c r="I196">
        <f>Table2[[#This Row],[Observed Deaths]]-Table2[[#This Row],[Expected Deaths]]</f>
        <v>525</v>
      </c>
      <c r="J196" s="11">
        <f>Table2[[#This Row],[Potentially Excess Deaths]]/Table2[[#This Row],[Observed Deaths]]*100</f>
        <v>18.564356435643564</v>
      </c>
    </row>
    <row r="197" spans="1:10" x14ac:dyDescent="0.3">
      <c r="A197">
        <v>2022</v>
      </c>
      <c r="B197" t="s">
        <v>10</v>
      </c>
      <c r="C197" s="5" t="s">
        <v>42</v>
      </c>
      <c r="D197" t="s">
        <v>12</v>
      </c>
      <c r="E197" t="s">
        <v>17</v>
      </c>
      <c r="F197">
        <v>10138</v>
      </c>
      <c r="G197">
        <v>245728524</v>
      </c>
      <c r="H197">
        <v>5831</v>
      </c>
      <c r="I197">
        <f>Table2[[#This Row],[Observed Deaths]]-Table2[[#This Row],[Expected Deaths]]</f>
        <v>4307</v>
      </c>
      <c r="J197" s="11">
        <f>Table2[[#This Row],[Potentially Excess Deaths]]/Table2[[#This Row],[Observed Deaths]]*100</f>
        <v>42.483724600512922</v>
      </c>
    </row>
    <row r="198" spans="1:10" x14ac:dyDescent="0.3">
      <c r="A198">
        <v>2022</v>
      </c>
      <c r="B198" t="s">
        <v>10</v>
      </c>
      <c r="C198" s="5" t="s">
        <v>42</v>
      </c>
      <c r="D198" t="s">
        <v>13</v>
      </c>
      <c r="E198" t="s">
        <v>18</v>
      </c>
      <c r="F198">
        <v>7932</v>
      </c>
      <c r="G198">
        <v>209512159</v>
      </c>
      <c r="H198">
        <v>4905</v>
      </c>
      <c r="I198">
        <f>Table2[[#This Row],[Observed Deaths]]-Table2[[#This Row],[Expected Deaths]]</f>
        <v>3027</v>
      </c>
      <c r="J198" s="11">
        <f>Table2[[#This Row],[Potentially Excess Deaths]]/Table2[[#This Row],[Observed Deaths]]*100</f>
        <v>38.161875945537069</v>
      </c>
    </row>
    <row r="199" spans="1:10" x14ac:dyDescent="0.3">
      <c r="A199">
        <v>2022</v>
      </c>
      <c r="B199" t="s">
        <v>10</v>
      </c>
      <c r="C199" s="5" t="s">
        <v>42</v>
      </c>
      <c r="D199" t="s">
        <v>14</v>
      </c>
      <c r="E199" t="s">
        <v>18</v>
      </c>
      <c r="F199">
        <v>2206</v>
      </c>
      <c r="G199">
        <v>36216365</v>
      </c>
      <c r="H199">
        <v>926</v>
      </c>
      <c r="I199">
        <f>Table2[[#This Row],[Observed Deaths]]-Table2[[#This Row],[Expected Deaths]]</f>
        <v>1280</v>
      </c>
      <c r="J199" s="11">
        <f>Table2[[#This Row],[Potentially Excess Deaths]]/Table2[[#This Row],[Observed Deaths]]*100</f>
        <v>58.023572076155936</v>
      </c>
    </row>
    <row r="200" spans="1:10" x14ac:dyDescent="0.3">
      <c r="A200">
        <v>2022</v>
      </c>
      <c r="B200" t="s">
        <v>25</v>
      </c>
      <c r="C200" s="5" t="s">
        <v>42</v>
      </c>
      <c r="D200" t="s">
        <v>12</v>
      </c>
      <c r="E200" t="s">
        <v>18</v>
      </c>
      <c r="F200">
        <v>1305</v>
      </c>
      <c r="G200">
        <v>4835557</v>
      </c>
      <c r="H200">
        <v>629</v>
      </c>
      <c r="I200">
        <f>Table2[[#This Row],[Observed Deaths]]-Table2[[#This Row],[Expected Deaths]]</f>
        <v>676</v>
      </c>
      <c r="J200" s="11">
        <f>Table2[[#This Row],[Potentially Excess Deaths]]/Table2[[#This Row],[Observed Deaths]]*100</f>
        <v>51.800766283524901</v>
      </c>
    </row>
    <row r="201" spans="1:10" x14ac:dyDescent="0.3">
      <c r="A201">
        <v>2022</v>
      </c>
      <c r="B201" t="s">
        <v>25</v>
      </c>
      <c r="C201" s="5" t="s">
        <v>42</v>
      </c>
      <c r="D201" t="s">
        <v>13</v>
      </c>
      <c r="E201" t="s">
        <v>18</v>
      </c>
      <c r="F201">
        <v>999</v>
      </c>
      <c r="G201">
        <v>3790238</v>
      </c>
      <c r="H201">
        <v>486</v>
      </c>
      <c r="I201">
        <f>Table2[[#This Row],[Observed Deaths]]-Table2[[#This Row],[Expected Deaths]]</f>
        <v>513</v>
      </c>
      <c r="J201" s="11">
        <f>Table2[[#This Row],[Potentially Excess Deaths]]/Table2[[#This Row],[Observed Deaths]]*100</f>
        <v>51.351351351351347</v>
      </c>
    </row>
    <row r="202" spans="1:10" x14ac:dyDescent="0.3">
      <c r="A202">
        <v>2022</v>
      </c>
      <c r="B202" t="s">
        <v>25</v>
      </c>
      <c r="C202" s="5" t="s">
        <v>42</v>
      </c>
      <c r="D202" t="s">
        <v>14</v>
      </c>
      <c r="E202" t="s">
        <v>18</v>
      </c>
      <c r="F202">
        <v>306</v>
      </c>
      <c r="G202">
        <v>1045319</v>
      </c>
      <c r="H202">
        <v>143</v>
      </c>
      <c r="I202">
        <f>Table2[[#This Row],[Observed Deaths]]-Table2[[#This Row],[Expected Deaths]]</f>
        <v>163</v>
      </c>
      <c r="J202" s="11">
        <f>Table2[[#This Row],[Potentially Excess Deaths]]/Table2[[#This Row],[Observed Deaths]]*100</f>
        <v>53.267973856209153</v>
      </c>
    </row>
    <row r="203" spans="1:10" x14ac:dyDescent="0.3">
      <c r="A203">
        <v>2022</v>
      </c>
      <c r="B203" t="s">
        <v>26</v>
      </c>
      <c r="C203" s="5" t="s">
        <v>42</v>
      </c>
      <c r="D203" t="s">
        <v>12</v>
      </c>
      <c r="E203" t="s">
        <v>18</v>
      </c>
      <c r="F203">
        <v>72624</v>
      </c>
      <c r="G203">
        <v>285212107</v>
      </c>
      <c r="H203">
        <v>46530</v>
      </c>
      <c r="I203">
        <f>Table2[[#This Row],[Observed Deaths]]-Table2[[#This Row],[Expected Deaths]]</f>
        <v>26094</v>
      </c>
      <c r="J203" s="11">
        <f>Table2[[#This Row],[Potentially Excess Deaths]]/Table2[[#This Row],[Observed Deaths]]*100</f>
        <v>35.930270984798412</v>
      </c>
    </row>
    <row r="204" spans="1:10" x14ac:dyDescent="0.3">
      <c r="A204">
        <v>2022</v>
      </c>
      <c r="B204" t="s">
        <v>26</v>
      </c>
      <c r="C204" s="5" t="s">
        <v>42</v>
      </c>
      <c r="D204" t="s">
        <v>13</v>
      </c>
      <c r="E204" t="s">
        <v>18</v>
      </c>
      <c r="F204">
        <v>56171</v>
      </c>
      <c r="G204">
        <v>241631986</v>
      </c>
      <c r="H204">
        <v>37989</v>
      </c>
      <c r="I204">
        <f>Table2[[#This Row],[Observed Deaths]]-Table2[[#This Row],[Expected Deaths]]</f>
        <v>18182</v>
      </c>
      <c r="J204" s="11">
        <f>Table2[[#This Row],[Potentially Excess Deaths]]/Table2[[#This Row],[Observed Deaths]]*100</f>
        <v>32.369016040305496</v>
      </c>
    </row>
    <row r="205" spans="1:10" x14ac:dyDescent="0.3">
      <c r="A205">
        <v>2022</v>
      </c>
      <c r="B205" t="s">
        <v>26</v>
      </c>
      <c r="C205" s="5" t="s">
        <v>42</v>
      </c>
      <c r="D205" t="s">
        <v>14</v>
      </c>
      <c r="E205" t="s">
        <v>18</v>
      </c>
      <c r="F205">
        <v>16453</v>
      </c>
      <c r="G205">
        <v>43580121</v>
      </c>
      <c r="H205">
        <v>8542</v>
      </c>
      <c r="I205">
        <f>Table2[[#This Row],[Observed Deaths]]-Table2[[#This Row],[Expected Deaths]]</f>
        <v>7911</v>
      </c>
      <c r="J205" s="11">
        <f>Table2[[#This Row],[Potentially Excess Deaths]]/Table2[[#This Row],[Observed Deaths]]*100</f>
        <v>48.082416580562814</v>
      </c>
    </row>
    <row r="206" spans="1:10" x14ac:dyDescent="0.3">
      <c r="A206">
        <v>2022</v>
      </c>
      <c r="B206" t="s">
        <v>27</v>
      </c>
      <c r="C206" s="5" t="s">
        <v>42</v>
      </c>
      <c r="D206" t="s">
        <v>12</v>
      </c>
      <c r="E206" t="s">
        <v>18</v>
      </c>
      <c r="F206">
        <v>2029</v>
      </c>
      <c r="G206">
        <v>5275786</v>
      </c>
      <c r="H206">
        <v>1081</v>
      </c>
      <c r="I206">
        <f>Table2[[#This Row],[Observed Deaths]]-Table2[[#This Row],[Expected Deaths]]</f>
        <v>948</v>
      </c>
      <c r="J206" s="11">
        <f>Table2[[#This Row],[Potentially Excess Deaths]]/Table2[[#This Row],[Observed Deaths]]*100</f>
        <v>46.722523410547069</v>
      </c>
    </row>
    <row r="207" spans="1:10" x14ac:dyDescent="0.3">
      <c r="A207">
        <v>2022</v>
      </c>
      <c r="B207" t="s">
        <v>27</v>
      </c>
      <c r="C207" s="5" t="s">
        <v>42</v>
      </c>
      <c r="D207" t="s">
        <v>13</v>
      </c>
      <c r="E207" t="s">
        <v>19</v>
      </c>
      <c r="F207">
        <v>1551</v>
      </c>
      <c r="G207">
        <v>4126251</v>
      </c>
      <c r="H207">
        <v>832</v>
      </c>
      <c r="I207">
        <f>Table2[[#This Row],[Observed Deaths]]-Table2[[#This Row],[Expected Deaths]]</f>
        <v>719</v>
      </c>
      <c r="J207" s="11">
        <f>Table2[[#This Row],[Potentially Excess Deaths]]/Table2[[#This Row],[Observed Deaths]]*100</f>
        <v>46.357188910380401</v>
      </c>
    </row>
    <row r="208" spans="1:10" x14ac:dyDescent="0.3">
      <c r="A208">
        <v>2022</v>
      </c>
      <c r="B208" t="s">
        <v>27</v>
      </c>
      <c r="C208" s="5" t="s">
        <v>42</v>
      </c>
      <c r="D208" t="s">
        <v>14</v>
      </c>
      <c r="E208" t="s">
        <v>19</v>
      </c>
      <c r="F208">
        <v>478</v>
      </c>
      <c r="G208">
        <v>1149535</v>
      </c>
      <c r="H208">
        <v>248</v>
      </c>
      <c r="I208">
        <f>Table2[[#This Row],[Observed Deaths]]-Table2[[#This Row],[Expected Deaths]]</f>
        <v>230</v>
      </c>
      <c r="J208" s="11">
        <f>Table2[[#This Row],[Potentially Excess Deaths]]/Table2[[#This Row],[Observed Deaths]]*100</f>
        <v>48.11715481171548</v>
      </c>
    </row>
    <row r="209" spans="1:10" x14ac:dyDescent="0.3">
      <c r="A209">
        <v>2022</v>
      </c>
      <c r="B209" t="s">
        <v>28</v>
      </c>
      <c r="C209" s="5" t="s">
        <v>42</v>
      </c>
      <c r="D209" t="s">
        <v>12</v>
      </c>
      <c r="E209" t="s">
        <v>19</v>
      </c>
      <c r="F209">
        <v>48123</v>
      </c>
      <c r="G209">
        <v>277748498</v>
      </c>
      <c r="H209">
        <v>29936</v>
      </c>
      <c r="I209">
        <f>Table2[[#This Row],[Observed Deaths]]-Table2[[#This Row],[Expected Deaths]]</f>
        <v>18187</v>
      </c>
      <c r="J209" s="11">
        <f>Table2[[#This Row],[Potentially Excess Deaths]]/Table2[[#This Row],[Observed Deaths]]*100</f>
        <v>37.792739438522119</v>
      </c>
    </row>
    <row r="210" spans="1:10" x14ac:dyDescent="0.3">
      <c r="A210">
        <v>2022</v>
      </c>
      <c r="B210" t="s">
        <v>28</v>
      </c>
      <c r="C210" s="5" t="s">
        <v>42</v>
      </c>
      <c r="D210" t="s">
        <v>13</v>
      </c>
      <c r="E210" t="s">
        <v>19</v>
      </c>
      <c r="F210">
        <v>36930</v>
      </c>
      <c r="G210">
        <v>235550257</v>
      </c>
      <c r="H210">
        <v>24466</v>
      </c>
      <c r="I210">
        <f>Table2[[#This Row],[Observed Deaths]]-Table2[[#This Row],[Expected Deaths]]</f>
        <v>12464</v>
      </c>
      <c r="J210" s="11">
        <f>Table2[[#This Row],[Potentially Excess Deaths]]/Table2[[#This Row],[Observed Deaths]]*100</f>
        <v>33.750338478202004</v>
      </c>
    </row>
    <row r="211" spans="1:10" x14ac:dyDescent="0.3">
      <c r="A211">
        <v>2022</v>
      </c>
      <c r="B211" t="s">
        <v>28</v>
      </c>
      <c r="C211" s="5" t="s">
        <v>42</v>
      </c>
      <c r="D211" t="s">
        <v>14</v>
      </c>
      <c r="E211" t="s">
        <v>19</v>
      </c>
      <c r="F211">
        <v>11193</v>
      </c>
      <c r="G211">
        <v>42198241</v>
      </c>
      <c r="H211">
        <v>5470</v>
      </c>
      <c r="I211">
        <f>Table2[[#This Row],[Observed Deaths]]-Table2[[#This Row],[Expected Deaths]]</f>
        <v>5723</v>
      </c>
      <c r="J211" s="11">
        <f>Table2[[#This Row],[Potentially Excess Deaths]]/Table2[[#This Row],[Observed Deaths]]*100</f>
        <v>51.130170642365769</v>
      </c>
    </row>
    <row r="212" spans="1:10" x14ac:dyDescent="0.3">
      <c r="A212">
        <v>2022</v>
      </c>
      <c r="B212" t="s">
        <v>10</v>
      </c>
      <c r="C212" s="5" t="s">
        <v>43</v>
      </c>
      <c r="D212" t="s">
        <v>12</v>
      </c>
      <c r="E212" t="s">
        <v>19</v>
      </c>
      <c r="F212">
        <v>2954</v>
      </c>
      <c r="G212">
        <v>5648186</v>
      </c>
      <c r="H212">
        <v>1816</v>
      </c>
      <c r="I212">
        <f>Table2[[#This Row],[Observed Deaths]]-Table2[[#This Row],[Expected Deaths]]</f>
        <v>1138</v>
      </c>
      <c r="J212" s="11">
        <f>Table2[[#This Row],[Potentially Excess Deaths]]/Table2[[#This Row],[Observed Deaths]]*100</f>
        <v>38.524035206499661</v>
      </c>
    </row>
    <row r="213" spans="1:10" x14ac:dyDescent="0.3">
      <c r="A213">
        <v>2022</v>
      </c>
      <c r="B213" t="s">
        <v>10</v>
      </c>
      <c r="C213" s="5" t="s">
        <v>43</v>
      </c>
      <c r="D213" t="s">
        <v>13</v>
      </c>
      <c r="E213" t="s">
        <v>19</v>
      </c>
      <c r="F213">
        <v>2259</v>
      </c>
      <c r="G213">
        <v>4408378</v>
      </c>
      <c r="H213">
        <v>1390</v>
      </c>
      <c r="I213">
        <f>Table2[[#This Row],[Observed Deaths]]-Table2[[#This Row],[Expected Deaths]]</f>
        <v>869</v>
      </c>
      <c r="J213" s="11">
        <f>Table2[[#This Row],[Potentially Excess Deaths]]/Table2[[#This Row],[Observed Deaths]]*100</f>
        <v>38.468348826914564</v>
      </c>
    </row>
    <row r="214" spans="1:10" x14ac:dyDescent="0.3">
      <c r="A214">
        <v>2022</v>
      </c>
      <c r="B214" t="s">
        <v>10</v>
      </c>
      <c r="C214" s="5" t="s">
        <v>43</v>
      </c>
      <c r="D214" t="s">
        <v>14</v>
      </c>
      <c r="E214" t="s">
        <v>19</v>
      </c>
      <c r="F214">
        <v>695</v>
      </c>
      <c r="G214">
        <v>1239808</v>
      </c>
      <c r="H214">
        <v>426</v>
      </c>
      <c r="I214">
        <f>Table2[[#This Row],[Observed Deaths]]-Table2[[#This Row],[Expected Deaths]]</f>
        <v>269</v>
      </c>
      <c r="J214" s="11">
        <f>Table2[[#This Row],[Potentially Excess Deaths]]/Table2[[#This Row],[Observed Deaths]]*100</f>
        <v>38.705035971223026</v>
      </c>
    </row>
    <row r="215" spans="1:10" x14ac:dyDescent="0.3">
      <c r="A215">
        <v>2022</v>
      </c>
      <c r="B215" t="s">
        <v>25</v>
      </c>
      <c r="C215" s="5" t="s">
        <v>43</v>
      </c>
      <c r="D215" t="s">
        <v>12</v>
      </c>
      <c r="E215" t="s">
        <v>19</v>
      </c>
      <c r="F215">
        <v>2954</v>
      </c>
      <c r="G215">
        <v>5648186</v>
      </c>
      <c r="H215">
        <v>1591</v>
      </c>
      <c r="I215">
        <f>Table2[[#This Row],[Observed Deaths]]-Table2[[#This Row],[Expected Deaths]]</f>
        <v>1363</v>
      </c>
      <c r="J215" s="11">
        <f>Table2[[#This Row],[Potentially Excess Deaths]]/Table2[[#This Row],[Observed Deaths]]*100</f>
        <v>46.140825998645902</v>
      </c>
    </row>
    <row r="216" spans="1:10" x14ac:dyDescent="0.3">
      <c r="A216">
        <v>2022</v>
      </c>
      <c r="B216" t="s">
        <v>25</v>
      </c>
      <c r="C216" s="5" t="s">
        <v>43</v>
      </c>
      <c r="D216" t="s">
        <v>13</v>
      </c>
      <c r="E216" t="s">
        <v>20</v>
      </c>
      <c r="F216">
        <v>2259</v>
      </c>
      <c r="G216">
        <v>4408378</v>
      </c>
      <c r="H216">
        <v>1218</v>
      </c>
      <c r="I216">
        <f>Table2[[#This Row],[Observed Deaths]]-Table2[[#This Row],[Expected Deaths]]</f>
        <v>1041</v>
      </c>
      <c r="J216" s="11">
        <f>Table2[[#This Row],[Potentially Excess Deaths]]/Table2[[#This Row],[Observed Deaths]]*100</f>
        <v>46.082337317397077</v>
      </c>
    </row>
    <row r="217" spans="1:10" x14ac:dyDescent="0.3">
      <c r="A217">
        <v>2022</v>
      </c>
      <c r="B217" t="s">
        <v>25</v>
      </c>
      <c r="C217" s="5" t="s">
        <v>43</v>
      </c>
      <c r="D217" t="s">
        <v>14</v>
      </c>
      <c r="E217" t="s">
        <v>20</v>
      </c>
      <c r="F217">
        <v>695</v>
      </c>
      <c r="G217">
        <v>1239808</v>
      </c>
      <c r="H217">
        <v>372</v>
      </c>
      <c r="I217">
        <f>Table2[[#This Row],[Observed Deaths]]-Table2[[#This Row],[Expected Deaths]]</f>
        <v>323</v>
      </c>
      <c r="J217" s="11">
        <f>Table2[[#This Row],[Potentially Excess Deaths]]/Table2[[#This Row],[Observed Deaths]]*100</f>
        <v>46.474820143884891</v>
      </c>
    </row>
    <row r="218" spans="1:10" x14ac:dyDescent="0.3">
      <c r="A218">
        <v>2022</v>
      </c>
      <c r="B218" t="s">
        <v>26</v>
      </c>
      <c r="C218" s="5" t="s">
        <v>43</v>
      </c>
      <c r="D218" t="s">
        <v>12</v>
      </c>
      <c r="E218" t="s">
        <v>20</v>
      </c>
      <c r="F218">
        <v>2954</v>
      </c>
      <c r="G218">
        <v>5648186</v>
      </c>
      <c r="H218">
        <v>1516</v>
      </c>
      <c r="I218">
        <f>Table2[[#This Row],[Observed Deaths]]-Table2[[#This Row],[Expected Deaths]]</f>
        <v>1438</v>
      </c>
      <c r="J218" s="11">
        <f>Table2[[#This Row],[Potentially Excess Deaths]]/Table2[[#This Row],[Observed Deaths]]*100</f>
        <v>48.679756262694653</v>
      </c>
    </row>
    <row r="219" spans="1:10" x14ac:dyDescent="0.3">
      <c r="A219">
        <v>2022</v>
      </c>
      <c r="B219" t="s">
        <v>26</v>
      </c>
      <c r="C219" s="5" t="s">
        <v>43</v>
      </c>
      <c r="D219" t="s">
        <v>13</v>
      </c>
      <c r="E219" t="s">
        <v>20</v>
      </c>
      <c r="F219">
        <v>2259</v>
      </c>
      <c r="G219">
        <v>4408378</v>
      </c>
      <c r="H219">
        <v>1161</v>
      </c>
      <c r="I219">
        <f>Table2[[#This Row],[Observed Deaths]]-Table2[[#This Row],[Expected Deaths]]</f>
        <v>1098</v>
      </c>
      <c r="J219" s="11">
        <f>Table2[[#This Row],[Potentially Excess Deaths]]/Table2[[#This Row],[Observed Deaths]]*100</f>
        <v>48.605577689243027</v>
      </c>
    </row>
    <row r="220" spans="1:10" x14ac:dyDescent="0.3">
      <c r="A220">
        <v>2022</v>
      </c>
      <c r="B220" t="s">
        <v>26</v>
      </c>
      <c r="C220" s="5" t="s">
        <v>43</v>
      </c>
      <c r="D220" t="s">
        <v>14</v>
      </c>
      <c r="E220" t="s">
        <v>20</v>
      </c>
      <c r="F220">
        <v>695</v>
      </c>
      <c r="G220">
        <v>1239808</v>
      </c>
      <c r="H220">
        <v>355</v>
      </c>
      <c r="I220">
        <f>Table2[[#This Row],[Observed Deaths]]-Table2[[#This Row],[Expected Deaths]]</f>
        <v>340</v>
      </c>
      <c r="J220" s="11">
        <f>Table2[[#This Row],[Potentially Excess Deaths]]/Table2[[#This Row],[Observed Deaths]]*100</f>
        <v>48.920863309352519</v>
      </c>
    </row>
    <row r="221" spans="1:10" x14ac:dyDescent="0.3">
      <c r="A221">
        <v>2022</v>
      </c>
      <c r="B221" t="s">
        <v>27</v>
      </c>
      <c r="C221" s="5" t="s">
        <v>43</v>
      </c>
      <c r="D221" t="s">
        <v>12</v>
      </c>
      <c r="E221" t="s">
        <v>20</v>
      </c>
      <c r="F221">
        <v>4030</v>
      </c>
      <c r="G221">
        <v>5934280</v>
      </c>
      <c r="H221">
        <v>2535</v>
      </c>
      <c r="I221">
        <f>Table2[[#This Row],[Observed Deaths]]-Table2[[#This Row],[Expected Deaths]]</f>
        <v>1495</v>
      </c>
      <c r="J221" s="11">
        <f>Table2[[#This Row],[Potentially Excess Deaths]]/Table2[[#This Row],[Observed Deaths]]*100</f>
        <v>37.096774193548384</v>
      </c>
    </row>
    <row r="222" spans="1:10" x14ac:dyDescent="0.3">
      <c r="A222">
        <v>2022</v>
      </c>
      <c r="B222" t="s">
        <v>27</v>
      </c>
      <c r="C222" s="5" t="s">
        <v>43</v>
      </c>
      <c r="D222" t="s">
        <v>13</v>
      </c>
      <c r="E222" t="s">
        <v>20</v>
      </c>
      <c r="F222">
        <v>3061</v>
      </c>
      <c r="G222">
        <v>4620697</v>
      </c>
      <c r="H222">
        <v>1926</v>
      </c>
      <c r="I222">
        <f>Table2[[#This Row],[Observed Deaths]]-Table2[[#This Row],[Expected Deaths]]</f>
        <v>1135</v>
      </c>
      <c r="J222" s="11">
        <f>Table2[[#This Row],[Potentially Excess Deaths]]/Table2[[#This Row],[Observed Deaths]]*100</f>
        <v>37.079385821626921</v>
      </c>
    </row>
    <row r="223" spans="1:10" x14ac:dyDescent="0.3">
      <c r="A223">
        <v>2022</v>
      </c>
      <c r="B223" t="s">
        <v>27</v>
      </c>
      <c r="C223" s="5" t="s">
        <v>43</v>
      </c>
      <c r="D223" t="s">
        <v>14</v>
      </c>
      <c r="E223" t="s">
        <v>20</v>
      </c>
      <c r="F223">
        <v>969</v>
      </c>
      <c r="G223">
        <v>1313583</v>
      </c>
      <c r="H223">
        <v>609</v>
      </c>
      <c r="I223">
        <f>Table2[[#This Row],[Observed Deaths]]-Table2[[#This Row],[Expected Deaths]]</f>
        <v>360</v>
      </c>
      <c r="J223" s="11">
        <f>Table2[[#This Row],[Potentially Excess Deaths]]/Table2[[#This Row],[Observed Deaths]]*100</f>
        <v>37.151702786377712</v>
      </c>
    </row>
    <row r="224" spans="1:10" x14ac:dyDescent="0.3">
      <c r="A224">
        <v>2022</v>
      </c>
      <c r="B224" t="s">
        <v>28</v>
      </c>
      <c r="C224" s="5" t="s">
        <v>43</v>
      </c>
      <c r="D224" t="s">
        <v>12</v>
      </c>
      <c r="E224" t="s">
        <v>20</v>
      </c>
      <c r="F224">
        <v>4030</v>
      </c>
      <c r="G224">
        <v>5934280</v>
      </c>
      <c r="H224">
        <v>2196</v>
      </c>
      <c r="I224">
        <f>Table2[[#This Row],[Observed Deaths]]-Table2[[#This Row],[Expected Deaths]]</f>
        <v>1834</v>
      </c>
      <c r="J224" s="11">
        <f>Table2[[#This Row],[Potentially Excess Deaths]]/Table2[[#This Row],[Observed Deaths]]*100</f>
        <v>45.508684863523577</v>
      </c>
    </row>
    <row r="225" spans="1:10" x14ac:dyDescent="0.3">
      <c r="A225">
        <v>2022</v>
      </c>
      <c r="B225" t="s">
        <v>28</v>
      </c>
      <c r="C225" s="5" t="s">
        <v>43</v>
      </c>
      <c r="D225" t="s">
        <v>13</v>
      </c>
      <c r="E225" t="s">
        <v>21</v>
      </c>
      <c r="F225">
        <v>3061</v>
      </c>
      <c r="G225">
        <v>4620697</v>
      </c>
      <c r="H225">
        <v>1670</v>
      </c>
      <c r="I225">
        <f>Table2[[#This Row],[Observed Deaths]]-Table2[[#This Row],[Expected Deaths]]</f>
        <v>1391</v>
      </c>
      <c r="J225" s="11">
        <f>Table2[[#This Row],[Potentially Excess Deaths]]/Table2[[#This Row],[Observed Deaths]]*100</f>
        <v>45.442665795491671</v>
      </c>
    </row>
    <row r="226" spans="1:10" x14ac:dyDescent="0.3">
      <c r="A226">
        <v>2022</v>
      </c>
      <c r="B226" t="s">
        <v>28</v>
      </c>
      <c r="C226" s="5" t="s">
        <v>43</v>
      </c>
      <c r="D226" t="s">
        <v>14</v>
      </c>
      <c r="E226" t="s">
        <v>21</v>
      </c>
      <c r="F226">
        <v>969</v>
      </c>
      <c r="G226">
        <v>1313583</v>
      </c>
      <c r="H226">
        <v>526</v>
      </c>
      <c r="I226">
        <f>Table2[[#This Row],[Observed Deaths]]-Table2[[#This Row],[Expected Deaths]]</f>
        <v>443</v>
      </c>
      <c r="J226" s="11">
        <f>Table2[[#This Row],[Potentially Excess Deaths]]/Table2[[#This Row],[Observed Deaths]]*100</f>
        <v>45.717234262125906</v>
      </c>
    </row>
    <row r="227" spans="1:10" x14ac:dyDescent="0.3">
      <c r="A227">
        <v>2022</v>
      </c>
      <c r="B227" t="s">
        <v>10</v>
      </c>
      <c r="C227" s="5" t="s">
        <v>44</v>
      </c>
      <c r="D227" t="s">
        <v>12</v>
      </c>
      <c r="E227" t="s">
        <v>21</v>
      </c>
      <c r="F227">
        <v>4030</v>
      </c>
      <c r="G227">
        <v>5934280</v>
      </c>
      <c r="H227">
        <v>2117</v>
      </c>
      <c r="I227">
        <f>Table2[[#This Row],[Observed Deaths]]-Table2[[#This Row],[Expected Deaths]]</f>
        <v>1913</v>
      </c>
      <c r="J227" s="11">
        <f>Table2[[#This Row],[Potentially Excess Deaths]]/Table2[[#This Row],[Observed Deaths]]*100</f>
        <v>47.468982630272954</v>
      </c>
    </row>
    <row r="228" spans="1:10" x14ac:dyDescent="0.3">
      <c r="A228">
        <v>2022</v>
      </c>
      <c r="B228" t="s">
        <v>10</v>
      </c>
      <c r="C228" s="5" t="s">
        <v>44</v>
      </c>
      <c r="D228" t="s">
        <v>13</v>
      </c>
      <c r="E228" t="s">
        <v>21</v>
      </c>
      <c r="F228">
        <v>3061</v>
      </c>
      <c r="G228">
        <v>4620697</v>
      </c>
      <c r="H228">
        <v>1610</v>
      </c>
      <c r="I228">
        <f>Table2[[#This Row],[Observed Deaths]]-Table2[[#This Row],[Expected Deaths]]</f>
        <v>1451</v>
      </c>
      <c r="J228" s="11">
        <f>Table2[[#This Row],[Potentially Excess Deaths]]/Table2[[#This Row],[Observed Deaths]]*100</f>
        <v>47.402809539366217</v>
      </c>
    </row>
    <row r="229" spans="1:10" x14ac:dyDescent="0.3">
      <c r="A229">
        <v>2022</v>
      </c>
      <c r="B229" t="s">
        <v>10</v>
      </c>
      <c r="C229" s="5" t="s">
        <v>44</v>
      </c>
      <c r="D229" t="s">
        <v>14</v>
      </c>
      <c r="E229" t="s">
        <v>21</v>
      </c>
      <c r="F229">
        <v>969</v>
      </c>
      <c r="G229">
        <v>1313583</v>
      </c>
      <c r="H229">
        <v>508</v>
      </c>
      <c r="I229">
        <f>Table2[[#This Row],[Observed Deaths]]-Table2[[#This Row],[Expected Deaths]]</f>
        <v>461</v>
      </c>
      <c r="J229" s="11">
        <f>Table2[[#This Row],[Potentially Excess Deaths]]/Table2[[#This Row],[Observed Deaths]]*100</f>
        <v>47.574819401444792</v>
      </c>
    </row>
    <row r="230" spans="1:10" x14ac:dyDescent="0.3">
      <c r="A230">
        <v>2022</v>
      </c>
      <c r="B230" t="s">
        <v>25</v>
      </c>
      <c r="C230" s="5" t="s">
        <v>44</v>
      </c>
      <c r="D230" t="s">
        <v>12</v>
      </c>
      <c r="E230" t="s">
        <v>21</v>
      </c>
      <c r="F230">
        <v>5193</v>
      </c>
      <c r="G230">
        <v>6141740</v>
      </c>
      <c r="H230">
        <v>3567</v>
      </c>
      <c r="I230">
        <f>Table2[[#This Row],[Observed Deaths]]-Table2[[#This Row],[Expected Deaths]]</f>
        <v>1626</v>
      </c>
      <c r="J230" s="11">
        <f>Table2[[#This Row],[Potentially Excess Deaths]]/Table2[[#This Row],[Observed Deaths]]*100</f>
        <v>31.311380704794917</v>
      </c>
    </row>
    <row r="231" spans="1:10" x14ac:dyDescent="0.3">
      <c r="A231">
        <v>2022</v>
      </c>
      <c r="B231" t="s">
        <v>25</v>
      </c>
      <c r="C231" s="5" t="s">
        <v>44</v>
      </c>
      <c r="D231" t="s">
        <v>13</v>
      </c>
      <c r="E231" t="s">
        <v>21</v>
      </c>
      <c r="F231">
        <v>45</v>
      </c>
      <c r="G231">
        <v>335365</v>
      </c>
      <c r="H231">
        <v>23</v>
      </c>
      <c r="I231">
        <f>Table2[[#This Row],[Observed Deaths]]-Table2[[#This Row],[Expected Deaths]]</f>
        <v>22</v>
      </c>
      <c r="J231" s="11">
        <f>Table2[[#This Row],[Potentially Excess Deaths]]/Table2[[#This Row],[Observed Deaths]]*100</f>
        <v>48.888888888888886</v>
      </c>
    </row>
    <row r="232" spans="1:10" x14ac:dyDescent="0.3">
      <c r="A232">
        <v>2022</v>
      </c>
      <c r="B232" t="s">
        <v>25</v>
      </c>
      <c r="C232" s="5" t="s">
        <v>44</v>
      </c>
      <c r="D232" t="s">
        <v>14</v>
      </c>
      <c r="E232" t="s">
        <v>21</v>
      </c>
      <c r="F232">
        <v>46</v>
      </c>
      <c r="G232">
        <v>380040</v>
      </c>
      <c r="H232">
        <v>29</v>
      </c>
      <c r="I232">
        <f>Table2[[#This Row],[Observed Deaths]]-Table2[[#This Row],[Expected Deaths]]</f>
        <v>17</v>
      </c>
      <c r="J232" s="11">
        <f>Table2[[#This Row],[Potentially Excess Deaths]]/Table2[[#This Row],[Observed Deaths]]*100</f>
        <v>36.95652173913043</v>
      </c>
    </row>
    <row r="233" spans="1:10" x14ac:dyDescent="0.3">
      <c r="A233">
        <v>2022</v>
      </c>
      <c r="B233" t="s">
        <v>26</v>
      </c>
      <c r="C233" s="5" t="s">
        <v>44</v>
      </c>
      <c r="D233" t="s">
        <v>12</v>
      </c>
      <c r="E233" t="s">
        <v>21</v>
      </c>
      <c r="F233">
        <v>91</v>
      </c>
      <c r="G233">
        <v>715405</v>
      </c>
      <c r="H233">
        <v>49</v>
      </c>
      <c r="I233">
        <f>Table2[[#This Row],[Observed Deaths]]-Table2[[#This Row],[Expected Deaths]]</f>
        <v>42</v>
      </c>
      <c r="J233" s="11">
        <f>Table2[[#This Row],[Potentially Excess Deaths]]/Table2[[#This Row],[Observed Deaths]]*100</f>
        <v>46.153846153846153</v>
      </c>
    </row>
    <row r="234" spans="1:10" x14ac:dyDescent="0.3">
      <c r="A234">
        <v>2022</v>
      </c>
      <c r="B234" t="s">
        <v>26</v>
      </c>
      <c r="C234" s="5" t="s">
        <v>44</v>
      </c>
      <c r="D234" t="s">
        <v>13</v>
      </c>
      <c r="E234" t="s">
        <v>11</v>
      </c>
      <c r="F234">
        <v>45</v>
      </c>
      <c r="G234">
        <v>335365</v>
      </c>
      <c r="H234">
        <v>22</v>
      </c>
      <c r="I234">
        <f>Table2[[#This Row],[Observed Deaths]]-Table2[[#This Row],[Expected Deaths]]</f>
        <v>23</v>
      </c>
      <c r="J234" s="11">
        <f>Table2[[#This Row],[Potentially Excess Deaths]]/Table2[[#This Row],[Observed Deaths]]*100</f>
        <v>51.111111111111107</v>
      </c>
    </row>
    <row r="235" spans="1:10" x14ac:dyDescent="0.3">
      <c r="A235">
        <v>2022</v>
      </c>
      <c r="B235" t="s">
        <v>26</v>
      </c>
      <c r="C235" s="5" t="s">
        <v>44</v>
      </c>
      <c r="D235" t="s">
        <v>14</v>
      </c>
      <c r="E235" t="s">
        <v>11</v>
      </c>
      <c r="F235">
        <v>46</v>
      </c>
      <c r="G235">
        <v>380040</v>
      </c>
      <c r="H235">
        <v>27</v>
      </c>
      <c r="I235">
        <f>Table2[[#This Row],[Observed Deaths]]-Table2[[#This Row],[Expected Deaths]]</f>
        <v>19</v>
      </c>
      <c r="J235" s="11">
        <f>Table2[[#This Row],[Potentially Excess Deaths]]/Table2[[#This Row],[Observed Deaths]]*100</f>
        <v>41.304347826086953</v>
      </c>
    </row>
    <row r="236" spans="1:10" x14ac:dyDescent="0.3">
      <c r="A236">
        <v>2022</v>
      </c>
      <c r="B236" t="s">
        <v>27</v>
      </c>
      <c r="C236" s="5" t="s">
        <v>44</v>
      </c>
      <c r="D236" t="s">
        <v>12</v>
      </c>
      <c r="E236" t="s">
        <v>11</v>
      </c>
      <c r="F236">
        <v>91</v>
      </c>
      <c r="G236">
        <v>715405</v>
      </c>
      <c r="H236">
        <v>49</v>
      </c>
      <c r="I236">
        <f>Table2[[#This Row],[Observed Deaths]]-Table2[[#This Row],[Expected Deaths]]</f>
        <v>42</v>
      </c>
      <c r="J236" s="11">
        <f>Table2[[#This Row],[Potentially Excess Deaths]]/Table2[[#This Row],[Observed Deaths]]*100</f>
        <v>46.153846153846153</v>
      </c>
    </row>
    <row r="237" spans="1:10" x14ac:dyDescent="0.3">
      <c r="A237">
        <v>2022</v>
      </c>
      <c r="B237" t="s">
        <v>27</v>
      </c>
      <c r="C237" s="5" t="s">
        <v>44</v>
      </c>
      <c r="D237" t="s">
        <v>13</v>
      </c>
      <c r="E237" t="s">
        <v>11</v>
      </c>
      <c r="F237">
        <v>45</v>
      </c>
      <c r="G237">
        <v>335365</v>
      </c>
      <c r="H237">
        <v>22</v>
      </c>
      <c r="I237">
        <f>Table2[[#This Row],[Observed Deaths]]-Table2[[#This Row],[Expected Deaths]]</f>
        <v>23</v>
      </c>
      <c r="J237" s="11">
        <f>Table2[[#This Row],[Potentially Excess Deaths]]/Table2[[#This Row],[Observed Deaths]]*100</f>
        <v>51.111111111111107</v>
      </c>
    </row>
    <row r="238" spans="1:10" x14ac:dyDescent="0.3">
      <c r="A238">
        <v>2022</v>
      </c>
      <c r="B238" t="s">
        <v>27</v>
      </c>
      <c r="C238" s="5" t="s">
        <v>44</v>
      </c>
      <c r="D238" t="s">
        <v>14</v>
      </c>
      <c r="E238" t="s">
        <v>11</v>
      </c>
      <c r="F238">
        <v>46</v>
      </c>
      <c r="G238">
        <v>380040</v>
      </c>
      <c r="H238">
        <v>27</v>
      </c>
      <c r="I238">
        <f>Table2[[#This Row],[Observed Deaths]]-Table2[[#This Row],[Expected Deaths]]</f>
        <v>19</v>
      </c>
      <c r="J238" s="11">
        <f>Table2[[#This Row],[Potentially Excess Deaths]]/Table2[[#This Row],[Observed Deaths]]*100</f>
        <v>41.304347826086953</v>
      </c>
    </row>
    <row r="239" spans="1:10" x14ac:dyDescent="0.3">
      <c r="A239">
        <v>2022</v>
      </c>
      <c r="B239" t="s">
        <v>28</v>
      </c>
      <c r="C239" s="5" t="s">
        <v>44</v>
      </c>
      <c r="D239" t="s">
        <v>12</v>
      </c>
      <c r="E239" t="s">
        <v>11</v>
      </c>
      <c r="F239">
        <v>146</v>
      </c>
      <c r="G239">
        <v>740291</v>
      </c>
      <c r="H239">
        <v>87</v>
      </c>
      <c r="I239">
        <f>Table2[[#This Row],[Observed Deaths]]-Table2[[#This Row],[Expected Deaths]]</f>
        <v>59</v>
      </c>
      <c r="J239" s="11">
        <f>Table2[[#This Row],[Potentially Excess Deaths]]/Table2[[#This Row],[Observed Deaths]]*100</f>
        <v>40.410958904109592</v>
      </c>
    </row>
    <row r="240" spans="1:10" x14ac:dyDescent="0.3">
      <c r="A240">
        <v>2022</v>
      </c>
      <c r="B240" t="s">
        <v>28</v>
      </c>
      <c r="C240" s="5" t="s">
        <v>44</v>
      </c>
      <c r="D240" t="s">
        <v>13</v>
      </c>
      <c r="E240" t="s">
        <v>11</v>
      </c>
      <c r="F240">
        <v>67</v>
      </c>
      <c r="G240">
        <v>345102</v>
      </c>
      <c r="H240">
        <v>37</v>
      </c>
      <c r="I240">
        <f>Table2[[#This Row],[Observed Deaths]]-Table2[[#This Row],[Expected Deaths]]</f>
        <v>30</v>
      </c>
      <c r="J240" s="11">
        <f>Table2[[#This Row],[Potentially Excess Deaths]]/Table2[[#This Row],[Observed Deaths]]*100</f>
        <v>44.776119402985074</v>
      </c>
    </row>
    <row r="241" spans="1:10" x14ac:dyDescent="0.3">
      <c r="A241">
        <v>2022</v>
      </c>
      <c r="B241" t="s">
        <v>28</v>
      </c>
      <c r="C241" s="5" t="s">
        <v>44</v>
      </c>
      <c r="D241" t="s">
        <v>14</v>
      </c>
      <c r="E241" t="s">
        <v>11</v>
      </c>
      <c r="F241">
        <v>79</v>
      </c>
      <c r="G241">
        <v>395189</v>
      </c>
      <c r="H241">
        <v>50</v>
      </c>
      <c r="I241">
        <f>Table2[[#This Row],[Observed Deaths]]-Table2[[#This Row],[Expected Deaths]]</f>
        <v>29</v>
      </c>
      <c r="J241" s="11">
        <f>Table2[[#This Row],[Potentially Excess Deaths]]/Table2[[#This Row],[Observed Deaths]]*100</f>
        <v>36.708860759493675</v>
      </c>
    </row>
    <row r="242" spans="1:10" x14ac:dyDescent="0.3">
      <c r="A242">
        <v>2022</v>
      </c>
      <c r="B242" t="s">
        <v>10</v>
      </c>
      <c r="C242" s="5" t="s">
        <v>45</v>
      </c>
      <c r="D242" t="s">
        <v>12</v>
      </c>
      <c r="E242" t="s">
        <v>11</v>
      </c>
      <c r="F242">
        <v>146</v>
      </c>
      <c r="G242">
        <v>740291</v>
      </c>
      <c r="H242">
        <v>75</v>
      </c>
      <c r="I242">
        <f>Table2[[#This Row],[Observed Deaths]]-Table2[[#This Row],[Expected Deaths]]</f>
        <v>71</v>
      </c>
      <c r="J242" s="11">
        <f>Table2[[#This Row],[Potentially Excess Deaths]]/Table2[[#This Row],[Observed Deaths]]*100</f>
        <v>48.630136986301373</v>
      </c>
    </row>
    <row r="243" spans="1:10" x14ac:dyDescent="0.3">
      <c r="A243">
        <v>2022</v>
      </c>
      <c r="B243" t="s">
        <v>10</v>
      </c>
      <c r="C243" s="5" t="s">
        <v>45</v>
      </c>
      <c r="D243" t="s">
        <v>13</v>
      </c>
      <c r="E243" t="s">
        <v>15</v>
      </c>
      <c r="F243">
        <v>67</v>
      </c>
      <c r="G243">
        <v>345102</v>
      </c>
      <c r="H243">
        <v>32</v>
      </c>
      <c r="I243">
        <f>Table2[[#This Row],[Observed Deaths]]-Table2[[#This Row],[Expected Deaths]]</f>
        <v>35</v>
      </c>
      <c r="J243" s="11">
        <f>Table2[[#This Row],[Potentially Excess Deaths]]/Table2[[#This Row],[Observed Deaths]]*100</f>
        <v>52.238805970149251</v>
      </c>
    </row>
    <row r="244" spans="1:10" x14ac:dyDescent="0.3">
      <c r="A244">
        <v>2022</v>
      </c>
      <c r="B244" t="s">
        <v>10</v>
      </c>
      <c r="C244" s="5" t="s">
        <v>45</v>
      </c>
      <c r="D244" t="s">
        <v>14</v>
      </c>
      <c r="E244" t="s">
        <v>15</v>
      </c>
      <c r="F244">
        <v>79</v>
      </c>
      <c r="G244">
        <v>395189</v>
      </c>
      <c r="H244">
        <v>43</v>
      </c>
      <c r="I244">
        <f>Table2[[#This Row],[Observed Deaths]]-Table2[[#This Row],[Expected Deaths]]</f>
        <v>36</v>
      </c>
      <c r="J244" s="11">
        <f>Table2[[#This Row],[Potentially Excess Deaths]]/Table2[[#This Row],[Observed Deaths]]*100</f>
        <v>45.569620253164558</v>
      </c>
    </row>
    <row r="245" spans="1:10" x14ac:dyDescent="0.3">
      <c r="A245">
        <v>2022</v>
      </c>
      <c r="B245" t="s">
        <v>25</v>
      </c>
      <c r="C245" s="5" t="s">
        <v>45</v>
      </c>
      <c r="D245" t="s">
        <v>12</v>
      </c>
      <c r="E245" t="s">
        <v>15</v>
      </c>
      <c r="F245">
        <v>146</v>
      </c>
      <c r="G245">
        <v>740291</v>
      </c>
      <c r="H245">
        <v>79</v>
      </c>
      <c r="I245">
        <f>Table2[[#This Row],[Observed Deaths]]-Table2[[#This Row],[Expected Deaths]]</f>
        <v>67</v>
      </c>
      <c r="J245" s="11">
        <f>Table2[[#This Row],[Potentially Excess Deaths]]/Table2[[#This Row],[Observed Deaths]]*100</f>
        <v>45.890410958904113</v>
      </c>
    </row>
    <row r="246" spans="1:10" x14ac:dyDescent="0.3">
      <c r="A246">
        <v>2022</v>
      </c>
      <c r="B246" t="s">
        <v>25</v>
      </c>
      <c r="C246" s="5" t="s">
        <v>45</v>
      </c>
      <c r="D246" t="s">
        <v>13</v>
      </c>
      <c r="E246" t="s">
        <v>15</v>
      </c>
      <c r="F246">
        <v>67</v>
      </c>
      <c r="G246">
        <v>345102</v>
      </c>
      <c r="H246">
        <v>34</v>
      </c>
      <c r="I246">
        <f>Table2[[#This Row],[Observed Deaths]]-Table2[[#This Row],[Expected Deaths]]</f>
        <v>33</v>
      </c>
      <c r="J246" s="11">
        <f>Table2[[#This Row],[Potentially Excess Deaths]]/Table2[[#This Row],[Observed Deaths]]*100</f>
        <v>49.253731343283583</v>
      </c>
    </row>
    <row r="247" spans="1:10" x14ac:dyDescent="0.3">
      <c r="A247">
        <v>2022</v>
      </c>
      <c r="B247" t="s">
        <v>25</v>
      </c>
      <c r="C247" s="5" t="s">
        <v>45</v>
      </c>
      <c r="D247" t="s">
        <v>14</v>
      </c>
      <c r="E247" t="s">
        <v>15</v>
      </c>
      <c r="F247">
        <v>79</v>
      </c>
      <c r="G247">
        <v>395189</v>
      </c>
      <c r="H247">
        <v>46</v>
      </c>
      <c r="I247">
        <f>Table2[[#This Row],[Observed Deaths]]-Table2[[#This Row],[Expected Deaths]]</f>
        <v>33</v>
      </c>
      <c r="J247" s="11">
        <f>Table2[[#This Row],[Potentially Excess Deaths]]/Table2[[#This Row],[Observed Deaths]]*100</f>
        <v>41.77215189873418</v>
      </c>
    </row>
    <row r="248" spans="1:10" x14ac:dyDescent="0.3">
      <c r="A248">
        <v>2022</v>
      </c>
      <c r="B248" t="s">
        <v>26</v>
      </c>
      <c r="C248" s="5" t="s">
        <v>45</v>
      </c>
      <c r="D248" t="s">
        <v>12</v>
      </c>
      <c r="E248" t="s">
        <v>15</v>
      </c>
      <c r="F248">
        <v>226</v>
      </c>
      <c r="G248">
        <v>762438</v>
      </c>
      <c r="H248">
        <v>136</v>
      </c>
      <c r="I248">
        <f>Table2[[#This Row],[Observed Deaths]]-Table2[[#This Row],[Expected Deaths]]</f>
        <v>90</v>
      </c>
      <c r="J248" s="11">
        <f>Table2[[#This Row],[Potentially Excess Deaths]]/Table2[[#This Row],[Observed Deaths]]*100</f>
        <v>39.823008849557525</v>
      </c>
    </row>
    <row r="249" spans="1:10" x14ac:dyDescent="0.3">
      <c r="A249">
        <v>2022</v>
      </c>
      <c r="B249" t="s">
        <v>26</v>
      </c>
      <c r="C249" s="5" t="s">
        <v>45</v>
      </c>
      <c r="D249" t="s">
        <v>13</v>
      </c>
      <c r="E249" t="s">
        <v>15</v>
      </c>
      <c r="F249">
        <v>99</v>
      </c>
      <c r="G249">
        <v>353559</v>
      </c>
      <c r="H249">
        <v>56</v>
      </c>
      <c r="I249">
        <f>Table2[[#This Row],[Observed Deaths]]-Table2[[#This Row],[Expected Deaths]]</f>
        <v>43</v>
      </c>
      <c r="J249" s="11">
        <f>Table2[[#This Row],[Potentially Excess Deaths]]/Table2[[#This Row],[Observed Deaths]]*100</f>
        <v>43.43434343434344</v>
      </c>
    </row>
    <row r="250" spans="1:10" x14ac:dyDescent="0.3">
      <c r="A250">
        <v>2022</v>
      </c>
      <c r="B250" t="s">
        <v>26</v>
      </c>
      <c r="C250" s="5" t="s">
        <v>45</v>
      </c>
      <c r="D250" t="s">
        <v>14</v>
      </c>
      <c r="E250" t="s">
        <v>15</v>
      </c>
      <c r="F250">
        <v>127</v>
      </c>
      <c r="G250">
        <v>408879</v>
      </c>
      <c r="H250">
        <v>81</v>
      </c>
      <c r="I250">
        <f>Table2[[#This Row],[Observed Deaths]]-Table2[[#This Row],[Expected Deaths]]</f>
        <v>46</v>
      </c>
      <c r="J250" s="11">
        <f>Table2[[#This Row],[Potentially Excess Deaths]]/Table2[[#This Row],[Observed Deaths]]*100</f>
        <v>36.220472440944881</v>
      </c>
    </row>
    <row r="251" spans="1:10" x14ac:dyDescent="0.3">
      <c r="A251">
        <v>2022</v>
      </c>
      <c r="B251" t="s">
        <v>27</v>
      </c>
      <c r="C251" s="5" t="s">
        <v>45</v>
      </c>
      <c r="D251" t="s">
        <v>12</v>
      </c>
      <c r="E251" t="s">
        <v>15</v>
      </c>
      <c r="F251">
        <v>226</v>
      </c>
      <c r="G251">
        <v>762438</v>
      </c>
      <c r="H251">
        <v>122</v>
      </c>
      <c r="I251">
        <f>Table2[[#This Row],[Observed Deaths]]-Table2[[#This Row],[Expected Deaths]]</f>
        <v>104</v>
      </c>
      <c r="J251" s="11">
        <f>Table2[[#This Row],[Potentially Excess Deaths]]/Table2[[#This Row],[Observed Deaths]]*100</f>
        <v>46.017699115044245</v>
      </c>
    </row>
    <row r="252" spans="1:10" x14ac:dyDescent="0.3">
      <c r="A252">
        <v>2022</v>
      </c>
      <c r="B252" t="s">
        <v>27</v>
      </c>
      <c r="C252" s="5" t="s">
        <v>45</v>
      </c>
      <c r="D252" t="s">
        <v>13</v>
      </c>
      <c r="E252" t="s">
        <v>16</v>
      </c>
      <c r="F252">
        <v>99</v>
      </c>
      <c r="G252">
        <v>353559</v>
      </c>
      <c r="H252">
        <v>50</v>
      </c>
      <c r="I252">
        <f>Table2[[#This Row],[Observed Deaths]]-Table2[[#This Row],[Expected Deaths]]</f>
        <v>49</v>
      </c>
      <c r="J252" s="11">
        <f>Table2[[#This Row],[Potentially Excess Deaths]]/Table2[[#This Row],[Observed Deaths]]*100</f>
        <v>49.494949494949495</v>
      </c>
    </row>
    <row r="253" spans="1:10" x14ac:dyDescent="0.3">
      <c r="A253">
        <v>2022</v>
      </c>
      <c r="B253" t="s">
        <v>27</v>
      </c>
      <c r="C253" s="5" t="s">
        <v>45</v>
      </c>
      <c r="D253" t="s">
        <v>14</v>
      </c>
      <c r="E253" t="s">
        <v>16</v>
      </c>
      <c r="F253">
        <v>127</v>
      </c>
      <c r="G253">
        <v>408879</v>
      </c>
      <c r="H253">
        <v>72</v>
      </c>
      <c r="I253">
        <f>Table2[[#This Row],[Observed Deaths]]-Table2[[#This Row],[Expected Deaths]]</f>
        <v>55</v>
      </c>
      <c r="J253" s="11">
        <f>Table2[[#This Row],[Potentially Excess Deaths]]/Table2[[#This Row],[Observed Deaths]]*100</f>
        <v>43.30708661417323</v>
      </c>
    </row>
    <row r="254" spans="1:10" x14ac:dyDescent="0.3">
      <c r="A254">
        <v>2022</v>
      </c>
      <c r="B254" t="s">
        <v>28</v>
      </c>
      <c r="C254" s="5" t="s">
        <v>45</v>
      </c>
      <c r="D254" t="s">
        <v>12</v>
      </c>
      <c r="E254" t="s">
        <v>16</v>
      </c>
      <c r="F254">
        <v>226</v>
      </c>
      <c r="G254">
        <v>762438</v>
      </c>
      <c r="H254">
        <v>130</v>
      </c>
      <c r="I254">
        <f>Table2[[#This Row],[Observed Deaths]]-Table2[[#This Row],[Expected Deaths]]</f>
        <v>96</v>
      </c>
      <c r="J254" s="11">
        <f>Table2[[#This Row],[Potentially Excess Deaths]]/Table2[[#This Row],[Observed Deaths]]*100</f>
        <v>42.477876106194692</v>
      </c>
    </row>
    <row r="255" spans="1:10" x14ac:dyDescent="0.3">
      <c r="A255">
        <v>2022</v>
      </c>
      <c r="B255" t="s">
        <v>28</v>
      </c>
      <c r="C255" s="5" t="s">
        <v>45</v>
      </c>
      <c r="D255" t="s">
        <v>13</v>
      </c>
      <c r="E255" t="s">
        <v>16</v>
      </c>
      <c r="F255">
        <v>99</v>
      </c>
      <c r="G255">
        <v>353559</v>
      </c>
      <c r="H255">
        <v>53</v>
      </c>
      <c r="I255">
        <f>Table2[[#This Row],[Observed Deaths]]-Table2[[#This Row],[Expected Deaths]]</f>
        <v>46</v>
      </c>
      <c r="J255" s="11">
        <f>Table2[[#This Row],[Potentially Excess Deaths]]/Table2[[#This Row],[Observed Deaths]]*100</f>
        <v>46.464646464646464</v>
      </c>
    </row>
    <row r="256" spans="1:10" x14ac:dyDescent="0.3">
      <c r="A256">
        <v>2022</v>
      </c>
      <c r="B256" t="s">
        <v>28</v>
      </c>
      <c r="C256" s="5" t="s">
        <v>45</v>
      </c>
      <c r="D256" t="s">
        <v>14</v>
      </c>
      <c r="E256" t="s">
        <v>16</v>
      </c>
      <c r="F256">
        <v>268</v>
      </c>
      <c r="G256">
        <v>3941547</v>
      </c>
      <c r="H256">
        <v>95</v>
      </c>
      <c r="I256">
        <f>Table2[[#This Row],[Observed Deaths]]-Table2[[#This Row],[Expected Deaths]]</f>
        <v>173</v>
      </c>
      <c r="J256" s="11">
        <f>Table2[[#This Row],[Potentially Excess Deaths]]/Table2[[#This Row],[Observed Deaths]]*100</f>
        <v>64.552238805970148</v>
      </c>
    </row>
    <row r="257" spans="1:10" x14ac:dyDescent="0.3">
      <c r="A257">
        <v>2022</v>
      </c>
      <c r="B257" t="s">
        <v>10</v>
      </c>
      <c r="C257" s="5" t="s">
        <v>46</v>
      </c>
      <c r="D257" t="s">
        <v>12</v>
      </c>
      <c r="E257" t="s">
        <v>16</v>
      </c>
      <c r="F257">
        <v>127</v>
      </c>
      <c r="G257">
        <v>408879</v>
      </c>
      <c r="H257">
        <v>77</v>
      </c>
      <c r="I257">
        <f>Table2[[#This Row],[Observed Deaths]]-Table2[[#This Row],[Expected Deaths]]</f>
        <v>50</v>
      </c>
      <c r="J257" s="11">
        <f>Table2[[#This Row],[Potentially Excess Deaths]]/Table2[[#This Row],[Observed Deaths]]*100</f>
        <v>39.370078740157481</v>
      </c>
    </row>
    <row r="258" spans="1:10" x14ac:dyDescent="0.3">
      <c r="A258">
        <v>2022</v>
      </c>
      <c r="B258" t="s">
        <v>10</v>
      </c>
      <c r="C258" s="5" t="s">
        <v>46</v>
      </c>
      <c r="D258" t="s">
        <v>13</v>
      </c>
      <c r="E258" t="s">
        <v>16</v>
      </c>
      <c r="F258">
        <v>329</v>
      </c>
      <c r="G258">
        <v>780613</v>
      </c>
      <c r="H258">
        <v>201</v>
      </c>
      <c r="I258">
        <f>Table2[[#This Row],[Observed Deaths]]-Table2[[#This Row],[Expected Deaths]]</f>
        <v>128</v>
      </c>
      <c r="J258" s="11">
        <f>Table2[[#This Row],[Potentially Excess Deaths]]/Table2[[#This Row],[Observed Deaths]]*100</f>
        <v>38.90577507598784</v>
      </c>
    </row>
    <row r="259" spans="1:10" x14ac:dyDescent="0.3">
      <c r="A259">
        <v>2022</v>
      </c>
      <c r="B259" t="s">
        <v>10</v>
      </c>
      <c r="C259" s="5" t="s">
        <v>46</v>
      </c>
      <c r="D259" t="s">
        <v>14</v>
      </c>
      <c r="E259" t="s">
        <v>16</v>
      </c>
      <c r="F259">
        <v>145</v>
      </c>
      <c r="G259">
        <v>360277</v>
      </c>
      <c r="H259">
        <v>80</v>
      </c>
      <c r="I259">
        <f>Table2[[#This Row],[Observed Deaths]]-Table2[[#This Row],[Expected Deaths]]</f>
        <v>65</v>
      </c>
      <c r="J259" s="11">
        <f>Table2[[#This Row],[Potentially Excess Deaths]]/Table2[[#This Row],[Observed Deaths]]*100</f>
        <v>44.827586206896555</v>
      </c>
    </row>
    <row r="260" spans="1:10" x14ac:dyDescent="0.3">
      <c r="A260">
        <v>2022</v>
      </c>
      <c r="B260" t="s">
        <v>25</v>
      </c>
      <c r="C260" s="5" t="s">
        <v>46</v>
      </c>
      <c r="D260" t="s">
        <v>12</v>
      </c>
      <c r="E260" t="s">
        <v>16</v>
      </c>
      <c r="F260">
        <v>184</v>
      </c>
      <c r="G260">
        <v>420336</v>
      </c>
      <c r="H260">
        <v>121</v>
      </c>
      <c r="I260">
        <f>Table2[[#This Row],[Observed Deaths]]-Table2[[#This Row],[Expected Deaths]]</f>
        <v>63</v>
      </c>
      <c r="J260" s="11">
        <f>Table2[[#This Row],[Potentially Excess Deaths]]/Table2[[#This Row],[Observed Deaths]]*100</f>
        <v>34.239130434782609</v>
      </c>
    </row>
    <row r="261" spans="1:10" x14ac:dyDescent="0.3">
      <c r="A261">
        <v>2022</v>
      </c>
      <c r="B261" t="s">
        <v>25</v>
      </c>
      <c r="C261" s="5" t="s">
        <v>46</v>
      </c>
      <c r="D261" t="s">
        <v>13</v>
      </c>
      <c r="E261" t="s">
        <v>17</v>
      </c>
      <c r="F261">
        <v>329</v>
      </c>
      <c r="G261">
        <v>780613</v>
      </c>
      <c r="H261">
        <v>167</v>
      </c>
      <c r="I261">
        <f>Table2[[#This Row],[Observed Deaths]]-Table2[[#This Row],[Expected Deaths]]</f>
        <v>162</v>
      </c>
      <c r="J261" s="11">
        <f>Table2[[#This Row],[Potentially Excess Deaths]]/Table2[[#This Row],[Observed Deaths]]*100</f>
        <v>49.240121580547111</v>
      </c>
    </row>
    <row r="262" spans="1:10" x14ac:dyDescent="0.3">
      <c r="A262">
        <v>2022</v>
      </c>
      <c r="B262" t="s">
        <v>25</v>
      </c>
      <c r="C262" s="5" t="s">
        <v>46</v>
      </c>
      <c r="D262" t="s">
        <v>14</v>
      </c>
      <c r="E262" t="s">
        <v>17</v>
      </c>
      <c r="F262">
        <v>145</v>
      </c>
      <c r="G262">
        <v>360277</v>
      </c>
      <c r="H262">
        <v>67</v>
      </c>
      <c r="I262">
        <f>Table2[[#This Row],[Observed Deaths]]-Table2[[#This Row],[Expected Deaths]]</f>
        <v>78</v>
      </c>
      <c r="J262" s="11">
        <f>Table2[[#This Row],[Potentially Excess Deaths]]/Table2[[#This Row],[Observed Deaths]]*100</f>
        <v>53.793103448275858</v>
      </c>
    </row>
    <row r="263" spans="1:10" x14ac:dyDescent="0.3">
      <c r="A263">
        <v>2022</v>
      </c>
      <c r="B263" t="s">
        <v>26</v>
      </c>
      <c r="C263" s="5" t="s">
        <v>46</v>
      </c>
      <c r="D263" t="s">
        <v>12</v>
      </c>
      <c r="E263" t="s">
        <v>17</v>
      </c>
      <c r="F263">
        <v>184</v>
      </c>
      <c r="G263">
        <v>420336</v>
      </c>
      <c r="H263">
        <v>101</v>
      </c>
      <c r="I263">
        <f>Table2[[#This Row],[Observed Deaths]]-Table2[[#This Row],[Expected Deaths]]</f>
        <v>83</v>
      </c>
      <c r="J263" s="11">
        <f>Table2[[#This Row],[Potentially Excess Deaths]]/Table2[[#This Row],[Observed Deaths]]*100</f>
        <v>45.108695652173914</v>
      </c>
    </row>
    <row r="264" spans="1:10" x14ac:dyDescent="0.3">
      <c r="A264">
        <v>2022</v>
      </c>
      <c r="B264" t="s">
        <v>26</v>
      </c>
      <c r="C264" s="5" t="s">
        <v>46</v>
      </c>
      <c r="D264" t="s">
        <v>13</v>
      </c>
      <c r="E264" t="s">
        <v>17</v>
      </c>
      <c r="F264">
        <v>329</v>
      </c>
      <c r="G264">
        <v>780613</v>
      </c>
      <c r="H264">
        <v>189</v>
      </c>
      <c r="I264">
        <f>Table2[[#This Row],[Observed Deaths]]-Table2[[#This Row],[Expected Deaths]]</f>
        <v>140</v>
      </c>
      <c r="J264" s="11">
        <f>Table2[[#This Row],[Potentially Excess Deaths]]/Table2[[#This Row],[Observed Deaths]]*100</f>
        <v>42.553191489361701</v>
      </c>
    </row>
    <row r="265" spans="1:10" x14ac:dyDescent="0.3">
      <c r="A265">
        <v>2022</v>
      </c>
      <c r="B265" t="s">
        <v>26</v>
      </c>
      <c r="C265" s="5" t="s">
        <v>46</v>
      </c>
      <c r="D265" t="s">
        <v>14</v>
      </c>
      <c r="E265" t="s">
        <v>17</v>
      </c>
      <c r="F265">
        <v>145</v>
      </c>
      <c r="G265">
        <v>360277</v>
      </c>
      <c r="H265">
        <v>75</v>
      </c>
      <c r="I265">
        <f>Table2[[#This Row],[Observed Deaths]]-Table2[[#This Row],[Expected Deaths]]</f>
        <v>70</v>
      </c>
      <c r="J265" s="11">
        <f>Table2[[#This Row],[Potentially Excess Deaths]]/Table2[[#This Row],[Observed Deaths]]*100</f>
        <v>48.275862068965516</v>
      </c>
    </row>
    <row r="266" spans="1:10" x14ac:dyDescent="0.3">
      <c r="A266">
        <v>2022</v>
      </c>
      <c r="B266" t="s">
        <v>27</v>
      </c>
      <c r="C266" s="5" t="s">
        <v>46</v>
      </c>
      <c r="D266" t="s">
        <v>12</v>
      </c>
      <c r="E266" t="s">
        <v>17</v>
      </c>
      <c r="F266">
        <v>184</v>
      </c>
      <c r="G266">
        <v>420336</v>
      </c>
      <c r="H266">
        <v>114</v>
      </c>
      <c r="I266">
        <f>Table2[[#This Row],[Observed Deaths]]-Table2[[#This Row],[Expected Deaths]]</f>
        <v>70</v>
      </c>
      <c r="J266" s="11">
        <f>Table2[[#This Row],[Potentially Excess Deaths]]/Table2[[#This Row],[Observed Deaths]]*100</f>
        <v>38.04347826086957</v>
      </c>
    </row>
    <row r="267" spans="1:10" x14ac:dyDescent="0.3">
      <c r="A267">
        <v>2022</v>
      </c>
      <c r="B267" t="s">
        <v>27</v>
      </c>
      <c r="C267" s="5" t="s">
        <v>46</v>
      </c>
      <c r="D267" t="s">
        <v>13</v>
      </c>
      <c r="E267" t="s">
        <v>17</v>
      </c>
      <c r="F267">
        <v>89</v>
      </c>
      <c r="G267">
        <v>4240308</v>
      </c>
      <c r="H267">
        <v>34</v>
      </c>
      <c r="I267">
        <f>Table2[[#This Row],[Observed Deaths]]-Table2[[#This Row],[Expected Deaths]]</f>
        <v>55</v>
      </c>
      <c r="J267" s="11">
        <f>Table2[[#This Row],[Potentially Excess Deaths]]/Table2[[#This Row],[Observed Deaths]]*100</f>
        <v>61.797752808988761</v>
      </c>
    </row>
    <row r="268" spans="1:10" x14ac:dyDescent="0.3">
      <c r="A268">
        <v>2022</v>
      </c>
      <c r="B268" t="s">
        <v>27</v>
      </c>
      <c r="C268" s="5" t="s">
        <v>46</v>
      </c>
      <c r="D268" t="s">
        <v>14</v>
      </c>
      <c r="E268" t="s">
        <v>17</v>
      </c>
      <c r="F268">
        <v>63</v>
      </c>
      <c r="G268">
        <v>3298631</v>
      </c>
      <c r="H268">
        <v>27</v>
      </c>
      <c r="I268">
        <f>Table2[[#This Row],[Observed Deaths]]-Table2[[#This Row],[Expected Deaths]]</f>
        <v>36</v>
      </c>
      <c r="J268" s="11">
        <f>Table2[[#This Row],[Potentially Excess Deaths]]/Table2[[#This Row],[Observed Deaths]]*100</f>
        <v>57.142857142857139</v>
      </c>
    </row>
    <row r="269" spans="1:10" x14ac:dyDescent="0.3">
      <c r="A269">
        <v>2022</v>
      </c>
      <c r="B269" t="s">
        <v>28</v>
      </c>
      <c r="C269" s="5" t="s">
        <v>46</v>
      </c>
      <c r="D269" t="s">
        <v>12</v>
      </c>
      <c r="E269" t="s">
        <v>17</v>
      </c>
      <c r="F269">
        <v>26</v>
      </c>
      <c r="G269">
        <v>941677</v>
      </c>
      <c r="H269">
        <v>8</v>
      </c>
      <c r="I269">
        <f>Table2[[#This Row],[Observed Deaths]]-Table2[[#This Row],[Expected Deaths]]</f>
        <v>18</v>
      </c>
      <c r="J269" s="11">
        <f>Table2[[#This Row],[Potentially Excess Deaths]]/Table2[[#This Row],[Observed Deaths]]*100</f>
        <v>69.230769230769226</v>
      </c>
    </row>
    <row r="270" spans="1:10" x14ac:dyDescent="0.3">
      <c r="A270">
        <v>2022</v>
      </c>
      <c r="B270" t="s">
        <v>28</v>
      </c>
      <c r="C270" s="5" t="s">
        <v>46</v>
      </c>
      <c r="D270" t="s">
        <v>13</v>
      </c>
      <c r="E270" t="s">
        <v>18</v>
      </c>
      <c r="F270">
        <v>89</v>
      </c>
      <c r="G270">
        <v>4240308</v>
      </c>
      <c r="H270">
        <v>35</v>
      </c>
      <c r="I270">
        <f>Table2[[#This Row],[Observed Deaths]]-Table2[[#This Row],[Expected Deaths]]</f>
        <v>54</v>
      </c>
      <c r="J270" s="11">
        <f>Table2[[#This Row],[Potentially Excess Deaths]]/Table2[[#This Row],[Observed Deaths]]*100</f>
        <v>60.674157303370791</v>
      </c>
    </row>
    <row r="271" spans="1:10" x14ac:dyDescent="0.3">
      <c r="A271">
        <v>2022</v>
      </c>
      <c r="B271" t="s">
        <v>28</v>
      </c>
      <c r="C271" s="5" t="s">
        <v>46</v>
      </c>
      <c r="D271" t="s">
        <v>14</v>
      </c>
      <c r="E271" t="s">
        <v>18</v>
      </c>
      <c r="F271">
        <v>63</v>
      </c>
      <c r="G271">
        <v>3298631</v>
      </c>
      <c r="H271">
        <v>28</v>
      </c>
      <c r="I271">
        <f>Table2[[#This Row],[Observed Deaths]]-Table2[[#This Row],[Expected Deaths]]</f>
        <v>35</v>
      </c>
      <c r="J271" s="11">
        <f>Table2[[#This Row],[Potentially Excess Deaths]]/Table2[[#This Row],[Observed Deaths]]*100</f>
        <v>55.555555555555557</v>
      </c>
    </row>
    <row r="272" spans="1:10" x14ac:dyDescent="0.3">
      <c r="A272">
        <v>2022</v>
      </c>
      <c r="B272" t="s">
        <v>10</v>
      </c>
      <c r="C272" s="5" t="s">
        <v>47</v>
      </c>
      <c r="D272" t="s">
        <v>12</v>
      </c>
      <c r="E272" t="s">
        <v>18</v>
      </c>
      <c r="F272">
        <v>26</v>
      </c>
      <c r="G272">
        <v>941677</v>
      </c>
      <c r="H272">
        <v>8</v>
      </c>
      <c r="I272">
        <f>Table2[[#This Row],[Observed Deaths]]-Table2[[#This Row],[Expected Deaths]]</f>
        <v>18</v>
      </c>
      <c r="J272" s="11">
        <f>Table2[[#This Row],[Potentially Excess Deaths]]/Table2[[#This Row],[Observed Deaths]]*100</f>
        <v>69.230769230769226</v>
      </c>
    </row>
    <row r="273" spans="1:10" x14ac:dyDescent="0.3">
      <c r="A273">
        <v>2022</v>
      </c>
      <c r="B273" t="s">
        <v>10</v>
      </c>
      <c r="C273" s="5" t="s">
        <v>47</v>
      </c>
      <c r="D273" t="s">
        <v>13</v>
      </c>
      <c r="E273" t="s">
        <v>18</v>
      </c>
      <c r="F273">
        <v>89</v>
      </c>
      <c r="G273">
        <v>4240308</v>
      </c>
      <c r="H273">
        <v>31</v>
      </c>
      <c r="I273">
        <f>Table2[[#This Row],[Observed Deaths]]-Table2[[#This Row],[Expected Deaths]]</f>
        <v>58</v>
      </c>
      <c r="J273" s="11">
        <f>Table2[[#This Row],[Potentially Excess Deaths]]/Table2[[#This Row],[Observed Deaths]]*100</f>
        <v>65.168539325842701</v>
      </c>
    </row>
    <row r="274" spans="1:10" x14ac:dyDescent="0.3">
      <c r="A274">
        <v>2022</v>
      </c>
      <c r="B274" t="s">
        <v>10</v>
      </c>
      <c r="C274" s="5" t="s">
        <v>47</v>
      </c>
      <c r="D274" t="s">
        <v>14</v>
      </c>
      <c r="E274" t="s">
        <v>18</v>
      </c>
      <c r="F274">
        <v>63</v>
      </c>
      <c r="G274">
        <v>3298631</v>
      </c>
      <c r="H274">
        <v>24</v>
      </c>
      <c r="I274">
        <f>Table2[[#This Row],[Observed Deaths]]-Table2[[#This Row],[Expected Deaths]]</f>
        <v>39</v>
      </c>
      <c r="J274" s="11">
        <f>Table2[[#This Row],[Potentially Excess Deaths]]/Table2[[#This Row],[Observed Deaths]]*100</f>
        <v>61.904761904761905</v>
      </c>
    </row>
    <row r="275" spans="1:10" x14ac:dyDescent="0.3">
      <c r="A275">
        <v>2022</v>
      </c>
      <c r="B275" t="s">
        <v>25</v>
      </c>
      <c r="C275" s="5" t="s">
        <v>47</v>
      </c>
      <c r="D275" t="s">
        <v>12</v>
      </c>
      <c r="E275" t="s">
        <v>18</v>
      </c>
      <c r="F275">
        <v>26</v>
      </c>
      <c r="G275">
        <v>941677</v>
      </c>
      <c r="H275">
        <v>7</v>
      </c>
      <c r="I275">
        <f>Table2[[#This Row],[Observed Deaths]]-Table2[[#This Row],[Expected Deaths]]</f>
        <v>19</v>
      </c>
      <c r="J275" s="11">
        <f>Table2[[#This Row],[Potentially Excess Deaths]]/Table2[[#This Row],[Observed Deaths]]*100</f>
        <v>73.076923076923066</v>
      </c>
    </row>
    <row r="276" spans="1:10" x14ac:dyDescent="0.3">
      <c r="A276">
        <v>2022</v>
      </c>
      <c r="B276" t="s">
        <v>25</v>
      </c>
      <c r="C276" s="5" t="s">
        <v>47</v>
      </c>
      <c r="D276" t="s">
        <v>13</v>
      </c>
      <c r="E276" t="s">
        <v>18</v>
      </c>
      <c r="F276">
        <v>193</v>
      </c>
      <c r="G276">
        <v>4689360</v>
      </c>
      <c r="H276">
        <v>63</v>
      </c>
      <c r="I276">
        <f>Table2[[#This Row],[Observed Deaths]]-Table2[[#This Row],[Expected Deaths]]</f>
        <v>130</v>
      </c>
      <c r="J276" s="11">
        <f>Table2[[#This Row],[Potentially Excess Deaths]]/Table2[[#This Row],[Observed Deaths]]*100</f>
        <v>67.357512953367873</v>
      </c>
    </row>
    <row r="277" spans="1:10" x14ac:dyDescent="0.3">
      <c r="A277">
        <v>2022</v>
      </c>
      <c r="B277" t="s">
        <v>25</v>
      </c>
      <c r="C277" s="5" t="s">
        <v>47</v>
      </c>
      <c r="D277" t="s">
        <v>14</v>
      </c>
      <c r="E277" t="s">
        <v>18</v>
      </c>
      <c r="F277">
        <v>140</v>
      </c>
      <c r="G277">
        <v>3641221</v>
      </c>
      <c r="H277">
        <v>49</v>
      </c>
      <c r="I277">
        <f>Table2[[#This Row],[Observed Deaths]]-Table2[[#This Row],[Expected Deaths]]</f>
        <v>91</v>
      </c>
      <c r="J277" s="11">
        <f>Table2[[#This Row],[Potentially Excess Deaths]]/Table2[[#This Row],[Observed Deaths]]*100</f>
        <v>65</v>
      </c>
    </row>
    <row r="278" spans="1:10" x14ac:dyDescent="0.3">
      <c r="A278">
        <v>2022</v>
      </c>
      <c r="B278" t="s">
        <v>26</v>
      </c>
      <c r="C278" s="5" t="s">
        <v>47</v>
      </c>
      <c r="D278" t="s">
        <v>12</v>
      </c>
      <c r="E278" t="s">
        <v>18</v>
      </c>
      <c r="F278">
        <v>53</v>
      </c>
      <c r="G278">
        <v>1048139</v>
      </c>
      <c r="H278">
        <v>15</v>
      </c>
      <c r="I278">
        <f>Table2[[#This Row],[Observed Deaths]]-Table2[[#This Row],[Expected Deaths]]</f>
        <v>38</v>
      </c>
      <c r="J278" s="11">
        <f>Table2[[#This Row],[Potentially Excess Deaths]]/Table2[[#This Row],[Observed Deaths]]*100</f>
        <v>71.698113207547166</v>
      </c>
    </row>
    <row r="279" spans="1:10" x14ac:dyDescent="0.3">
      <c r="A279">
        <v>2022</v>
      </c>
      <c r="B279" t="s">
        <v>26</v>
      </c>
      <c r="C279" s="5" t="s">
        <v>47</v>
      </c>
      <c r="D279" t="s">
        <v>13</v>
      </c>
      <c r="E279" t="s">
        <v>19</v>
      </c>
      <c r="F279">
        <v>193</v>
      </c>
      <c r="G279">
        <v>4689360</v>
      </c>
      <c r="H279">
        <v>65</v>
      </c>
      <c r="I279">
        <f>Table2[[#This Row],[Observed Deaths]]-Table2[[#This Row],[Expected Deaths]]</f>
        <v>128</v>
      </c>
      <c r="J279" s="11">
        <f>Table2[[#This Row],[Potentially Excess Deaths]]/Table2[[#This Row],[Observed Deaths]]*100</f>
        <v>66.32124352331607</v>
      </c>
    </row>
    <row r="280" spans="1:10" x14ac:dyDescent="0.3">
      <c r="A280">
        <v>2022</v>
      </c>
      <c r="B280" t="s">
        <v>26</v>
      </c>
      <c r="C280" s="5" t="s">
        <v>47</v>
      </c>
      <c r="D280" t="s">
        <v>14</v>
      </c>
      <c r="E280" t="s">
        <v>19</v>
      </c>
      <c r="F280">
        <v>140</v>
      </c>
      <c r="G280">
        <v>3641221</v>
      </c>
      <c r="H280">
        <v>50</v>
      </c>
      <c r="I280">
        <f>Table2[[#This Row],[Observed Deaths]]-Table2[[#This Row],[Expected Deaths]]</f>
        <v>90</v>
      </c>
      <c r="J280" s="11">
        <f>Table2[[#This Row],[Potentially Excess Deaths]]/Table2[[#This Row],[Observed Deaths]]*100</f>
        <v>64.285714285714292</v>
      </c>
    </row>
    <row r="281" spans="1:10" x14ac:dyDescent="0.3">
      <c r="A281">
        <v>2022</v>
      </c>
      <c r="B281" t="s">
        <v>27</v>
      </c>
      <c r="C281" s="5" t="s">
        <v>47</v>
      </c>
      <c r="D281" t="s">
        <v>12</v>
      </c>
      <c r="E281" t="s">
        <v>19</v>
      </c>
      <c r="F281">
        <v>53</v>
      </c>
      <c r="G281">
        <v>1048139</v>
      </c>
      <c r="H281">
        <v>15</v>
      </c>
      <c r="I281">
        <f>Table2[[#This Row],[Observed Deaths]]-Table2[[#This Row],[Expected Deaths]]</f>
        <v>38</v>
      </c>
      <c r="J281" s="11">
        <f>Table2[[#This Row],[Potentially Excess Deaths]]/Table2[[#This Row],[Observed Deaths]]*100</f>
        <v>71.698113207547166</v>
      </c>
    </row>
    <row r="282" spans="1:10" x14ac:dyDescent="0.3">
      <c r="A282">
        <v>2022</v>
      </c>
      <c r="B282" t="s">
        <v>27</v>
      </c>
      <c r="C282" s="5" t="s">
        <v>47</v>
      </c>
      <c r="D282" t="s">
        <v>13</v>
      </c>
      <c r="E282" t="s">
        <v>19</v>
      </c>
      <c r="F282">
        <v>193</v>
      </c>
      <c r="G282">
        <v>4689360</v>
      </c>
      <c r="H282">
        <v>59</v>
      </c>
      <c r="I282">
        <f>Table2[[#This Row],[Observed Deaths]]-Table2[[#This Row],[Expected Deaths]]</f>
        <v>134</v>
      </c>
      <c r="J282" s="11">
        <f>Table2[[#This Row],[Potentially Excess Deaths]]/Table2[[#This Row],[Observed Deaths]]*100</f>
        <v>69.430051813471508</v>
      </c>
    </row>
    <row r="283" spans="1:10" x14ac:dyDescent="0.3">
      <c r="A283">
        <v>2022</v>
      </c>
      <c r="B283" t="s">
        <v>27</v>
      </c>
      <c r="C283" s="5" t="s">
        <v>47</v>
      </c>
      <c r="D283" t="s">
        <v>14</v>
      </c>
      <c r="E283" t="s">
        <v>19</v>
      </c>
      <c r="F283">
        <v>140</v>
      </c>
      <c r="G283">
        <v>3641221</v>
      </c>
      <c r="H283">
        <v>45</v>
      </c>
      <c r="I283">
        <f>Table2[[#This Row],[Observed Deaths]]-Table2[[#This Row],[Expected Deaths]]</f>
        <v>95</v>
      </c>
      <c r="J283" s="11">
        <f>Table2[[#This Row],[Potentially Excess Deaths]]/Table2[[#This Row],[Observed Deaths]]*100</f>
        <v>67.857142857142861</v>
      </c>
    </row>
    <row r="284" spans="1:10" x14ac:dyDescent="0.3">
      <c r="A284">
        <v>2022</v>
      </c>
      <c r="B284" t="s">
        <v>28</v>
      </c>
      <c r="C284" s="5" t="s">
        <v>47</v>
      </c>
      <c r="D284" t="s">
        <v>12</v>
      </c>
      <c r="E284" t="s">
        <v>19</v>
      </c>
      <c r="F284">
        <v>53</v>
      </c>
      <c r="G284">
        <v>1048139</v>
      </c>
      <c r="H284">
        <v>14</v>
      </c>
      <c r="I284">
        <f>Table2[[#This Row],[Observed Deaths]]-Table2[[#This Row],[Expected Deaths]]</f>
        <v>39</v>
      </c>
      <c r="J284" s="11">
        <f>Table2[[#This Row],[Potentially Excess Deaths]]/Table2[[#This Row],[Observed Deaths]]*100</f>
        <v>73.584905660377359</v>
      </c>
    </row>
    <row r="285" spans="1:10" x14ac:dyDescent="0.3">
      <c r="A285">
        <v>2022</v>
      </c>
      <c r="B285" t="s">
        <v>28</v>
      </c>
      <c r="C285" s="5" t="s">
        <v>47</v>
      </c>
      <c r="D285" t="s">
        <v>13</v>
      </c>
      <c r="E285" t="s">
        <v>19</v>
      </c>
      <c r="F285">
        <v>371</v>
      </c>
      <c r="G285">
        <v>5090116</v>
      </c>
      <c r="H285">
        <v>128</v>
      </c>
      <c r="I285">
        <f>Table2[[#This Row],[Observed Deaths]]-Table2[[#This Row],[Expected Deaths]]</f>
        <v>243</v>
      </c>
      <c r="J285" s="11">
        <f>Table2[[#This Row],[Potentially Excess Deaths]]/Table2[[#This Row],[Observed Deaths]]*100</f>
        <v>65.498652291105117</v>
      </c>
    </row>
    <row r="286" spans="1:10" x14ac:dyDescent="0.3">
      <c r="A286">
        <v>2022</v>
      </c>
      <c r="B286" t="s">
        <v>28</v>
      </c>
      <c r="C286" s="5" t="s">
        <v>47</v>
      </c>
      <c r="D286" t="s">
        <v>14</v>
      </c>
      <c r="E286" t="s">
        <v>19</v>
      </c>
      <c r="F286">
        <v>268</v>
      </c>
      <c r="G286">
        <v>3941547</v>
      </c>
      <c r="H286">
        <v>98</v>
      </c>
      <c r="I286">
        <f>Table2[[#This Row],[Observed Deaths]]-Table2[[#This Row],[Expected Deaths]]</f>
        <v>170</v>
      </c>
      <c r="J286" s="11">
        <f>Table2[[#This Row],[Potentially Excess Deaths]]/Table2[[#This Row],[Observed Deaths]]*100</f>
        <v>63.432835820895527</v>
      </c>
    </row>
    <row r="287" spans="1:10" x14ac:dyDescent="0.3">
      <c r="A287">
        <v>2022</v>
      </c>
      <c r="B287" t="s">
        <v>10</v>
      </c>
      <c r="C287" s="5" t="s">
        <v>48</v>
      </c>
      <c r="D287" t="s">
        <v>12</v>
      </c>
      <c r="E287" t="s">
        <v>19</v>
      </c>
      <c r="F287">
        <v>6852</v>
      </c>
      <c r="G287">
        <v>4417653</v>
      </c>
      <c r="H287">
        <v>3292</v>
      </c>
      <c r="I287">
        <f>Table2[[#This Row],[Observed Deaths]]-Table2[[#This Row],[Expected Deaths]]</f>
        <v>3560</v>
      </c>
      <c r="J287" s="11">
        <f>Table2[[#This Row],[Potentially Excess Deaths]]/Table2[[#This Row],[Observed Deaths]]*100</f>
        <v>51.955633391710457</v>
      </c>
    </row>
    <row r="288" spans="1:10" x14ac:dyDescent="0.3">
      <c r="A288">
        <v>2022</v>
      </c>
      <c r="B288" t="s">
        <v>10</v>
      </c>
      <c r="C288" s="5" t="s">
        <v>48</v>
      </c>
      <c r="D288" t="s">
        <v>13</v>
      </c>
      <c r="E288" t="s">
        <v>20</v>
      </c>
      <c r="F288">
        <v>4693</v>
      </c>
      <c r="G288">
        <v>3304507</v>
      </c>
      <c r="H288">
        <v>2385</v>
      </c>
      <c r="I288">
        <f>Table2[[#This Row],[Observed Deaths]]-Table2[[#This Row],[Expected Deaths]]</f>
        <v>2308</v>
      </c>
      <c r="J288" s="11">
        <f>Table2[[#This Row],[Potentially Excess Deaths]]/Table2[[#This Row],[Observed Deaths]]*100</f>
        <v>49.179629235030895</v>
      </c>
    </row>
    <row r="289" spans="1:10" x14ac:dyDescent="0.3">
      <c r="A289">
        <v>2022</v>
      </c>
      <c r="B289" t="s">
        <v>10</v>
      </c>
      <c r="C289" s="5" t="s">
        <v>48</v>
      </c>
      <c r="D289" t="s">
        <v>14</v>
      </c>
      <c r="E289" t="s">
        <v>20</v>
      </c>
      <c r="F289">
        <v>2159</v>
      </c>
      <c r="G289">
        <v>1113146</v>
      </c>
      <c r="H289">
        <v>908</v>
      </c>
      <c r="I289">
        <f>Table2[[#This Row],[Observed Deaths]]-Table2[[#This Row],[Expected Deaths]]</f>
        <v>1251</v>
      </c>
      <c r="J289" s="11">
        <f>Table2[[#This Row],[Potentially Excess Deaths]]/Table2[[#This Row],[Observed Deaths]]*100</f>
        <v>57.943492357572943</v>
      </c>
    </row>
    <row r="290" spans="1:10" x14ac:dyDescent="0.3">
      <c r="A290">
        <v>2022</v>
      </c>
      <c r="B290" t="s">
        <v>25</v>
      </c>
      <c r="C290" s="5" t="s">
        <v>48</v>
      </c>
      <c r="D290" t="s">
        <v>12</v>
      </c>
      <c r="E290" t="s">
        <v>20</v>
      </c>
      <c r="F290">
        <v>103</v>
      </c>
      <c r="G290">
        <v>1148569</v>
      </c>
      <c r="H290">
        <v>31</v>
      </c>
      <c r="I290">
        <f>Table2[[#This Row],[Observed Deaths]]-Table2[[#This Row],[Expected Deaths]]</f>
        <v>72</v>
      </c>
      <c r="J290" s="11">
        <f>Table2[[#This Row],[Potentially Excess Deaths]]/Table2[[#This Row],[Observed Deaths]]*100</f>
        <v>69.902912621359221</v>
      </c>
    </row>
    <row r="291" spans="1:10" x14ac:dyDescent="0.3">
      <c r="A291">
        <v>2022</v>
      </c>
      <c r="B291" t="s">
        <v>25</v>
      </c>
      <c r="C291" s="5" t="s">
        <v>48</v>
      </c>
      <c r="D291" t="s">
        <v>13</v>
      </c>
      <c r="E291" t="s">
        <v>20</v>
      </c>
      <c r="F291">
        <v>371</v>
      </c>
      <c r="G291">
        <v>5090116</v>
      </c>
      <c r="H291">
        <v>125</v>
      </c>
      <c r="I291">
        <f>Table2[[#This Row],[Observed Deaths]]-Table2[[#This Row],[Expected Deaths]]</f>
        <v>246</v>
      </c>
      <c r="J291" s="11">
        <f>Table2[[#This Row],[Potentially Excess Deaths]]/Table2[[#This Row],[Observed Deaths]]*100</f>
        <v>66.307277628032352</v>
      </c>
    </row>
    <row r="292" spans="1:10" x14ac:dyDescent="0.3">
      <c r="A292">
        <v>2022</v>
      </c>
      <c r="B292" t="s">
        <v>25</v>
      </c>
      <c r="C292" s="5" t="s">
        <v>48</v>
      </c>
      <c r="D292" t="s">
        <v>14</v>
      </c>
      <c r="E292" t="s">
        <v>20</v>
      </c>
      <c r="F292">
        <v>103</v>
      </c>
      <c r="G292">
        <v>1148569</v>
      </c>
      <c r="H292">
        <v>30</v>
      </c>
      <c r="I292">
        <f>Table2[[#This Row],[Observed Deaths]]-Table2[[#This Row],[Expected Deaths]]</f>
        <v>73</v>
      </c>
      <c r="J292" s="11">
        <f>Table2[[#This Row],[Potentially Excess Deaths]]/Table2[[#This Row],[Observed Deaths]]*100</f>
        <v>70.873786407766985</v>
      </c>
    </row>
    <row r="293" spans="1:10" x14ac:dyDescent="0.3">
      <c r="A293">
        <v>2022</v>
      </c>
      <c r="B293" t="s">
        <v>26</v>
      </c>
      <c r="C293" s="5" t="s">
        <v>48</v>
      </c>
      <c r="D293" t="s">
        <v>12</v>
      </c>
      <c r="E293" t="s">
        <v>20</v>
      </c>
      <c r="F293">
        <v>8925</v>
      </c>
      <c r="G293">
        <v>4502415</v>
      </c>
      <c r="H293">
        <v>4635</v>
      </c>
      <c r="I293">
        <f>Table2[[#This Row],[Observed Deaths]]-Table2[[#This Row],[Expected Deaths]]</f>
        <v>4290</v>
      </c>
      <c r="J293" s="11">
        <f>Table2[[#This Row],[Potentially Excess Deaths]]/Table2[[#This Row],[Observed Deaths]]*100</f>
        <v>48.067226890756302</v>
      </c>
    </row>
    <row r="294" spans="1:10" x14ac:dyDescent="0.3">
      <c r="A294">
        <v>2022</v>
      </c>
      <c r="B294" t="s">
        <v>26</v>
      </c>
      <c r="C294" s="5" t="s">
        <v>48</v>
      </c>
      <c r="D294" t="s">
        <v>13</v>
      </c>
      <c r="E294" t="s">
        <v>20</v>
      </c>
      <c r="F294">
        <v>6146</v>
      </c>
      <c r="G294">
        <v>3365983</v>
      </c>
      <c r="H294">
        <v>3357</v>
      </c>
      <c r="I294">
        <f>Table2[[#This Row],[Observed Deaths]]-Table2[[#This Row],[Expected Deaths]]</f>
        <v>2789</v>
      </c>
      <c r="J294" s="11">
        <f>Table2[[#This Row],[Potentially Excess Deaths]]/Table2[[#This Row],[Observed Deaths]]*100</f>
        <v>45.379108363163034</v>
      </c>
    </row>
    <row r="295" spans="1:10" x14ac:dyDescent="0.3">
      <c r="A295">
        <v>2022</v>
      </c>
      <c r="B295" t="s">
        <v>26</v>
      </c>
      <c r="C295" s="5" t="s">
        <v>48</v>
      </c>
      <c r="D295" t="s">
        <v>14</v>
      </c>
      <c r="E295" t="s">
        <v>20</v>
      </c>
      <c r="F295">
        <v>2779</v>
      </c>
      <c r="G295">
        <v>1136432</v>
      </c>
      <c r="H295">
        <v>1278</v>
      </c>
      <c r="I295">
        <f>Table2[[#This Row],[Observed Deaths]]-Table2[[#This Row],[Expected Deaths]]</f>
        <v>1501</v>
      </c>
      <c r="J295" s="11">
        <f>Table2[[#This Row],[Potentially Excess Deaths]]/Table2[[#This Row],[Observed Deaths]]*100</f>
        <v>54.012234616768616</v>
      </c>
    </row>
    <row r="296" spans="1:10" x14ac:dyDescent="0.3">
      <c r="A296">
        <v>2022</v>
      </c>
      <c r="B296" t="s">
        <v>27</v>
      </c>
      <c r="C296" s="5" t="s">
        <v>48</v>
      </c>
      <c r="D296" t="s">
        <v>12</v>
      </c>
      <c r="E296" t="s">
        <v>20</v>
      </c>
      <c r="F296">
        <v>1464</v>
      </c>
      <c r="G296">
        <v>6048153</v>
      </c>
      <c r="H296">
        <v>824</v>
      </c>
      <c r="I296">
        <f>Table2[[#This Row],[Observed Deaths]]-Table2[[#This Row],[Expected Deaths]]</f>
        <v>640</v>
      </c>
      <c r="J296" s="11">
        <f>Table2[[#This Row],[Potentially Excess Deaths]]/Table2[[#This Row],[Observed Deaths]]*100</f>
        <v>43.715846994535518</v>
      </c>
    </row>
    <row r="297" spans="1:10" x14ac:dyDescent="0.3">
      <c r="A297">
        <v>2022</v>
      </c>
      <c r="B297" t="s">
        <v>27</v>
      </c>
      <c r="C297" s="5" t="s">
        <v>48</v>
      </c>
      <c r="D297" t="s">
        <v>13</v>
      </c>
      <c r="E297" t="s">
        <v>21</v>
      </c>
      <c r="F297">
        <v>1260</v>
      </c>
      <c r="G297">
        <v>5408044</v>
      </c>
      <c r="H297">
        <v>705</v>
      </c>
      <c r="I297">
        <f>Table2[[#This Row],[Observed Deaths]]-Table2[[#This Row],[Expected Deaths]]</f>
        <v>555</v>
      </c>
      <c r="J297" s="11">
        <f>Table2[[#This Row],[Potentially Excess Deaths]]/Table2[[#This Row],[Observed Deaths]]*100</f>
        <v>44.047619047619044</v>
      </c>
    </row>
    <row r="298" spans="1:10" x14ac:dyDescent="0.3">
      <c r="A298">
        <v>2022</v>
      </c>
      <c r="B298" t="s">
        <v>27</v>
      </c>
      <c r="C298" s="5" t="s">
        <v>48</v>
      </c>
      <c r="D298" t="s">
        <v>14</v>
      </c>
      <c r="E298" t="s">
        <v>21</v>
      </c>
      <c r="F298">
        <v>204</v>
      </c>
      <c r="G298">
        <v>640109</v>
      </c>
      <c r="H298">
        <v>119</v>
      </c>
      <c r="I298">
        <f>Table2[[#This Row],[Observed Deaths]]-Table2[[#This Row],[Expected Deaths]]</f>
        <v>85</v>
      </c>
      <c r="J298" s="11">
        <f>Table2[[#This Row],[Potentially Excess Deaths]]/Table2[[#This Row],[Observed Deaths]]*100</f>
        <v>41.666666666666671</v>
      </c>
    </row>
    <row r="299" spans="1:10" x14ac:dyDescent="0.3">
      <c r="A299">
        <v>2022</v>
      </c>
      <c r="B299" t="s">
        <v>28</v>
      </c>
      <c r="C299" s="5" t="s">
        <v>48</v>
      </c>
      <c r="D299" t="s">
        <v>12</v>
      </c>
      <c r="E299" t="s">
        <v>21</v>
      </c>
      <c r="F299">
        <v>11400</v>
      </c>
      <c r="G299">
        <v>31988690</v>
      </c>
      <c r="H299">
        <v>7575</v>
      </c>
      <c r="I299">
        <f>Table2[[#This Row],[Observed Deaths]]-Table2[[#This Row],[Expected Deaths]]</f>
        <v>3825</v>
      </c>
      <c r="J299" s="11">
        <f>Table2[[#This Row],[Potentially Excess Deaths]]/Table2[[#This Row],[Observed Deaths]]*100</f>
        <v>33.55263157894737</v>
      </c>
    </row>
    <row r="300" spans="1:10" x14ac:dyDescent="0.3">
      <c r="A300">
        <v>2022</v>
      </c>
      <c r="B300" t="s">
        <v>28</v>
      </c>
      <c r="C300" s="5" t="s">
        <v>48</v>
      </c>
      <c r="D300" t="s">
        <v>13</v>
      </c>
      <c r="E300" t="s">
        <v>21</v>
      </c>
      <c r="F300">
        <v>11033</v>
      </c>
      <c r="G300">
        <v>31282336</v>
      </c>
      <c r="H300">
        <v>7351</v>
      </c>
      <c r="I300">
        <f>Table2[[#This Row],[Observed Deaths]]-Table2[[#This Row],[Expected Deaths]]</f>
        <v>3682</v>
      </c>
      <c r="J300" s="11">
        <f>Table2[[#This Row],[Potentially Excess Deaths]]/Table2[[#This Row],[Observed Deaths]]*100</f>
        <v>33.372609444394094</v>
      </c>
    </row>
    <row r="301" spans="1:10" x14ac:dyDescent="0.3">
      <c r="A301">
        <v>2022</v>
      </c>
      <c r="B301" t="s">
        <v>28</v>
      </c>
      <c r="C301" s="5" t="s">
        <v>48</v>
      </c>
      <c r="D301" t="s">
        <v>14</v>
      </c>
      <c r="E301" t="s">
        <v>21</v>
      </c>
      <c r="F301">
        <v>367</v>
      </c>
      <c r="G301">
        <v>706354</v>
      </c>
      <c r="H301">
        <v>224</v>
      </c>
      <c r="I301">
        <f>Table2[[#This Row],[Observed Deaths]]-Table2[[#This Row],[Expected Deaths]]</f>
        <v>143</v>
      </c>
      <c r="J301" s="11">
        <f>Table2[[#This Row],[Potentially Excess Deaths]]/Table2[[#This Row],[Observed Deaths]]*100</f>
        <v>38.96457765667575</v>
      </c>
    </row>
    <row r="302" spans="1:10" x14ac:dyDescent="0.3">
      <c r="A302">
        <v>2022</v>
      </c>
      <c r="B302" t="s">
        <v>10</v>
      </c>
      <c r="C302" s="5" t="s">
        <v>49</v>
      </c>
      <c r="D302" t="s">
        <v>12</v>
      </c>
      <c r="E302" t="s">
        <v>21</v>
      </c>
      <c r="F302">
        <v>39509</v>
      </c>
      <c r="G302">
        <v>35334704</v>
      </c>
      <c r="H302">
        <v>25027</v>
      </c>
      <c r="I302">
        <f>Table2[[#This Row],[Observed Deaths]]-Table2[[#This Row],[Expected Deaths]]</f>
        <v>14482</v>
      </c>
      <c r="J302" s="11">
        <f>Table2[[#This Row],[Potentially Excess Deaths]]/Table2[[#This Row],[Observed Deaths]]*100</f>
        <v>36.654939380900551</v>
      </c>
    </row>
    <row r="303" spans="1:10" x14ac:dyDescent="0.3">
      <c r="A303">
        <v>2022</v>
      </c>
      <c r="B303" t="s">
        <v>10</v>
      </c>
      <c r="C303" s="5" t="s">
        <v>49</v>
      </c>
      <c r="D303" t="s">
        <v>13</v>
      </c>
      <c r="E303" t="s">
        <v>21</v>
      </c>
      <c r="F303">
        <v>38244</v>
      </c>
      <c r="G303">
        <v>34515408</v>
      </c>
      <c r="H303">
        <v>24224</v>
      </c>
      <c r="I303">
        <f>Table2[[#This Row],[Observed Deaths]]-Table2[[#This Row],[Expected Deaths]]</f>
        <v>14020</v>
      </c>
      <c r="J303" s="11">
        <f>Table2[[#This Row],[Potentially Excess Deaths]]/Table2[[#This Row],[Observed Deaths]]*100</f>
        <v>36.659345256772305</v>
      </c>
    </row>
    <row r="304" spans="1:10" x14ac:dyDescent="0.3">
      <c r="A304">
        <v>2022</v>
      </c>
      <c r="B304" t="s">
        <v>10</v>
      </c>
      <c r="C304" s="5" t="s">
        <v>49</v>
      </c>
      <c r="D304" t="s">
        <v>14</v>
      </c>
      <c r="E304" t="s">
        <v>21</v>
      </c>
      <c r="F304">
        <v>1265</v>
      </c>
      <c r="G304">
        <v>819296</v>
      </c>
      <c r="H304">
        <v>803</v>
      </c>
      <c r="I304">
        <f>Table2[[#This Row],[Observed Deaths]]-Table2[[#This Row],[Expected Deaths]]</f>
        <v>462</v>
      </c>
      <c r="J304" s="11">
        <f>Table2[[#This Row],[Potentially Excess Deaths]]/Table2[[#This Row],[Observed Deaths]]*100</f>
        <v>36.521739130434781</v>
      </c>
    </row>
    <row r="305" spans="1:10" x14ac:dyDescent="0.3">
      <c r="A305">
        <v>2022</v>
      </c>
      <c r="B305" t="s">
        <v>25</v>
      </c>
      <c r="C305" s="5" t="s">
        <v>49</v>
      </c>
      <c r="D305" t="s">
        <v>12</v>
      </c>
      <c r="E305" t="s">
        <v>21</v>
      </c>
      <c r="F305">
        <v>1083</v>
      </c>
      <c r="G305">
        <v>5692978</v>
      </c>
      <c r="H305">
        <v>408</v>
      </c>
      <c r="I305">
        <f>Table2[[#This Row],[Observed Deaths]]-Table2[[#This Row],[Expected Deaths]]</f>
        <v>675</v>
      </c>
      <c r="J305" s="11">
        <f>Table2[[#This Row],[Potentially Excess Deaths]]/Table2[[#This Row],[Observed Deaths]]*100</f>
        <v>62.326869806094187</v>
      </c>
    </row>
    <row r="306" spans="1:10" x14ac:dyDescent="0.3">
      <c r="A306">
        <v>2022</v>
      </c>
      <c r="B306" t="s">
        <v>25</v>
      </c>
      <c r="C306" s="5" t="s">
        <v>49</v>
      </c>
      <c r="D306" t="s">
        <v>13</v>
      </c>
      <c r="E306" t="s">
        <v>11</v>
      </c>
      <c r="F306">
        <v>751</v>
      </c>
      <c r="G306">
        <v>4373758</v>
      </c>
      <c r="H306">
        <v>298</v>
      </c>
      <c r="I306">
        <f>Table2[[#This Row],[Observed Deaths]]-Table2[[#This Row],[Expected Deaths]]</f>
        <v>453</v>
      </c>
      <c r="J306" s="11">
        <f>Table2[[#This Row],[Potentially Excess Deaths]]/Table2[[#This Row],[Observed Deaths]]*100</f>
        <v>60.319573901464722</v>
      </c>
    </row>
    <row r="307" spans="1:10" x14ac:dyDescent="0.3">
      <c r="A307">
        <v>2022</v>
      </c>
      <c r="B307" t="s">
        <v>25</v>
      </c>
      <c r="C307" s="5" t="s">
        <v>49</v>
      </c>
      <c r="D307" t="s">
        <v>14</v>
      </c>
      <c r="E307" t="s">
        <v>11</v>
      </c>
      <c r="F307">
        <v>332</v>
      </c>
      <c r="G307">
        <v>1319220</v>
      </c>
      <c r="H307">
        <v>109</v>
      </c>
      <c r="I307">
        <f>Table2[[#This Row],[Observed Deaths]]-Table2[[#This Row],[Expected Deaths]]</f>
        <v>223</v>
      </c>
      <c r="J307" s="11">
        <f>Table2[[#This Row],[Potentially Excess Deaths]]/Table2[[#This Row],[Observed Deaths]]*100</f>
        <v>67.168674698795186</v>
      </c>
    </row>
    <row r="308" spans="1:10" x14ac:dyDescent="0.3">
      <c r="A308">
        <v>2022</v>
      </c>
      <c r="B308" t="s">
        <v>26</v>
      </c>
      <c r="C308" s="5" t="s">
        <v>49</v>
      </c>
      <c r="D308" t="s">
        <v>12</v>
      </c>
      <c r="E308" t="s">
        <v>11</v>
      </c>
      <c r="F308">
        <v>11941</v>
      </c>
      <c r="G308">
        <v>8829410</v>
      </c>
      <c r="H308">
        <v>7076</v>
      </c>
      <c r="I308">
        <f>Table2[[#This Row],[Observed Deaths]]-Table2[[#This Row],[Expected Deaths]]</f>
        <v>4865</v>
      </c>
      <c r="J308" s="11">
        <f>Table2[[#This Row],[Potentially Excess Deaths]]/Table2[[#This Row],[Observed Deaths]]*100</f>
        <v>40.741981408592245</v>
      </c>
    </row>
    <row r="309" spans="1:10" x14ac:dyDescent="0.3">
      <c r="A309">
        <v>2022</v>
      </c>
      <c r="B309" t="s">
        <v>26</v>
      </c>
      <c r="C309" s="5" t="s">
        <v>49</v>
      </c>
      <c r="D309" t="s">
        <v>13</v>
      </c>
      <c r="E309" t="s">
        <v>11</v>
      </c>
      <c r="F309">
        <v>8774</v>
      </c>
      <c r="G309">
        <v>7166340</v>
      </c>
      <c r="H309">
        <v>5400</v>
      </c>
      <c r="I309">
        <f>Table2[[#This Row],[Observed Deaths]]-Table2[[#This Row],[Expected Deaths]]</f>
        <v>3374</v>
      </c>
      <c r="J309" s="11">
        <f>Table2[[#This Row],[Potentially Excess Deaths]]/Table2[[#This Row],[Observed Deaths]]*100</f>
        <v>38.454524732163208</v>
      </c>
    </row>
    <row r="310" spans="1:10" x14ac:dyDescent="0.3">
      <c r="A310">
        <v>2022</v>
      </c>
      <c r="B310" t="s">
        <v>26</v>
      </c>
      <c r="C310" s="5" t="s">
        <v>49</v>
      </c>
      <c r="D310" t="s">
        <v>14</v>
      </c>
      <c r="E310" t="s">
        <v>11</v>
      </c>
      <c r="F310">
        <v>3167</v>
      </c>
      <c r="G310">
        <v>1663070</v>
      </c>
      <c r="H310">
        <v>1676</v>
      </c>
      <c r="I310">
        <f>Table2[[#This Row],[Observed Deaths]]-Table2[[#This Row],[Expected Deaths]]</f>
        <v>1491</v>
      </c>
      <c r="J310" s="11">
        <f>Table2[[#This Row],[Potentially Excess Deaths]]/Table2[[#This Row],[Observed Deaths]]*100</f>
        <v>47.079254815282603</v>
      </c>
    </row>
    <row r="311" spans="1:10" x14ac:dyDescent="0.3">
      <c r="A311">
        <v>2022</v>
      </c>
      <c r="B311" t="s">
        <v>27</v>
      </c>
      <c r="C311" s="5" t="s">
        <v>49</v>
      </c>
      <c r="D311" t="s">
        <v>12</v>
      </c>
      <c r="E311" t="s">
        <v>11</v>
      </c>
      <c r="F311">
        <v>1636</v>
      </c>
      <c r="G311">
        <v>5890295</v>
      </c>
      <c r="H311">
        <v>718</v>
      </c>
      <c r="I311">
        <f>Table2[[#This Row],[Observed Deaths]]-Table2[[#This Row],[Expected Deaths]]</f>
        <v>918</v>
      </c>
      <c r="J311" s="11">
        <f>Table2[[#This Row],[Potentially Excess Deaths]]/Table2[[#This Row],[Observed Deaths]]*100</f>
        <v>56.112469437652813</v>
      </c>
    </row>
    <row r="312" spans="1:10" x14ac:dyDescent="0.3">
      <c r="A312">
        <v>2022</v>
      </c>
      <c r="B312" t="s">
        <v>27</v>
      </c>
      <c r="C312" s="5" t="s">
        <v>49</v>
      </c>
      <c r="D312" t="s">
        <v>13</v>
      </c>
      <c r="E312" t="s">
        <v>11</v>
      </c>
      <c r="F312">
        <v>1162</v>
      </c>
      <c r="G312">
        <v>4512896</v>
      </c>
      <c r="H312">
        <v>517</v>
      </c>
      <c r="I312">
        <f>Table2[[#This Row],[Observed Deaths]]-Table2[[#This Row],[Expected Deaths]]</f>
        <v>645</v>
      </c>
      <c r="J312" s="11">
        <f>Table2[[#This Row],[Potentially Excess Deaths]]/Table2[[#This Row],[Observed Deaths]]*100</f>
        <v>55.507745266781413</v>
      </c>
    </row>
    <row r="313" spans="1:10" x14ac:dyDescent="0.3">
      <c r="A313">
        <v>2022</v>
      </c>
      <c r="B313" t="s">
        <v>27</v>
      </c>
      <c r="C313" s="5" t="s">
        <v>49</v>
      </c>
      <c r="D313" t="s">
        <v>14</v>
      </c>
      <c r="E313" t="s">
        <v>11</v>
      </c>
      <c r="F313">
        <v>474</v>
      </c>
      <c r="G313">
        <v>1377399</v>
      </c>
      <c r="H313">
        <v>201</v>
      </c>
      <c r="I313">
        <f>Table2[[#This Row],[Observed Deaths]]-Table2[[#This Row],[Expected Deaths]]</f>
        <v>273</v>
      </c>
      <c r="J313" s="11">
        <f>Table2[[#This Row],[Potentially Excess Deaths]]/Table2[[#This Row],[Observed Deaths]]*100</f>
        <v>57.594936708860757</v>
      </c>
    </row>
    <row r="314" spans="1:10" x14ac:dyDescent="0.3">
      <c r="A314">
        <v>2022</v>
      </c>
      <c r="B314" t="s">
        <v>28</v>
      </c>
      <c r="C314" s="5" t="s">
        <v>49</v>
      </c>
      <c r="D314" t="s">
        <v>12</v>
      </c>
      <c r="E314" t="s">
        <v>11</v>
      </c>
      <c r="F314">
        <v>20559</v>
      </c>
      <c r="G314">
        <v>22201383</v>
      </c>
      <c r="H314">
        <v>18151</v>
      </c>
      <c r="I314">
        <f>Table2[[#This Row],[Observed Deaths]]-Table2[[#This Row],[Expected Deaths]]</f>
        <v>2408</v>
      </c>
      <c r="J314" s="11">
        <f>Table2[[#This Row],[Potentially Excess Deaths]]/Table2[[#This Row],[Observed Deaths]]*100</f>
        <v>11.712631937351038</v>
      </c>
    </row>
    <row r="315" spans="1:10" x14ac:dyDescent="0.3">
      <c r="A315">
        <v>2022</v>
      </c>
      <c r="B315" t="s">
        <v>28</v>
      </c>
      <c r="C315" s="5" t="s">
        <v>49</v>
      </c>
      <c r="D315" t="s">
        <v>13</v>
      </c>
      <c r="E315" t="s">
        <v>15</v>
      </c>
      <c r="F315">
        <v>16693</v>
      </c>
      <c r="G315">
        <v>19397732</v>
      </c>
      <c r="H315">
        <v>12839</v>
      </c>
      <c r="I315">
        <f>Table2[[#This Row],[Observed Deaths]]-Table2[[#This Row],[Expected Deaths]]</f>
        <v>3854</v>
      </c>
      <c r="J315" s="11">
        <f>Table2[[#This Row],[Potentially Excess Deaths]]/Table2[[#This Row],[Observed Deaths]]*100</f>
        <v>23.08752171568921</v>
      </c>
    </row>
    <row r="316" spans="1:10" x14ac:dyDescent="0.3">
      <c r="A316">
        <v>2022</v>
      </c>
      <c r="B316" t="s">
        <v>28</v>
      </c>
      <c r="C316" s="5" t="s">
        <v>49</v>
      </c>
      <c r="D316" t="s">
        <v>14</v>
      </c>
      <c r="E316" t="s">
        <v>15</v>
      </c>
      <c r="F316">
        <v>3866</v>
      </c>
      <c r="G316">
        <v>2803651</v>
      </c>
      <c r="H316">
        <v>2312</v>
      </c>
      <c r="I316">
        <f>Table2[[#This Row],[Observed Deaths]]-Table2[[#This Row],[Expected Deaths]]</f>
        <v>1554</v>
      </c>
      <c r="J316" s="11">
        <f>Table2[[#This Row],[Potentially Excess Deaths]]/Table2[[#This Row],[Observed Deaths]]*100</f>
        <v>40.196585618210037</v>
      </c>
    </row>
    <row r="317" spans="1:10" x14ac:dyDescent="0.3">
      <c r="A317">
        <v>2022</v>
      </c>
      <c r="B317" t="s">
        <v>10</v>
      </c>
      <c r="C317" s="5" t="s">
        <v>50</v>
      </c>
      <c r="D317" t="s">
        <v>12</v>
      </c>
      <c r="E317" t="s">
        <v>15</v>
      </c>
      <c r="F317">
        <v>213</v>
      </c>
      <c r="G317">
        <v>609783</v>
      </c>
      <c r="H317">
        <v>111</v>
      </c>
      <c r="I317">
        <f>Table2[[#This Row],[Observed Deaths]]-Table2[[#This Row],[Expected Deaths]]</f>
        <v>102</v>
      </c>
      <c r="J317" s="11">
        <f>Table2[[#This Row],[Potentially Excess Deaths]]/Table2[[#This Row],[Observed Deaths]]*100</f>
        <v>47.887323943661968</v>
      </c>
    </row>
    <row r="318" spans="1:10" x14ac:dyDescent="0.3">
      <c r="A318">
        <v>2022</v>
      </c>
      <c r="B318" t="s">
        <v>10</v>
      </c>
      <c r="C318" s="5" t="s">
        <v>50</v>
      </c>
      <c r="D318" t="s">
        <v>13</v>
      </c>
      <c r="E318" t="s">
        <v>15</v>
      </c>
      <c r="F318">
        <v>80</v>
      </c>
      <c r="G318">
        <v>299410</v>
      </c>
      <c r="H318">
        <v>55</v>
      </c>
      <c r="I318">
        <f>Table2[[#This Row],[Observed Deaths]]-Table2[[#This Row],[Expected Deaths]]</f>
        <v>25</v>
      </c>
      <c r="J318" s="11">
        <f>Table2[[#This Row],[Potentially Excess Deaths]]/Table2[[#This Row],[Observed Deaths]]*100</f>
        <v>31.25</v>
      </c>
    </row>
    <row r="319" spans="1:10" x14ac:dyDescent="0.3">
      <c r="A319">
        <v>2022</v>
      </c>
      <c r="B319" t="s">
        <v>10</v>
      </c>
      <c r="C319" s="5" t="s">
        <v>50</v>
      </c>
      <c r="D319" t="s">
        <v>14</v>
      </c>
      <c r="E319" t="s">
        <v>15</v>
      </c>
      <c r="F319">
        <v>133</v>
      </c>
      <c r="G319">
        <v>298140</v>
      </c>
      <c r="H319">
        <v>54</v>
      </c>
      <c r="I319">
        <f>Table2[[#This Row],[Observed Deaths]]-Table2[[#This Row],[Expected Deaths]]</f>
        <v>79</v>
      </c>
      <c r="J319" s="11">
        <f>Table2[[#This Row],[Potentially Excess Deaths]]/Table2[[#This Row],[Observed Deaths]]*100</f>
        <v>59.398496240601503</v>
      </c>
    </row>
    <row r="320" spans="1:10" x14ac:dyDescent="0.3">
      <c r="A320">
        <v>2022</v>
      </c>
      <c r="B320" t="s">
        <v>25</v>
      </c>
      <c r="C320" s="5" t="s">
        <v>50</v>
      </c>
      <c r="D320" t="s">
        <v>12</v>
      </c>
      <c r="E320" t="s">
        <v>15</v>
      </c>
      <c r="F320">
        <v>244</v>
      </c>
      <c r="G320">
        <v>669300</v>
      </c>
      <c r="H320">
        <v>106</v>
      </c>
      <c r="I320">
        <f>Table2[[#This Row],[Observed Deaths]]-Table2[[#This Row],[Expected Deaths]]</f>
        <v>138</v>
      </c>
      <c r="J320" s="11">
        <f>Table2[[#This Row],[Potentially Excess Deaths]]/Table2[[#This Row],[Observed Deaths]]*100</f>
        <v>56.557377049180324</v>
      </c>
    </row>
    <row r="321" spans="1:10" x14ac:dyDescent="0.3">
      <c r="A321">
        <v>2022</v>
      </c>
      <c r="B321" t="s">
        <v>25</v>
      </c>
      <c r="C321" s="5" t="s">
        <v>50</v>
      </c>
      <c r="D321" t="s">
        <v>13</v>
      </c>
      <c r="E321" t="s">
        <v>15</v>
      </c>
      <c r="F321">
        <v>92</v>
      </c>
      <c r="G321">
        <v>327269</v>
      </c>
      <c r="H321">
        <v>52</v>
      </c>
      <c r="I321">
        <f>Table2[[#This Row],[Observed Deaths]]-Table2[[#This Row],[Expected Deaths]]</f>
        <v>40</v>
      </c>
      <c r="J321" s="11">
        <f>Table2[[#This Row],[Potentially Excess Deaths]]/Table2[[#This Row],[Observed Deaths]]*100</f>
        <v>43.478260869565219</v>
      </c>
    </row>
    <row r="322" spans="1:10" x14ac:dyDescent="0.3">
      <c r="A322">
        <v>2022</v>
      </c>
      <c r="B322" t="s">
        <v>25</v>
      </c>
      <c r="C322" s="5" t="s">
        <v>50</v>
      </c>
      <c r="D322" t="s">
        <v>14</v>
      </c>
      <c r="E322" t="s">
        <v>15</v>
      </c>
      <c r="F322">
        <v>152</v>
      </c>
      <c r="G322">
        <v>329141</v>
      </c>
      <c r="H322">
        <v>52</v>
      </c>
      <c r="I322">
        <f>Table2[[#This Row],[Observed Deaths]]-Table2[[#This Row],[Expected Deaths]]</f>
        <v>100</v>
      </c>
      <c r="J322" s="11">
        <f>Table2[[#This Row],[Potentially Excess Deaths]]/Table2[[#This Row],[Observed Deaths]]*100</f>
        <v>65.789473684210535</v>
      </c>
    </row>
    <row r="323" spans="1:10" x14ac:dyDescent="0.3">
      <c r="A323">
        <v>2022</v>
      </c>
      <c r="B323" t="s">
        <v>26</v>
      </c>
      <c r="C323" s="5" t="s">
        <v>50</v>
      </c>
      <c r="D323" t="s">
        <v>12</v>
      </c>
      <c r="E323" t="s">
        <v>15</v>
      </c>
      <c r="F323">
        <v>244</v>
      </c>
      <c r="G323">
        <v>669300</v>
      </c>
      <c r="H323">
        <v>113</v>
      </c>
      <c r="I323">
        <f>Table2[[#This Row],[Observed Deaths]]-Table2[[#This Row],[Expected Deaths]]</f>
        <v>131</v>
      </c>
      <c r="J323" s="11">
        <f>Table2[[#This Row],[Potentially Excess Deaths]]/Table2[[#This Row],[Observed Deaths]]*100</f>
        <v>53.688524590163937</v>
      </c>
    </row>
    <row r="324" spans="1:10" x14ac:dyDescent="0.3">
      <c r="A324">
        <v>2022</v>
      </c>
      <c r="B324" t="s">
        <v>26</v>
      </c>
      <c r="C324" s="5" t="s">
        <v>50</v>
      </c>
      <c r="D324" t="s">
        <v>13</v>
      </c>
      <c r="E324" t="s">
        <v>16</v>
      </c>
      <c r="F324">
        <v>92</v>
      </c>
      <c r="G324">
        <v>327269</v>
      </c>
      <c r="H324">
        <v>55</v>
      </c>
      <c r="I324">
        <f>Table2[[#This Row],[Observed Deaths]]-Table2[[#This Row],[Expected Deaths]]</f>
        <v>37</v>
      </c>
      <c r="J324" s="11">
        <f>Table2[[#This Row],[Potentially Excess Deaths]]/Table2[[#This Row],[Observed Deaths]]*100</f>
        <v>40.217391304347828</v>
      </c>
    </row>
    <row r="325" spans="1:10" x14ac:dyDescent="0.3">
      <c r="A325">
        <v>2022</v>
      </c>
      <c r="B325" t="s">
        <v>26</v>
      </c>
      <c r="C325" s="5" t="s">
        <v>50</v>
      </c>
      <c r="D325" t="s">
        <v>14</v>
      </c>
      <c r="E325" t="s">
        <v>16</v>
      </c>
      <c r="F325">
        <v>152</v>
      </c>
      <c r="G325">
        <v>329141</v>
      </c>
      <c r="H325">
        <v>55</v>
      </c>
      <c r="I325">
        <f>Table2[[#This Row],[Observed Deaths]]-Table2[[#This Row],[Expected Deaths]]</f>
        <v>97</v>
      </c>
      <c r="J325" s="11">
        <f>Table2[[#This Row],[Potentially Excess Deaths]]/Table2[[#This Row],[Observed Deaths]]*100</f>
        <v>63.815789473684212</v>
      </c>
    </row>
    <row r="326" spans="1:10" x14ac:dyDescent="0.3">
      <c r="A326">
        <v>2022</v>
      </c>
      <c r="B326" t="s">
        <v>27</v>
      </c>
      <c r="C326" s="5" t="s">
        <v>50</v>
      </c>
      <c r="D326" t="s">
        <v>12</v>
      </c>
      <c r="E326" t="s">
        <v>16</v>
      </c>
      <c r="F326">
        <v>244</v>
      </c>
      <c r="G326">
        <v>669300</v>
      </c>
      <c r="H326">
        <v>128</v>
      </c>
      <c r="I326">
        <f>Table2[[#This Row],[Observed Deaths]]-Table2[[#This Row],[Expected Deaths]]</f>
        <v>116</v>
      </c>
      <c r="J326" s="11">
        <f>Table2[[#This Row],[Potentially Excess Deaths]]/Table2[[#This Row],[Observed Deaths]]*100</f>
        <v>47.540983606557376</v>
      </c>
    </row>
    <row r="327" spans="1:10" x14ac:dyDescent="0.3">
      <c r="A327">
        <v>2022</v>
      </c>
      <c r="B327" t="s">
        <v>27</v>
      </c>
      <c r="C327" s="5" t="s">
        <v>50</v>
      </c>
      <c r="D327" t="s">
        <v>13</v>
      </c>
      <c r="E327" t="s">
        <v>16</v>
      </c>
      <c r="F327">
        <v>92</v>
      </c>
      <c r="G327">
        <v>327269</v>
      </c>
      <c r="H327">
        <v>63</v>
      </c>
      <c r="I327">
        <f>Table2[[#This Row],[Observed Deaths]]-Table2[[#This Row],[Expected Deaths]]</f>
        <v>29</v>
      </c>
      <c r="J327" s="11">
        <f>Table2[[#This Row],[Potentially Excess Deaths]]/Table2[[#This Row],[Observed Deaths]]*100</f>
        <v>31.521739130434785</v>
      </c>
    </row>
    <row r="328" spans="1:10" x14ac:dyDescent="0.3">
      <c r="A328">
        <v>2022</v>
      </c>
      <c r="B328" t="s">
        <v>27</v>
      </c>
      <c r="C328" s="5" t="s">
        <v>50</v>
      </c>
      <c r="D328" t="s">
        <v>14</v>
      </c>
      <c r="E328" t="s">
        <v>16</v>
      </c>
      <c r="F328">
        <v>152</v>
      </c>
      <c r="G328">
        <v>329141</v>
      </c>
      <c r="H328">
        <v>63</v>
      </c>
      <c r="I328">
        <f>Table2[[#This Row],[Observed Deaths]]-Table2[[#This Row],[Expected Deaths]]</f>
        <v>89</v>
      </c>
      <c r="J328" s="11">
        <f>Table2[[#This Row],[Potentially Excess Deaths]]/Table2[[#This Row],[Observed Deaths]]*100</f>
        <v>58.55263157894737</v>
      </c>
    </row>
    <row r="329" spans="1:10" x14ac:dyDescent="0.3">
      <c r="A329">
        <v>2022</v>
      </c>
      <c r="B329" t="s">
        <v>28</v>
      </c>
      <c r="C329" s="5" t="s">
        <v>50</v>
      </c>
      <c r="D329" t="s">
        <v>12</v>
      </c>
      <c r="E329" t="s">
        <v>16</v>
      </c>
      <c r="F329">
        <v>266</v>
      </c>
      <c r="G329">
        <v>724049</v>
      </c>
      <c r="H329">
        <v>116</v>
      </c>
      <c r="I329">
        <f>Table2[[#This Row],[Observed Deaths]]-Table2[[#This Row],[Expected Deaths]]</f>
        <v>150</v>
      </c>
      <c r="J329" s="11">
        <f>Table2[[#This Row],[Potentially Excess Deaths]]/Table2[[#This Row],[Observed Deaths]]*100</f>
        <v>56.390977443609025</v>
      </c>
    </row>
    <row r="330" spans="1:10" x14ac:dyDescent="0.3">
      <c r="A330">
        <v>2022</v>
      </c>
      <c r="B330" t="s">
        <v>28</v>
      </c>
      <c r="C330" s="5" t="s">
        <v>50</v>
      </c>
      <c r="D330" t="s">
        <v>13</v>
      </c>
      <c r="E330" t="s">
        <v>16</v>
      </c>
      <c r="F330">
        <v>99</v>
      </c>
      <c r="G330">
        <v>352947</v>
      </c>
      <c r="H330">
        <v>56</v>
      </c>
      <c r="I330">
        <f>Table2[[#This Row],[Observed Deaths]]-Table2[[#This Row],[Expected Deaths]]</f>
        <v>43</v>
      </c>
      <c r="J330" s="11">
        <f>Table2[[#This Row],[Potentially Excess Deaths]]/Table2[[#This Row],[Observed Deaths]]*100</f>
        <v>43.43434343434344</v>
      </c>
    </row>
    <row r="331" spans="1:10" x14ac:dyDescent="0.3">
      <c r="A331">
        <v>2022</v>
      </c>
      <c r="B331" t="s">
        <v>28</v>
      </c>
      <c r="C331" s="5" t="s">
        <v>50</v>
      </c>
      <c r="D331" t="s">
        <v>14</v>
      </c>
      <c r="E331" t="s">
        <v>16</v>
      </c>
      <c r="F331">
        <v>167</v>
      </c>
      <c r="G331">
        <v>357703</v>
      </c>
      <c r="H331">
        <v>57</v>
      </c>
      <c r="I331">
        <f>Table2[[#This Row],[Observed Deaths]]-Table2[[#This Row],[Expected Deaths]]</f>
        <v>110</v>
      </c>
      <c r="J331" s="11">
        <f>Table2[[#This Row],[Potentially Excess Deaths]]/Table2[[#This Row],[Observed Deaths]]*100</f>
        <v>65.868263473053887</v>
      </c>
    </row>
    <row r="332" spans="1:10" x14ac:dyDescent="0.3">
      <c r="A332">
        <v>2022</v>
      </c>
      <c r="B332" t="s">
        <v>10</v>
      </c>
      <c r="C332" s="5" t="s">
        <v>51</v>
      </c>
      <c r="D332" t="s">
        <v>12</v>
      </c>
      <c r="E332" t="s">
        <v>16</v>
      </c>
      <c r="F332">
        <v>4749</v>
      </c>
      <c r="G332">
        <v>9770471</v>
      </c>
      <c r="H332">
        <v>1602</v>
      </c>
      <c r="I332">
        <f>Table2[[#This Row],[Observed Deaths]]-Table2[[#This Row],[Expected Deaths]]</f>
        <v>3147</v>
      </c>
      <c r="J332" s="11">
        <f>Table2[[#This Row],[Potentially Excess Deaths]]/Table2[[#This Row],[Observed Deaths]]*100</f>
        <v>66.266582438408079</v>
      </c>
    </row>
    <row r="333" spans="1:10" x14ac:dyDescent="0.3">
      <c r="A333">
        <v>2022</v>
      </c>
      <c r="B333" t="s">
        <v>10</v>
      </c>
      <c r="C333" s="5" t="s">
        <v>51</v>
      </c>
      <c r="D333" t="s">
        <v>13</v>
      </c>
      <c r="E333" t="s">
        <v>17</v>
      </c>
      <c r="F333">
        <v>3816</v>
      </c>
      <c r="G333">
        <v>7812558</v>
      </c>
      <c r="H333">
        <v>1282</v>
      </c>
      <c r="I333">
        <f>Table2[[#This Row],[Observed Deaths]]-Table2[[#This Row],[Expected Deaths]]</f>
        <v>2534</v>
      </c>
      <c r="J333" s="11">
        <f>Table2[[#This Row],[Potentially Excess Deaths]]/Table2[[#This Row],[Observed Deaths]]*100</f>
        <v>66.404612159329133</v>
      </c>
    </row>
    <row r="334" spans="1:10" x14ac:dyDescent="0.3">
      <c r="A334">
        <v>2022</v>
      </c>
      <c r="B334" t="s">
        <v>10</v>
      </c>
      <c r="C334" s="5" t="s">
        <v>51</v>
      </c>
      <c r="D334" t="s">
        <v>14</v>
      </c>
      <c r="E334" t="s">
        <v>17</v>
      </c>
      <c r="F334">
        <v>933</v>
      </c>
      <c r="G334">
        <v>1957913</v>
      </c>
      <c r="H334">
        <v>320</v>
      </c>
      <c r="I334">
        <f>Table2[[#This Row],[Observed Deaths]]-Table2[[#This Row],[Expected Deaths]]</f>
        <v>613</v>
      </c>
      <c r="J334" s="11">
        <f>Table2[[#This Row],[Potentially Excess Deaths]]/Table2[[#This Row],[Observed Deaths]]*100</f>
        <v>65.702036441586273</v>
      </c>
    </row>
    <row r="335" spans="1:10" x14ac:dyDescent="0.3">
      <c r="A335">
        <v>2022</v>
      </c>
      <c r="B335" t="s">
        <v>25</v>
      </c>
      <c r="C335" s="5" t="s">
        <v>51</v>
      </c>
      <c r="D335" t="s">
        <v>12</v>
      </c>
      <c r="E335" t="s">
        <v>17</v>
      </c>
      <c r="F335">
        <v>4749</v>
      </c>
      <c r="G335">
        <v>9770471</v>
      </c>
      <c r="H335">
        <v>1706</v>
      </c>
      <c r="I335">
        <f>Table2[[#This Row],[Observed Deaths]]-Table2[[#This Row],[Expected Deaths]]</f>
        <v>3043</v>
      </c>
      <c r="J335" s="11">
        <f>Table2[[#This Row],[Potentially Excess Deaths]]/Table2[[#This Row],[Observed Deaths]]*100</f>
        <v>64.076647715308482</v>
      </c>
    </row>
    <row r="336" spans="1:10" x14ac:dyDescent="0.3">
      <c r="A336">
        <v>2022</v>
      </c>
      <c r="B336" t="s">
        <v>25</v>
      </c>
      <c r="C336" s="5" t="s">
        <v>51</v>
      </c>
      <c r="D336" t="s">
        <v>13</v>
      </c>
      <c r="E336" t="s">
        <v>17</v>
      </c>
      <c r="F336">
        <v>3816</v>
      </c>
      <c r="G336">
        <v>7812558</v>
      </c>
      <c r="H336">
        <v>1365</v>
      </c>
      <c r="I336">
        <f>Table2[[#This Row],[Observed Deaths]]-Table2[[#This Row],[Expected Deaths]]</f>
        <v>2451</v>
      </c>
      <c r="J336" s="11">
        <f>Table2[[#This Row],[Potentially Excess Deaths]]/Table2[[#This Row],[Observed Deaths]]*100</f>
        <v>64.229559748427675</v>
      </c>
    </row>
    <row r="337" spans="1:10" x14ac:dyDescent="0.3">
      <c r="A337">
        <v>2022</v>
      </c>
      <c r="B337" t="s">
        <v>25</v>
      </c>
      <c r="C337" s="5" t="s">
        <v>51</v>
      </c>
      <c r="D337" t="s">
        <v>14</v>
      </c>
      <c r="E337" t="s">
        <v>17</v>
      </c>
      <c r="F337">
        <v>933</v>
      </c>
      <c r="G337">
        <v>1957913</v>
      </c>
      <c r="H337">
        <v>340</v>
      </c>
      <c r="I337">
        <f>Table2[[#This Row],[Observed Deaths]]-Table2[[#This Row],[Expected Deaths]]</f>
        <v>593</v>
      </c>
      <c r="J337" s="11">
        <f>Table2[[#This Row],[Potentially Excess Deaths]]/Table2[[#This Row],[Observed Deaths]]*100</f>
        <v>63.558413719185424</v>
      </c>
    </row>
    <row r="338" spans="1:10" x14ac:dyDescent="0.3">
      <c r="A338">
        <v>2022</v>
      </c>
      <c r="B338" t="s">
        <v>26</v>
      </c>
      <c r="C338" s="5" t="s">
        <v>51</v>
      </c>
      <c r="D338" t="s">
        <v>12</v>
      </c>
      <c r="E338" t="s">
        <v>17</v>
      </c>
      <c r="F338">
        <v>4749</v>
      </c>
      <c r="G338">
        <v>9770471</v>
      </c>
      <c r="H338">
        <v>2065</v>
      </c>
      <c r="I338">
        <f>Table2[[#This Row],[Observed Deaths]]-Table2[[#This Row],[Expected Deaths]]</f>
        <v>2684</v>
      </c>
      <c r="J338" s="11">
        <f>Table2[[#This Row],[Potentially Excess Deaths]]/Table2[[#This Row],[Observed Deaths]]*100</f>
        <v>56.517161507685834</v>
      </c>
    </row>
    <row r="339" spans="1:10" x14ac:dyDescent="0.3">
      <c r="A339">
        <v>2022</v>
      </c>
      <c r="B339" t="s">
        <v>26</v>
      </c>
      <c r="C339" s="5" t="s">
        <v>51</v>
      </c>
      <c r="D339" t="s">
        <v>13</v>
      </c>
      <c r="E339" t="s">
        <v>17</v>
      </c>
      <c r="F339">
        <v>3816</v>
      </c>
      <c r="G339">
        <v>7812558</v>
      </c>
      <c r="H339">
        <v>1651</v>
      </c>
      <c r="I339">
        <f>Table2[[#This Row],[Observed Deaths]]-Table2[[#This Row],[Expected Deaths]]</f>
        <v>2165</v>
      </c>
      <c r="J339" s="11">
        <f>Table2[[#This Row],[Potentially Excess Deaths]]/Table2[[#This Row],[Observed Deaths]]*100</f>
        <v>56.734800838574429</v>
      </c>
    </row>
    <row r="340" spans="1:10" x14ac:dyDescent="0.3">
      <c r="A340">
        <v>2022</v>
      </c>
      <c r="B340" t="s">
        <v>26</v>
      </c>
      <c r="C340" s="5" t="s">
        <v>51</v>
      </c>
      <c r="D340" t="s">
        <v>14</v>
      </c>
      <c r="E340" t="s">
        <v>17</v>
      </c>
      <c r="F340">
        <v>933</v>
      </c>
      <c r="G340">
        <v>1957913</v>
      </c>
      <c r="H340">
        <v>414</v>
      </c>
      <c r="I340">
        <f>Table2[[#This Row],[Observed Deaths]]-Table2[[#This Row],[Expected Deaths]]</f>
        <v>519</v>
      </c>
      <c r="J340" s="11">
        <f>Table2[[#This Row],[Potentially Excess Deaths]]/Table2[[#This Row],[Observed Deaths]]*100</f>
        <v>55.627009646302248</v>
      </c>
    </row>
    <row r="341" spans="1:10" x14ac:dyDescent="0.3">
      <c r="A341">
        <v>2022</v>
      </c>
      <c r="B341" t="s">
        <v>27</v>
      </c>
      <c r="C341" s="5" t="s">
        <v>51</v>
      </c>
      <c r="D341" t="s">
        <v>12</v>
      </c>
      <c r="E341" t="s">
        <v>17</v>
      </c>
      <c r="F341">
        <v>5037</v>
      </c>
      <c r="G341">
        <v>10386895</v>
      </c>
      <c r="H341">
        <v>1791</v>
      </c>
      <c r="I341">
        <f>Table2[[#This Row],[Observed Deaths]]-Table2[[#This Row],[Expected Deaths]]</f>
        <v>3246</v>
      </c>
      <c r="J341" s="11">
        <f>Table2[[#This Row],[Potentially Excess Deaths]]/Table2[[#This Row],[Observed Deaths]]*100</f>
        <v>64.443120905300773</v>
      </c>
    </row>
    <row r="342" spans="1:10" x14ac:dyDescent="0.3">
      <c r="A342">
        <v>2022</v>
      </c>
      <c r="B342" t="s">
        <v>27</v>
      </c>
      <c r="C342" s="5" t="s">
        <v>51</v>
      </c>
      <c r="D342" t="s">
        <v>13</v>
      </c>
      <c r="E342" t="s">
        <v>18</v>
      </c>
      <c r="F342">
        <v>4021</v>
      </c>
      <c r="G342">
        <v>8294881</v>
      </c>
      <c r="H342">
        <v>1431</v>
      </c>
      <c r="I342">
        <f>Table2[[#This Row],[Observed Deaths]]-Table2[[#This Row],[Expected Deaths]]</f>
        <v>2590</v>
      </c>
      <c r="J342" s="11">
        <f>Table2[[#This Row],[Potentially Excess Deaths]]/Table2[[#This Row],[Observed Deaths]]*100</f>
        <v>64.411837851280779</v>
      </c>
    </row>
    <row r="343" spans="1:10" x14ac:dyDescent="0.3">
      <c r="A343">
        <v>2022</v>
      </c>
      <c r="B343" t="s">
        <v>27</v>
      </c>
      <c r="C343" s="5" t="s">
        <v>51</v>
      </c>
      <c r="D343" t="s">
        <v>14</v>
      </c>
      <c r="E343" t="s">
        <v>18</v>
      </c>
      <c r="F343">
        <v>1016</v>
      </c>
      <c r="G343">
        <v>2092014</v>
      </c>
      <c r="H343">
        <v>360</v>
      </c>
      <c r="I343">
        <f>Table2[[#This Row],[Observed Deaths]]-Table2[[#This Row],[Expected Deaths]]</f>
        <v>656</v>
      </c>
      <c r="J343" s="11">
        <f>Table2[[#This Row],[Potentially Excess Deaths]]/Table2[[#This Row],[Observed Deaths]]*100</f>
        <v>64.566929133858267</v>
      </c>
    </row>
    <row r="344" spans="1:10" x14ac:dyDescent="0.3">
      <c r="A344">
        <v>2022</v>
      </c>
      <c r="B344" t="s">
        <v>28</v>
      </c>
      <c r="C344" s="5" t="s">
        <v>51</v>
      </c>
      <c r="D344" t="s">
        <v>12</v>
      </c>
      <c r="E344" t="s">
        <v>18</v>
      </c>
      <c r="F344">
        <v>5037</v>
      </c>
      <c r="G344">
        <v>10386895</v>
      </c>
      <c r="H344">
        <v>1904</v>
      </c>
      <c r="I344">
        <f>Table2[[#This Row],[Observed Deaths]]-Table2[[#This Row],[Expected Deaths]]</f>
        <v>3133</v>
      </c>
      <c r="J344" s="11">
        <f>Table2[[#This Row],[Potentially Excess Deaths]]/Table2[[#This Row],[Observed Deaths]]*100</f>
        <v>62.199722056779827</v>
      </c>
    </row>
    <row r="345" spans="1:10" x14ac:dyDescent="0.3">
      <c r="A345">
        <v>2022</v>
      </c>
      <c r="B345" t="s">
        <v>28</v>
      </c>
      <c r="C345" s="5" t="s">
        <v>51</v>
      </c>
      <c r="D345" t="s">
        <v>13</v>
      </c>
      <c r="E345" t="s">
        <v>18</v>
      </c>
      <c r="F345">
        <v>4021</v>
      </c>
      <c r="G345">
        <v>8294881</v>
      </c>
      <c r="H345">
        <v>1521</v>
      </c>
      <c r="I345">
        <f>Table2[[#This Row],[Observed Deaths]]-Table2[[#This Row],[Expected Deaths]]</f>
        <v>2500</v>
      </c>
      <c r="J345" s="11">
        <f>Table2[[#This Row],[Potentially Excess Deaths]]/Table2[[#This Row],[Observed Deaths]]*100</f>
        <v>62.17358865953743</v>
      </c>
    </row>
    <row r="346" spans="1:10" x14ac:dyDescent="0.3">
      <c r="A346">
        <v>2022</v>
      </c>
      <c r="B346" t="s">
        <v>28</v>
      </c>
      <c r="C346" s="5" t="s">
        <v>51</v>
      </c>
      <c r="D346" t="s">
        <v>14</v>
      </c>
      <c r="E346" t="s">
        <v>18</v>
      </c>
      <c r="F346">
        <v>1016</v>
      </c>
      <c r="G346">
        <v>2092014</v>
      </c>
      <c r="H346">
        <v>383</v>
      </c>
      <c r="I346">
        <f>Table2[[#This Row],[Observed Deaths]]-Table2[[#This Row],[Expected Deaths]]</f>
        <v>633</v>
      </c>
      <c r="J346" s="11">
        <f>Table2[[#This Row],[Potentially Excess Deaths]]/Table2[[#This Row],[Observed Deaths]]*100</f>
        <v>62.303149606299215</v>
      </c>
    </row>
    <row r="347" spans="1:10" x14ac:dyDescent="0.3">
      <c r="A347">
        <v>2022</v>
      </c>
      <c r="B347" t="s">
        <v>10</v>
      </c>
      <c r="C347" s="5" t="s">
        <v>52</v>
      </c>
      <c r="D347" t="s">
        <v>12</v>
      </c>
      <c r="E347" t="s">
        <v>18</v>
      </c>
      <c r="F347">
        <v>5037</v>
      </c>
      <c r="G347">
        <v>10386895</v>
      </c>
      <c r="H347">
        <v>2197</v>
      </c>
      <c r="I347">
        <f>Table2[[#This Row],[Observed Deaths]]-Table2[[#This Row],[Expected Deaths]]</f>
        <v>2840</v>
      </c>
      <c r="J347" s="11">
        <f>Table2[[#This Row],[Potentially Excess Deaths]]/Table2[[#This Row],[Observed Deaths]]*100</f>
        <v>56.382767520349418</v>
      </c>
    </row>
    <row r="348" spans="1:10" x14ac:dyDescent="0.3">
      <c r="A348">
        <v>2022</v>
      </c>
      <c r="B348" t="s">
        <v>10</v>
      </c>
      <c r="C348" s="5" t="s">
        <v>52</v>
      </c>
      <c r="D348" t="s">
        <v>13</v>
      </c>
      <c r="E348" t="s">
        <v>18</v>
      </c>
      <c r="F348">
        <v>4021</v>
      </c>
      <c r="G348">
        <v>8294881</v>
      </c>
      <c r="H348">
        <v>1754</v>
      </c>
      <c r="I348">
        <f>Table2[[#This Row],[Observed Deaths]]-Table2[[#This Row],[Expected Deaths]]</f>
        <v>2267</v>
      </c>
      <c r="J348" s="11">
        <f>Table2[[#This Row],[Potentially Excess Deaths]]/Table2[[#This Row],[Observed Deaths]]*100</f>
        <v>56.379010196468535</v>
      </c>
    </row>
    <row r="349" spans="1:10" x14ac:dyDescent="0.3">
      <c r="A349">
        <v>2022</v>
      </c>
      <c r="B349" t="s">
        <v>10</v>
      </c>
      <c r="C349" s="5" t="s">
        <v>52</v>
      </c>
      <c r="D349" t="s">
        <v>14</v>
      </c>
      <c r="E349" t="s">
        <v>18</v>
      </c>
      <c r="F349">
        <v>1016</v>
      </c>
      <c r="G349">
        <v>2092014</v>
      </c>
      <c r="H349">
        <v>443</v>
      </c>
      <c r="I349">
        <f>Table2[[#This Row],[Observed Deaths]]-Table2[[#This Row],[Expected Deaths]]</f>
        <v>573</v>
      </c>
      <c r="J349" s="11">
        <f>Table2[[#This Row],[Potentially Excess Deaths]]/Table2[[#This Row],[Observed Deaths]]*100</f>
        <v>56.397637795275593</v>
      </c>
    </row>
    <row r="350" spans="1:10" x14ac:dyDescent="0.3">
      <c r="A350">
        <v>2022</v>
      </c>
      <c r="B350" t="s">
        <v>25</v>
      </c>
      <c r="C350" s="5" t="s">
        <v>52</v>
      </c>
      <c r="D350" t="s">
        <v>12</v>
      </c>
      <c r="E350" t="s">
        <v>18</v>
      </c>
      <c r="F350">
        <v>5282</v>
      </c>
      <c r="G350">
        <v>10815200</v>
      </c>
      <c r="H350">
        <v>1905</v>
      </c>
      <c r="I350">
        <f>Table2[[#This Row],[Observed Deaths]]-Table2[[#This Row],[Expected Deaths]]</f>
        <v>3377</v>
      </c>
      <c r="J350" s="11">
        <f>Table2[[#This Row],[Potentially Excess Deaths]]/Table2[[#This Row],[Observed Deaths]]*100</f>
        <v>63.934115865202578</v>
      </c>
    </row>
    <row r="351" spans="1:10" x14ac:dyDescent="0.3">
      <c r="A351">
        <v>2022</v>
      </c>
      <c r="B351" t="s">
        <v>25</v>
      </c>
      <c r="C351" s="5" t="s">
        <v>52</v>
      </c>
      <c r="D351" t="s">
        <v>13</v>
      </c>
      <c r="E351" t="s">
        <v>19</v>
      </c>
      <c r="F351">
        <v>4211</v>
      </c>
      <c r="G351">
        <v>8625047</v>
      </c>
      <c r="H351">
        <v>1517</v>
      </c>
      <c r="I351">
        <f>Table2[[#This Row],[Observed Deaths]]-Table2[[#This Row],[Expected Deaths]]</f>
        <v>2694</v>
      </c>
      <c r="J351" s="11">
        <f>Table2[[#This Row],[Potentially Excess Deaths]]/Table2[[#This Row],[Observed Deaths]]*100</f>
        <v>63.975302778437424</v>
      </c>
    </row>
    <row r="352" spans="1:10" x14ac:dyDescent="0.3">
      <c r="A352">
        <v>2022</v>
      </c>
      <c r="B352" t="s">
        <v>25</v>
      </c>
      <c r="C352" s="5" t="s">
        <v>52</v>
      </c>
      <c r="D352" t="s">
        <v>14</v>
      </c>
      <c r="E352" t="s">
        <v>19</v>
      </c>
      <c r="F352">
        <v>1071</v>
      </c>
      <c r="G352">
        <v>2190153</v>
      </c>
      <c r="H352">
        <v>388</v>
      </c>
      <c r="I352">
        <f>Table2[[#This Row],[Observed Deaths]]-Table2[[#This Row],[Expected Deaths]]</f>
        <v>683</v>
      </c>
      <c r="J352" s="11">
        <f>Table2[[#This Row],[Potentially Excess Deaths]]/Table2[[#This Row],[Observed Deaths]]*100</f>
        <v>63.772175536881413</v>
      </c>
    </row>
    <row r="353" spans="1:10" x14ac:dyDescent="0.3">
      <c r="A353">
        <v>2022</v>
      </c>
      <c r="B353" t="s">
        <v>26</v>
      </c>
      <c r="C353" s="5" t="s">
        <v>52</v>
      </c>
      <c r="D353" t="s">
        <v>12</v>
      </c>
      <c r="E353" t="s">
        <v>19</v>
      </c>
      <c r="F353">
        <v>5282</v>
      </c>
      <c r="G353">
        <v>10815200</v>
      </c>
      <c r="H353">
        <v>2014</v>
      </c>
      <c r="I353">
        <f>Table2[[#This Row],[Observed Deaths]]-Table2[[#This Row],[Expected Deaths]]</f>
        <v>3268</v>
      </c>
      <c r="J353" s="11">
        <f>Table2[[#This Row],[Potentially Excess Deaths]]/Table2[[#This Row],[Observed Deaths]]*100</f>
        <v>61.870503597122308</v>
      </c>
    </row>
    <row r="354" spans="1:10" x14ac:dyDescent="0.3">
      <c r="A354">
        <v>2022</v>
      </c>
      <c r="B354" t="s">
        <v>26</v>
      </c>
      <c r="C354" s="5" t="s">
        <v>52</v>
      </c>
      <c r="D354" t="s">
        <v>13</v>
      </c>
      <c r="E354" t="s">
        <v>19</v>
      </c>
      <c r="F354">
        <v>4211</v>
      </c>
      <c r="G354">
        <v>8625047</v>
      </c>
      <c r="H354">
        <v>1605</v>
      </c>
      <c r="I354">
        <f>Table2[[#This Row],[Observed Deaths]]-Table2[[#This Row],[Expected Deaths]]</f>
        <v>2606</v>
      </c>
      <c r="J354" s="11">
        <f>Table2[[#This Row],[Potentially Excess Deaths]]/Table2[[#This Row],[Observed Deaths]]*100</f>
        <v>61.885537876988842</v>
      </c>
    </row>
    <row r="355" spans="1:10" x14ac:dyDescent="0.3">
      <c r="A355">
        <v>2022</v>
      </c>
      <c r="B355" t="s">
        <v>26</v>
      </c>
      <c r="C355" s="5" t="s">
        <v>52</v>
      </c>
      <c r="D355" t="s">
        <v>14</v>
      </c>
      <c r="E355" t="s">
        <v>19</v>
      </c>
      <c r="F355">
        <v>1071</v>
      </c>
      <c r="G355">
        <v>2190153</v>
      </c>
      <c r="H355">
        <v>409</v>
      </c>
      <c r="I355">
        <f>Table2[[#This Row],[Observed Deaths]]-Table2[[#This Row],[Expected Deaths]]</f>
        <v>662</v>
      </c>
      <c r="J355" s="11">
        <f>Table2[[#This Row],[Potentially Excess Deaths]]/Table2[[#This Row],[Observed Deaths]]*100</f>
        <v>61.81139122315593</v>
      </c>
    </row>
    <row r="356" spans="1:10" x14ac:dyDescent="0.3">
      <c r="A356">
        <v>2022</v>
      </c>
      <c r="B356" t="s">
        <v>27</v>
      </c>
      <c r="C356" s="5" t="s">
        <v>52</v>
      </c>
      <c r="D356" t="s">
        <v>12</v>
      </c>
      <c r="E356" t="s">
        <v>19</v>
      </c>
      <c r="F356">
        <v>5282</v>
      </c>
      <c r="G356">
        <v>10815200</v>
      </c>
      <c r="H356">
        <v>2400</v>
      </c>
      <c r="I356">
        <f>Table2[[#This Row],[Observed Deaths]]-Table2[[#This Row],[Expected Deaths]]</f>
        <v>2882</v>
      </c>
      <c r="J356" s="11">
        <f>Table2[[#This Row],[Potentially Excess Deaths]]/Table2[[#This Row],[Observed Deaths]]*100</f>
        <v>54.562665656948127</v>
      </c>
    </row>
    <row r="357" spans="1:10" x14ac:dyDescent="0.3">
      <c r="A357">
        <v>2022</v>
      </c>
      <c r="B357" t="s">
        <v>27</v>
      </c>
      <c r="C357" s="5" t="s">
        <v>52</v>
      </c>
      <c r="D357" t="s">
        <v>13</v>
      </c>
      <c r="E357" t="s">
        <v>19</v>
      </c>
      <c r="F357">
        <v>4211</v>
      </c>
      <c r="G357">
        <v>8625047</v>
      </c>
      <c r="H357">
        <v>1912</v>
      </c>
      <c r="I357">
        <f>Table2[[#This Row],[Observed Deaths]]-Table2[[#This Row],[Expected Deaths]]</f>
        <v>2299</v>
      </c>
      <c r="J357" s="11">
        <f>Table2[[#This Row],[Potentially Excess Deaths]]/Table2[[#This Row],[Observed Deaths]]*100</f>
        <v>54.595108050344329</v>
      </c>
    </row>
    <row r="358" spans="1:10" x14ac:dyDescent="0.3">
      <c r="A358">
        <v>2022</v>
      </c>
      <c r="B358" t="s">
        <v>27</v>
      </c>
      <c r="C358" s="5" t="s">
        <v>52</v>
      </c>
      <c r="D358" t="s">
        <v>14</v>
      </c>
      <c r="E358" t="s">
        <v>19</v>
      </c>
      <c r="F358">
        <v>135</v>
      </c>
      <c r="G358">
        <v>2333531</v>
      </c>
      <c r="H358">
        <v>59</v>
      </c>
      <c r="I358">
        <f>Table2[[#This Row],[Observed Deaths]]-Table2[[#This Row],[Expected Deaths]]</f>
        <v>76</v>
      </c>
      <c r="J358" s="11">
        <f>Table2[[#This Row],[Potentially Excess Deaths]]/Table2[[#This Row],[Observed Deaths]]*100</f>
        <v>56.296296296296298</v>
      </c>
    </row>
    <row r="359" spans="1:10" x14ac:dyDescent="0.3">
      <c r="A359">
        <v>2022</v>
      </c>
      <c r="B359" t="s">
        <v>28</v>
      </c>
      <c r="C359" s="5" t="s">
        <v>52</v>
      </c>
      <c r="D359" t="s">
        <v>12</v>
      </c>
      <c r="E359" t="s">
        <v>19</v>
      </c>
      <c r="F359">
        <v>690</v>
      </c>
      <c r="G359">
        <v>20781433</v>
      </c>
      <c r="H359">
        <v>481</v>
      </c>
      <c r="I359">
        <f>Table2[[#This Row],[Observed Deaths]]-Table2[[#This Row],[Expected Deaths]]</f>
        <v>209</v>
      </c>
      <c r="J359" s="11">
        <f>Table2[[#This Row],[Potentially Excess Deaths]]/Table2[[#This Row],[Observed Deaths]]*100</f>
        <v>30.289855072463766</v>
      </c>
    </row>
    <row r="360" spans="1:10" x14ac:dyDescent="0.3">
      <c r="A360">
        <v>2022</v>
      </c>
      <c r="B360" t="s">
        <v>28</v>
      </c>
      <c r="C360" s="5" t="s">
        <v>52</v>
      </c>
      <c r="D360" t="s">
        <v>13</v>
      </c>
      <c r="E360" t="s">
        <v>20</v>
      </c>
      <c r="F360">
        <v>555</v>
      </c>
      <c r="G360">
        <v>18447902</v>
      </c>
      <c r="H360">
        <v>421</v>
      </c>
      <c r="I360">
        <f>Table2[[#This Row],[Observed Deaths]]-Table2[[#This Row],[Expected Deaths]]</f>
        <v>134</v>
      </c>
      <c r="J360" s="11">
        <f>Table2[[#This Row],[Potentially Excess Deaths]]/Table2[[#This Row],[Observed Deaths]]*100</f>
        <v>24.144144144144146</v>
      </c>
    </row>
    <row r="361" spans="1:10" x14ac:dyDescent="0.3">
      <c r="A361">
        <v>2022</v>
      </c>
      <c r="B361" t="s">
        <v>28</v>
      </c>
      <c r="C361" s="5" t="s">
        <v>52</v>
      </c>
      <c r="D361" t="s">
        <v>14</v>
      </c>
      <c r="E361" t="s">
        <v>20</v>
      </c>
      <c r="F361">
        <v>135</v>
      </c>
      <c r="G361">
        <v>2333531</v>
      </c>
      <c r="H361">
        <v>61</v>
      </c>
      <c r="I361">
        <f>Table2[[#This Row],[Observed Deaths]]-Table2[[#This Row],[Expected Deaths]]</f>
        <v>74</v>
      </c>
      <c r="J361" s="11">
        <f>Table2[[#This Row],[Potentially Excess Deaths]]/Table2[[#This Row],[Observed Deaths]]*100</f>
        <v>54.814814814814817</v>
      </c>
    </row>
    <row r="362" spans="1:10" x14ac:dyDescent="0.3">
      <c r="A362">
        <v>2022</v>
      </c>
      <c r="B362" t="s">
        <v>10</v>
      </c>
      <c r="C362" s="5" t="s">
        <v>53</v>
      </c>
      <c r="D362" t="s">
        <v>12</v>
      </c>
      <c r="E362" t="s">
        <v>20</v>
      </c>
      <c r="F362">
        <v>74</v>
      </c>
      <c r="G362">
        <v>162060</v>
      </c>
      <c r="H362">
        <v>33</v>
      </c>
      <c r="I362">
        <f>Table2[[#This Row],[Observed Deaths]]-Table2[[#This Row],[Expected Deaths]]</f>
        <v>41</v>
      </c>
      <c r="J362" s="11">
        <f>Table2[[#This Row],[Potentially Excess Deaths]]/Table2[[#This Row],[Observed Deaths]]*100</f>
        <v>55.405405405405403</v>
      </c>
    </row>
    <row r="363" spans="1:10" x14ac:dyDescent="0.3">
      <c r="A363">
        <v>2022</v>
      </c>
      <c r="B363" t="s">
        <v>10</v>
      </c>
      <c r="C363" s="5" t="s">
        <v>53</v>
      </c>
      <c r="D363" t="s">
        <v>13</v>
      </c>
      <c r="E363" t="s">
        <v>20</v>
      </c>
      <c r="F363">
        <v>212</v>
      </c>
      <c r="G363">
        <v>369164</v>
      </c>
      <c r="H363">
        <v>75</v>
      </c>
      <c r="I363">
        <f>Table2[[#This Row],[Observed Deaths]]-Table2[[#This Row],[Expected Deaths]]</f>
        <v>137</v>
      </c>
      <c r="J363" s="11">
        <f>Table2[[#This Row],[Potentially Excess Deaths]]/Table2[[#This Row],[Observed Deaths]]*100</f>
        <v>64.622641509433961</v>
      </c>
    </row>
    <row r="364" spans="1:10" x14ac:dyDescent="0.3">
      <c r="A364">
        <v>2022</v>
      </c>
      <c r="B364" t="s">
        <v>10</v>
      </c>
      <c r="C364" s="5" t="s">
        <v>53</v>
      </c>
      <c r="D364" t="s">
        <v>14</v>
      </c>
      <c r="E364" t="s">
        <v>20</v>
      </c>
      <c r="F364">
        <v>299</v>
      </c>
      <c r="G364">
        <v>550894</v>
      </c>
      <c r="H364">
        <v>95</v>
      </c>
      <c r="I364">
        <f>Table2[[#This Row],[Observed Deaths]]-Table2[[#This Row],[Expected Deaths]]</f>
        <v>204</v>
      </c>
      <c r="J364" s="11">
        <f>Table2[[#This Row],[Potentially Excess Deaths]]/Table2[[#This Row],[Observed Deaths]]*100</f>
        <v>68.227424749163873</v>
      </c>
    </row>
    <row r="365" spans="1:10" x14ac:dyDescent="0.3">
      <c r="A365">
        <v>2022</v>
      </c>
      <c r="B365" t="s">
        <v>25</v>
      </c>
      <c r="C365" s="5" t="s">
        <v>53</v>
      </c>
      <c r="D365" t="s">
        <v>12</v>
      </c>
      <c r="E365" t="s">
        <v>20</v>
      </c>
      <c r="F365">
        <v>75</v>
      </c>
      <c r="G365">
        <v>167565</v>
      </c>
      <c r="H365">
        <v>29</v>
      </c>
      <c r="I365">
        <f>Table2[[#This Row],[Observed Deaths]]-Table2[[#This Row],[Expected Deaths]]</f>
        <v>46</v>
      </c>
      <c r="J365" s="11">
        <f>Table2[[#This Row],[Potentially Excess Deaths]]/Table2[[#This Row],[Observed Deaths]]*100</f>
        <v>61.333333333333329</v>
      </c>
    </row>
    <row r="366" spans="1:10" x14ac:dyDescent="0.3">
      <c r="A366">
        <v>2022</v>
      </c>
      <c r="B366" t="s">
        <v>25</v>
      </c>
      <c r="C366" s="5" t="s">
        <v>53</v>
      </c>
      <c r="D366" t="s">
        <v>13</v>
      </c>
      <c r="E366" t="s">
        <v>20</v>
      </c>
      <c r="F366">
        <v>224</v>
      </c>
      <c r="G366">
        <v>383329</v>
      </c>
      <c r="H366">
        <v>67</v>
      </c>
      <c r="I366">
        <f>Table2[[#This Row],[Observed Deaths]]-Table2[[#This Row],[Expected Deaths]]</f>
        <v>157</v>
      </c>
      <c r="J366" s="11">
        <f>Table2[[#This Row],[Potentially Excess Deaths]]/Table2[[#This Row],[Observed Deaths]]*100</f>
        <v>70.089285714285708</v>
      </c>
    </row>
    <row r="367" spans="1:10" x14ac:dyDescent="0.3">
      <c r="A367">
        <v>2022</v>
      </c>
      <c r="B367" t="s">
        <v>25</v>
      </c>
      <c r="C367" s="5" t="s">
        <v>53</v>
      </c>
      <c r="D367" t="s">
        <v>14</v>
      </c>
      <c r="E367" t="s">
        <v>20</v>
      </c>
      <c r="F367">
        <v>299</v>
      </c>
      <c r="G367">
        <v>550894</v>
      </c>
      <c r="H367">
        <v>101</v>
      </c>
      <c r="I367">
        <f>Table2[[#This Row],[Observed Deaths]]-Table2[[#This Row],[Expected Deaths]]</f>
        <v>198</v>
      </c>
      <c r="J367" s="11">
        <f>Table2[[#This Row],[Potentially Excess Deaths]]/Table2[[#This Row],[Observed Deaths]]*100</f>
        <v>66.220735785953181</v>
      </c>
    </row>
    <row r="368" spans="1:10" x14ac:dyDescent="0.3">
      <c r="A368">
        <v>2022</v>
      </c>
      <c r="B368" t="s">
        <v>26</v>
      </c>
      <c r="C368" s="5" t="s">
        <v>53</v>
      </c>
      <c r="D368" t="s">
        <v>12</v>
      </c>
      <c r="E368" t="s">
        <v>20</v>
      </c>
      <c r="F368">
        <v>75</v>
      </c>
      <c r="G368">
        <v>167565</v>
      </c>
      <c r="H368">
        <v>31</v>
      </c>
      <c r="I368">
        <f>Table2[[#This Row],[Observed Deaths]]-Table2[[#This Row],[Expected Deaths]]</f>
        <v>44</v>
      </c>
      <c r="J368" s="11">
        <f>Table2[[#This Row],[Potentially Excess Deaths]]/Table2[[#This Row],[Observed Deaths]]*100</f>
        <v>58.666666666666664</v>
      </c>
    </row>
    <row r="369" spans="1:10" x14ac:dyDescent="0.3">
      <c r="A369">
        <v>2022</v>
      </c>
      <c r="B369" t="s">
        <v>26</v>
      </c>
      <c r="C369" s="5" t="s">
        <v>53</v>
      </c>
      <c r="D369" t="s">
        <v>13</v>
      </c>
      <c r="E369" t="s">
        <v>21</v>
      </c>
      <c r="F369">
        <v>224</v>
      </c>
      <c r="G369">
        <v>383329</v>
      </c>
      <c r="H369">
        <v>70</v>
      </c>
      <c r="I369">
        <f>Table2[[#This Row],[Observed Deaths]]-Table2[[#This Row],[Expected Deaths]]</f>
        <v>154</v>
      </c>
      <c r="J369" s="11">
        <f>Table2[[#This Row],[Potentially Excess Deaths]]/Table2[[#This Row],[Observed Deaths]]*100</f>
        <v>68.75</v>
      </c>
    </row>
    <row r="370" spans="1:10" x14ac:dyDescent="0.3">
      <c r="A370">
        <v>2022</v>
      </c>
      <c r="B370" t="s">
        <v>26</v>
      </c>
      <c r="C370" s="5" t="s">
        <v>53</v>
      </c>
      <c r="D370" t="s">
        <v>14</v>
      </c>
      <c r="E370" t="s">
        <v>21</v>
      </c>
      <c r="F370">
        <v>299</v>
      </c>
      <c r="G370">
        <v>550894</v>
      </c>
      <c r="H370">
        <v>115</v>
      </c>
      <c r="I370">
        <f>Table2[[#This Row],[Observed Deaths]]-Table2[[#This Row],[Expected Deaths]]</f>
        <v>184</v>
      </c>
      <c r="J370" s="11">
        <f>Table2[[#This Row],[Potentially Excess Deaths]]/Table2[[#This Row],[Observed Deaths]]*100</f>
        <v>61.53846153846154</v>
      </c>
    </row>
    <row r="371" spans="1:10" x14ac:dyDescent="0.3">
      <c r="A371">
        <v>2022</v>
      </c>
      <c r="B371" t="s">
        <v>27</v>
      </c>
      <c r="C371" s="5" t="s">
        <v>53</v>
      </c>
      <c r="D371" t="s">
        <v>12</v>
      </c>
      <c r="E371" t="s">
        <v>21</v>
      </c>
      <c r="F371">
        <v>75</v>
      </c>
      <c r="G371">
        <v>167565</v>
      </c>
      <c r="H371">
        <v>35</v>
      </c>
      <c r="I371">
        <f>Table2[[#This Row],[Observed Deaths]]-Table2[[#This Row],[Expected Deaths]]</f>
        <v>40</v>
      </c>
      <c r="J371" s="11">
        <f>Table2[[#This Row],[Potentially Excess Deaths]]/Table2[[#This Row],[Observed Deaths]]*100</f>
        <v>53.333333333333336</v>
      </c>
    </row>
    <row r="372" spans="1:10" x14ac:dyDescent="0.3">
      <c r="A372">
        <v>2022</v>
      </c>
      <c r="B372" t="s">
        <v>27</v>
      </c>
      <c r="C372" s="5" t="s">
        <v>53</v>
      </c>
      <c r="D372" t="s">
        <v>13</v>
      </c>
      <c r="E372" t="s">
        <v>21</v>
      </c>
      <c r="F372">
        <v>224</v>
      </c>
      <c r="G372">
        <v>383329</v>
      </c>
      <c r="H372">
        <v>80</v>
      </c>
      <c r="I372">
        <f>Table2[[#This Row],[Observed Deaths]]-Table2[[#This Row],[Expected Deaths]]</f>
        <v>144</v>
      </c>
      <c r="J372" s="11">
        <f>Table2[[#This Row],[Potentially Excess Deaths]]/Table2[[#This Row],[Observed Deaths]]*100</f>
        <v>64.285714285714292</v>
      </c>
    </row>
    <row r="373" spans="1:10" x14ac:dyDescent="0.3">
      <c r="A373">
        <v>2022</v>
      </c>
      <c r="B373" t="s">
        <v>27</v>
      </c>
      <c r="C373" s="5" t="s">
        <v>53</v>
      </c>
      <c r="D373" t="s">
        <v>14</v>
      </c>
      <c r="E373" t="s">
        <v>21</v>
      </c>
      <c r="F373">
        <v>315</v>
      </c>
      <c r="G373">
        <v>564392</v>
      </c>
      <c r="H373">
        <v>106</v>
      </c>
      <c r="I373">
        <f>Table2[[#This Row],[Observed Deaths]]-Table2[[#This Row],[Expected Deaths]]</f>
        <v>209</v>
      </c>
      <c r="J373" s="11">
        <f>Table2[[#This Row],[Potentially Excess Deaths]]/Table2[[#This Row],[Observed Deaths]]*100</f>
        <v>66.349206349206341</v>
      </c>
    </row>
    <row r="374" spans="1:10" x14ac:dyDescent="0.3">
      <c r="A374">
        <v>2022</v>
      </c>
      <c r="B374" t="s">
        <v>28</v>
      </c>
      <c r="C374" s="5" t="s">
        <v>53</v>
      </c>
      <c r="D374" t="s">
        <v>12</v>
      </c>
      <c r="E374" t="s">
        <v>21</v>
      </c>
      <c r="F374">
        <v>294</v>
      </c>
      <c r="G374">
        <v>2500765</v>
      </c>
      <c r="H374">
        <v>109</v>
      </c>
      <c r="I374">
        <f>Table2[[#This Row],[Observed Deaths]]-Table2[[#This Row],[Expected Deaths]]</f>
        <v>185</v>
      </c>
      <c r="J374" s="11">
        <f>Table2[[#This Row],[Potentially Excess Deaths]]/Table2[[#This Row],[Observed Deaths]]*100</f>
        <v>62.925170068027214</v>
      </c>
    </row>
    <row r="375" spans="1:10" x14ac:dyDescent="0.3">
      <c r="A375">
        <v>2022</v>
      </c>
      <c r="B375" t="s">
        <v>28</v>
      </c>
      <c r="C375" s="5" t="s">
        <v>53</v>
      </c>
      <c r="D375" t="s">
        <v>13</v>
      </c>
      <c r="E375" t="s">
        <v>21</v>
      </c>
      <c r="F375">
        <v>290</v>
      </c>
      <c r="G375">
        <v>224378</v>
      </c>
      <c r="H375">
        <v>1407</v>
      </c>
      <c r="I375">
        <f>Table2[[#This Row],[Observed Deaths]]-Table2[[#This Row],[Expected Deaths]]</f>
        <v>-1117</v>
      </c>
      <c r="J375" s="11">
        <f>Table2[[#This Row],[Potentially Excess Deaths]]/Table2[[#This Row],[Observed Deaths]]*100</f>
        <v>-385.17241379310343</v>
      </c>
    </row>
    <row r="376" spans="1:10" x14ac:dyDescent="0.3">
      <c r="A376">
        <v>2022</v>
      </c>
      <c r="B376" t="s">
        <v>28</v>
      </c>
      <c r="C376" s="5" t="s">
        <v>53</v>
      </c>
      <c r="D376" t="s">
        <v>14</v>
      </c>
      <c r="E376" t="s">
        <v>21</v>
      </c>
      <c r="F376">
        <v>1780</v>
      </c>
      <c r="G376">
        <v>183629</v>
      </c>
      <c r="H376">
        <v>1192</v>
      </c>
      <c r="I376">
        <f>Table2[[#This Row],[Observed Deaths]]-Table2[[#This Row],[Expected Deaths]]</f>
        <v>588</v>
      </c>
      <c r="J376" s="11">
        <f>Table2[[#This Row],[Potentially Excess Deaths]]/Table2[[#This Row],[Observed Deaths]]*100</f>
        <v>33.033707865168537</v>
      </c>
    </row>
    <row r="377" spans="1:10" x14ac:dyDescent="0.3">
      <c r="A377">
        <v>2022</v>
      </c>
      <c r="B377" t="s">
        <v>10</v>
      </c>
      <c r="C377" s="5" t="s">
        <v>54</v>
      </c>
      <c r="D377" t="s">
        <v>12</v>
      </c>
      <c r="E377" t="s">
        <v>21</v>
      </c>
      <c r="F377">
        <v>510</v>
      </c>
      <c r="G377">
        <v>2640749</v>
      </c>
      <c r="H377">
        <v>216</v>
      </c>
      <c r="I377">
        <f>Table2[[#This Row],[Observed Deaths]]-Table2[[#This Row],[Expected Deaths]]</f>
        <v>294</v>
      </c>
      <c r="J377" s="11">
        <f>Table2[[#This Row],[Potentially Excess Deaths]]/Table2[[#This Row],[Observed Deaths]]*100</f>
        <v>57.647058823529406</v>
      </c>
    </row>
    <row r="378" spans="1:10" x14ac:dyDescent="0.3">
      <c r="A378">
        <v>2022</v>
      </c>
      <c r="B378" t="s">
        <v>10</v>
      </c>
      <c r="C378" s="5" t="s">
        <v>54</v>
      </c>
      <c r="D378" t="s">
        <v>13</v>
      </c>
      <c r="E378" t="s">
        <v>11</v>
      </c>
      <c r="F378">
        <v>2290</v>
      </c>
      <c r="G378">
        <v>22624378</v>
      </c>
      <c r="H378">
        <v>1326</v>
      </c>
      <c r="I378">
        <f>Table2[[#This Row],[Observed Deaths]]-Table2[[#This Row],[Expected Deaths]]</f>
        <v>964</v>
      </c>
      <c r="J378" s="11">
        <f>Table2[[#This Row],[Potentially Excess Deaths]]/Table2[[#This Row],[Observed Deaths]]*100</f>
        <v>42.096069868995635</v>
      </c>
    </row>
    <row r="379" spans="1:10" x14ac:dyDescent="0.3">
      <c r="A379">
        <v>2022</v>
      </c>
      <c r="B379" t="s">
        <v>10</v>
      </c>
      <c r="C379" s="5" t="s">
        <v>54</v>
      </c>
      <c r="D379" t="s">
        <v>14</v>
      </c>
      <c r="E379" t="s">
        <v>11</v>
      </c>
      <c r="F379">
        <v>1780</v>
      </c>
      <c r="G379">
        <v>19983629</v>
      </c>
      <c r="H379">
        <v>1124</v>
      </c>
      <c r="I379">
        <f>Table2[[#This Row],[Observed Deaths]]-Table2[[#This Row],[Expected Deaths]]</f>
        <v>656</v>
      </c>
      <c r="J379" s="11">
        <f>Table2[[#This Row],[Potentially Excess Deaths]]/Table2[[#This Row],[Observed Deaths]]*100</f>
        <v>36.853932584269664</v>
      </c>
    </row>
    <row r="380" spans="1:10" x14ac:dyDescent="0.3">
      <c r="A380">
        <v>2022</v>
      </c>
      <c r="B380" t="s">
        <v>25</v>
      </c>
      <c r="C380" s="5" t="s">
        <v>54</v>
      </c>
      <c r="D380" t="s">
        <v>12</v>
      </c>
      <c r="E380" t="s">
        <v>11</v>
      </c>
      <c r="F380">
        <v>510</v>
      </c>
      <c r="G380">
        <v>2640749</v>
      </c>
      <c r="H380">
        <v>201</v>
      </c>
      <c r="I380">
        <f>Table2[[#This Row],[Observed Deaths]]-Table2[[#This Row],[Expected Deaths]]</f>
        <v>309</v>
      </c>
      <c r="J380" s="11">
        <f>Table2[[#This Row],[Potentially Excess Deaths]]/Table2[[#This Row],[Observed Deaths]]*100</f>
        <v>60.588235294117645</v>
      </c>
    </row>
    <row r="381" spans="1:10" x14ac:dyDescent="0.3">
      <c r="A381">
        <v>2022</v>
      </c>
      <c r="B381" t="s">
        <v>25</v>
      </c>
      <c r="C381" s="5" t="s">
        <v>54</v>
      </c>
      <c r="D381" t="s">
        <v>13</v>
      </c>
      <c r="E381" t="s">
        <v>11</v>
      </c>
      <c r="F381">
        <v>2290</v>
      </c>
      <c r="G381">
        <v>22624378</v>
      </c>
      <c r="H381">
        <v>1318</v>
      </c>
      <c r="I381">
        <f>Table2[[#This Row],[Observed Deaths]]-Table2[[#This Row],[Expected Deaths]]</f>
        <v>972</v>
      </c>
      <c r="J381" s="11">
        <f>Table2[[#This Row],[Potentially Excess Deaths]]/Table2[[#This Row],[Observed Deaths]]*100</f>
        <v>42.445414847161572</v>
      </c>
    </row>
    <row r="382" spans="1:10" x14ac:dyDescent="0.3">
      <c r="A382">
        <v>2022</v>
      </c>
      <c r="B382" t="s">
        <v>25</v>
      </c>
      <c r="C382" s="5" t="s">
        <v>54</v>
      </c>
      <c r="D382" t="s">
        <v>14</v>
      </c>
      <c r="E382" t="s">
        <v>11</v>
      </c>
      <c r="F382">
        <v>1780</v>
      </c>
      <c r="G382">
        <v>19983629</v>
      </c>
      <c r="H382">
        <v>1117</v>
      </c>
      <c r="I382">
        <f>Table2[[#This Row],[Observed Deaths]]-Table2[[#This Row],[Expected Deaths]]</f>
        <v>663</v>
      </c>
      <c r="J382" s="11">
        <f>Table2[[#This Row],[Potentially Excess Deaths]]/Table2[[#This Row],[Observed Deaths]]*100</f>
        <v>37.247191011235955</v>
      </c>
    </row>
    <row r="383" spans="1:10" x14ac:dyDescent="0.3">
      <c r="A383">
        <v>2022</v>
      </c>
      <c r="B383" t="s">
        <v>26</v>
      </c>
      <c r="C383" s="5" t="s">
        <v>54</v>
      </c>
      <c r="D383" t="s">
        <v>12</v>
      </c>
      <c r="E383" t="s">
        <v>11</v>
      </c>
      <c r="F383">
        <v>510</v>
      </c>
      <c r="G383">
        <v>2640749</v>
      </c>
      <c r="H383">
        <v>201</v>
      </c>
      <c r="I383">
        <f>Table2[[#This Row],[Observed Deaths]]-Table2[[#This Row],[Expected Deaths]]</f>
        <v>309</v>
      </c>
      <c r="J383" s="11">
        <f>Table2[[#This Row],[Potentially Excess Deaths]]/Table2[[#This Row],[Observed Deaths]]*100</f>
        <v>60.588235294117645</v>
      </c>
    </row>
    <row r="384" spans="1:10" x14ac:dyDescent="0.3">
      <c r="A384">
        <v>2022</v>
      </c>
      <c r="B384" t="s">
        <v>26</v>
      </c>
      <c r="C384" s="5" t="s">
        <v>54</v>
      </c>
      <c r="D384" t="s">
        <v>13</v>
      </c>
      <c r="E384" t="s">
        <v>11</v>
      </c>
      <c r="F384">
        <v>3503</v>
      </c>
      <c r="G384">
        <v>23217683</v>
      </c>
      <c r="H384">
        <v>2244</v>
      </c>
      <c r="I384">
        <f>Table2[[#This Row],[Observed Deaths]]-Table2[[#This Row],[Expected Deaths]]</f>
        <v>1259</v>
      </c>
      <c r="J384" s="11">
        <f>Table2[[#This Row],[Potentially Excess Deaths]]/Table2[[#This Row],[Observed Deaths]]*100</f>
        <v>35.940622323722522</v>
      </c>
    </row>
    <row r="385" spans="1:10" x14ac:dyDescent="0.3">
      <c r="A385">
        <v>2022</v>
      </c>
      <c r="B385" t="s">
        <v>26</v>
      </c>
      <c r="C385" s="5" t="s">
        <v>54</v>
      </c>
      <c r="D385" t="s">
        <v>14</v>
      </c>
      <c r="E385" t="s">
        <v>11</v>
      </c>
      <c r="F385">
        <v>2714</v>
      </c>
      <c r="G385">
        <v>20462131</v>
      </c>
      <c r="H385">
        <v>1866</v>
      </c>
      <c r="I385">
        <f>Table2[[#This Row],[Observed Deaths]]-Table2[[#This Row],[Expected Deaths]]</f>
        <v>848</v>
      </c>
      <c r="J385" s="11">
        <f>Table2[[#This Row],[Potentially Excess Deaths]]/Table2[[#This Row],[Observed Deaths]]*100</f>
        <v>31.245394252026532</v>
      </c>
    </row>
    <row r="386" spans="1:10" x14ac:dyDescent="0.3">
      <c r="A386">
        <v>2022</v>
      </c>
      <c r="B386" t="s">
        <v>27</v>
      </c>
      <c r="C386" s="5" t="s">
        <v>54</v>
      </c>
      <c r="D386" t="s">
        <v>12</v>
      </c>
      <c r="E386" t="s">
        <v>11</v>
      </c>
      <c r="F386">
        <v>789</v>
      </c>
      <c r="G386">
        <v>2755552</v>
      </c>
      <c r="H386">
        <v>378</v>
      </c>
      <c r="I386">
        <f>Table2[[#This Row],[Observed Deaths]]-Table2[[#This Row],[Expected Deaths]]</f>
        <v>411</v>
      </c>
      <c r="J386" s="11">
        <f>Table2[[#This Row],[Potentially Excess Deaths]]/Table2[[#This Row],[Observed Deaths]]*100</f>
        <v>52.091254752851711</v>
      </c>
    </row>
    <row r="387" spans="1:10" x14ac:dyDescent="0.3">
      <c r="A387">
        <v>2022</v>
      </c>
      <c r="B387" t="s">
        <v>27</v>
      </c>
      <c r="C387" s="5" t="s">
        <v>54</v>
      </c>
      <c r="D387" t="s">
        <v>13</v>
      </c>
      <c r="E387" t="s">
        <v>15</v>
      </c>
      <c r="F387">
        <v>3503</v>
      </c>
      <c r="G387">
        <v>23217683</v>
      </c>
      <c r="H387">
        <v>1943</v>
      </c>
      <c r="I387">
        <f>Table2[[#This Row],[Observed Deaths]]-Table2[[#This Row],[Expected Deaths]]</f>
        <v>1560</v>
      </c>
      <c r="J387" s="11">
        <f>Table2[[#This Row],[Potentially Excess Deaths]]/Table2[[#This Row],[Observed Deaths]]*100</f>
        <v>44.533257208107337</v>
      </c>
    </row>
    <row r="388" spans="1:10" x14ac:dyDescent="0.3">
      <c r="A388">
        <v>2022</v>
      </c>
      <c r="B388" t="s">
        <v>27</v>
      </c>
      <c r="C388" s="5" t="s">
        <v>54</v>
      </c>
      <c r="D388" t="s">
        <v>14</v>
      </c>
      <c r="E388" t="s">
        <v>15</v>
      </c>
      <c r="F388">
        <v>2714</v>
      </c>
      <c r="G388">
        <v>20462131</v>
      </c>
      <c r="H388">
        <v>1619</v>
      </c>
      <c r="I388">
        <f>Table2[[#This Row],[Observed Deaths]]-Table2[[#This Row],[Expected Deaths]]</f>
        <v>1095</v>
      </c>
      <c r="J388" s="11">
        <f>Table2[[#This Row],[Potentially Excess Deaths]]/Table2[[#This Row],[Observed Deaths]]*100</f>
        <v>40.346352247605012</v>
      </c>
    </row>
    <row r="389" spans="1:10" x14ac:dyDescent="0.3">
      <c r="A389">
        <v>2022</v>
      </c>
      <c r="B389" t="s">
        <v>28</v>
      </c>
      <c r="C389" s="5" t="s">
        <v>54</v>
      </c>
      <c r="D389" t="s">
        <v>12</v>
      </c>
      <c r="E389" t="s">
        <v>15</v>
      </c>
      <c r="F389">
        <v>789</v>
      </c>
      <c r="G389">
        <v>2755552</v>
      </c>
      <c r="H389">
        <v>324</v>
      </c>
      <c r="I389">
        <f>Table2[[#This Row],[Observed Deaths]]-Table2[[#This Row],[Expected Deaths]]</f>
        <v>465</v>
      </c>
      <c r="J389" s="11">
        <f>Table2[[#This Row],[Potentially Excess Deaths]]/Table2[[#This Row],[Observed Deaths]]*100</f>
        <v>58.935361216730044</v>
      </c>
    </row>
    <row r="390" spans="1:10" x14ac:dyDescent="0.3">
      <c r="A390">
        <v>2022</v>
      </c>
      <c r="B390" t="s">
        <v>28</v>
      </c>
      <c r="C390" s="5" t="s">
        <v>54</v>
      </c>
      <c r="D390" t="s">
        <v>13</v>
      </c>
      <c r="E390" t="s">
        <v>15</v>
      </c>
      <c r="F390">
        <v>3503</v>
      </c>
      <c r="G390">
        <v>23217683</v>
      </c>
      <c r="H390">
        <v>2050</v>
      </c>
      <c r="I390">
        <f>Table2[[#This Row],[Observed Deaths]]-Table2[[#This Row],[Expected Deaths]]</f>
        <v>1453</v>
      </c>
      <c r="J390" s="11">
        <f>Table2[[#This Row],[Potentially Excess Deaths]]/Table2[[#This Row],[Observed Deaths]]*100</f>
        <v>41.478732514987158</v>
      </c>
    </row>
    <row r="391" spans="1:10" x14ac:dyDescent="0.3">
      <c r="A391">
        <v>2022</v>
      </c>
      <c r="B391" t="s">
        <v>28</v>
      </c>
      <c r="C391" s="5" t="s">
        <v>54</v>
      </c>
      <c r="D391" t="s">
        <v>14</v>
      </c>
      <c r="E391" t="s">
        <v>15</v>
      </c>
      <c r="F391">
        <v>2714</v>
      </c>
      <c r="G391">
        <v>20462131</v>
      </c>
      <c r="H391">
        <v>1705</v>
      </c>
      <c r="I391">
        <f>Table2[[#This Row],[Observed Deaths]]-Table2[[#This Row],[Expected Deaths]]</f>
        <v>1009</v>
      </c>
      <c r="J391" s="11">
        <f>Table2[[#This Row],[Potentially Excess Deaths]]/Table2[[#This Row],[Observed Deaths]]*100</f>
        <v>37.177597641857034</v>
      </c>
    </row>
    <row r="392" spans="1:10" x14ac:dyDescent="0.3">
      <c r="A392">
        <v>2022</v>
      </c>
      <c r="B392" t="s">
        <v>10</v>
      </c>
      <c r="C392" s="5" t="s">
        <v>55</v>
      </c>
      <c r="D392" t="s">
        <v>12</v>
      </c>
      <c r="E392" t="s">
        <v>15</v>
      </c>
      <c r="F392">
        <v>789</v>
      </c>
      <c r="G392">
        <v>2755552</v>
      </c>
      <c r="H392">
        <v>344</v>
      </c>
      <c r="I392">
        <f>Table2[[#This Row],[Observed Deaths]]-Table2[[#This Row],[Expected Deaths]]</f>
        <v>445</v>
      </c>
      <c r="J392" s="11">
        <f>Table2[[#This Row],[Potentially Excess Deaths]]/Table2[[#This Row],[Observed Deaths]]*100</f>
        <v>56.400506970849172</v>
      </c>
    </row>
    <row r="393" spans="1:10" x14ac:dyDescent="0.3">
      <c r="A393">
        <v>2022</v>
      </c>
      <c r="B393" t="s">
        <v>10</v>
      </c>
      <c r="C393" s="5" t="s">
        <v>55</v>
      </c>
      <c r="D393" t="s">
        <v>13</v>
      </c>
      <c r="E393" t="s">
        <v>15</v>
      </c>
      <c r="F393">
        <v>5112</v>
      </c>
      <c r="G393">
        <v>23684677</v>
      </c>
      <c r="H393">
        <v>3306</v>
      </c>
      <c r="I393">
        <f>Table2[[#This Row],[Observed Deaths]]-Table2[[#This Row],[Expected Deaths]]</f>
        <v>1806</v>
      </c>
      <c r="J393" s="11">
        <f>Table2[[#This Row],[Potentially Excess Deaths]]/Table2[[#This Row],[Observed Deaths]]*100</f>
        <v>35.328638497652584</v>
      </c>
    </row>
    <row r="394" spans="1:10" x14ac:dyDescent="0.3">
      <c r="A394">
        <v>2022</v>
      </c>
      <c r="B394" t="s">
        <v>10</v>
      </c>
      <c r="C394" s="5" t="s">
        <v>55</v>
      </c>
      <c r="D394" t="s">
        <v>14</v>
      </c>
      <c r="E394" t="s">
        <v>15</v>
      </c>
      <c r="F394">
        <v>3929</v>
      </c>
      <c r="G394">
        <v>20839191</v>
      </c>
      <c r="H394">
        <v>2724</v>
      </c>
      <c r="I394">
        <f>Table2[[#This Row],[Observed Deaths]]-Table2[[#This Row],[Expected Deaths]]</f>
        <v>1205</v>
      </c>
      <c r="J394" s="11">
        <f>Table2[[#This Row],[Potentially Excess Deaths]]/Table2[[#This Row],[Observed Deaths]]*100</f>
        <v>30.669381522015783</v>
      </c>
    </row>
    <row r="395" spans="1:10" x14ac:dyDescent="0.3">
      <c r="A395">
        <v>2022</v>
      </c>
      <c r="B395" t="s">
        <v>25</v>
      </c>
      <c r="C395" s="5" t="s">
        <v>55</v>
      </c>
      <c r="D395" t="s">
        <v>12</v>
      </c>
      <c r="E395" t="s">
        <v>15</v>
      </c>
      <c r="F395">
        <v>1183</v>
      </c>
      <c r="G395">
        <v>2845486</v>
      </c>
      <c r="H395">
        <v>582</v>
      </c>
      <c r="I395">
        <f>Table2[[#This Row],[Observed Deaths]]-Table2[[#This Row],[Expected Deaths]]</f>
        <v>601</v>
      </c>
      <c r="J395" s="11">
        <f>Table2[[#This Row],[Potentially Excess Deaths]]/Table2[[#This Row],[Observed Deaths]]*100</f>
        <v>50.803043110735416</v>
      </c>
    </row>
    <row r="396" spans="1:10" x14ac:dyDescent="0.3">
      <c r="A396">
        <v>2022</v>
      </c>
      <c r="B396" t="s">
        <v>25</v>
      </c>
      <c r="C396" s="5" t="s">
        <v>55</v>
      </c>
      <c r="D396" t="s">
        <v>13</v>
      </c>
      <c r="E396" t="s">
        <v>16</v>
      </c>
      <c r="F396">
        <v>5112</v>
      </c>
      <c r="G396">
        <v>23684677</v>
      </c>
      <c r="H396">
        <v>2976</v>
      </c>
      <c r="I396">
        <f>Table2[[#This Row],[Observed Deaths]]-Table2[[#This Row],[Expected Deaths]]</f>
        <v>2136</v>
      </c>
      <c r="J396" s="11">
        <f>Table2[[#This Row],[Potentially Excess Deaths]]/Table2[[#This Row],[Observed Deaths]]*100</f>
        <v>41.784037558685441</v>
      </c>
    </row>
    <row r="397" spans="1:10" x14ac:dyDescent="0.3">
      <c r="A397">
        <v>2022</v>
      </c>
      <c r="B397" t="s">
        <v>25</v>
      </c>
      <c r="C397" s="5" t="s">
        <v>55</v>
      </c>
      <c r="D397" t="s">
        <v>14</v>
      </c>
      <c r="E397" t="s">
        <v>16</v>
      </c>
      <c r="F397">
        <v>3929</v>
      </c>
      <c r="G397">
        <v>20839191</v>
      </c>
      <c r="H397">
        <v>2456</v>
      </c>
      <c r="I397">
        <f>Table2[[#This Row],[Observed Deaths]]-Table2[[#This Row],[Expected Deaths]]</f>
        <v>1473</v>
      </c>
      <c r="J397" s="11">
        <f>Table2[[#This Row],[Potentially Excess Deaths]]/Table2[[#This Row],[Observed Deaths]]*100</f>
        <v>37.490455586663273</v>
      </c>
    </row>
    <row r="398" spans="1:10" x14ac:dyDescent="0.3">
      <c r="A398">
        <v>2022</v>
      </c>
      <c r="B398" t="s">
        <v>26</v>
      </c>
      <c r="C398" s="5" t="s">
        <v>55</v>
      </c>
      <c r="D398" t="s">
        <v>12</v>
      </c>
      <c r="E398" t="s">
        <v>16</v>
      </c>
      <c r="F398">
        <v>1183</v>
      </c>
      <c r="G398">
        <v>2845486</v>
      </c>
      <c r="H398">
        <v>520</v>
      </c>
      <c r="I398">
        <f>Table2[[#This Row],[Observed Deaths]]-Table2[[#This Row],[Expected Deaths]]</f>
        <v>663</v>
      </c>
      <c r="J398" s="11">
        <f>Table2[[#This Row],[Potentially Excess Deaths]]/Table2[[#This Row],[Observed Deaths]]*100</f>
        <v>56.043956043956044</v>
      </c>
    </row>
    <row r="399" spans="1:10" x14ac:dyDescent="0.3">
      <c r="A399">
        <v>2022</v>
      </c>
      <c r="B399" t="s">
        <v>26</v>
      </c>
      <c r="C399" s="5" t="s">
        <v>55</v>
      </c>
      <c r="D399" t="s">
        <v>13</v>
      </c>
      <c r="E399" t="s">
        <v>16</v>
      </c>
      <c r="F399">
        <v>5112</v>
      </c>
      <c r="G399">
        <v>23684677</v>
      </c>
      <c r="H399">
        <v>3158</v>
      </c>
      <c r="I399">
        <f>Table2[[#This Row],[Observed Deaths]]-Table2[[#This Row],[Expected Deaths]]</f>
        <v>1954</v>
      </c>
      <c r="J399" s="11">
        <f>Table2[[#This Row],[Potentially Excess Deaths]]/Table2[[#This Row],[Observed Deaths]]*100</f>
        <v>38.223787167449139</v>
      </c>
    </row>
    <row r="400" spans="1:10" x14ac:dyDescent="0.3">
      <c r="A400">
        <v>2022</v>
      </c>
      <c r="B400" t="s">
        <v>26</v>
      </c>
      <c r="C400" s="5" t="s">
        <v>55</v>
      </c>
      <c r="D400" t="s">
        <v>14</v>
      </c>
      <c r="E400" t="s">
        <v>16</v>
      </c>
      <c r="F400">
        <v>3929</v>
      </c>
      <c r="G400">
        <v>20839191</v>
      </c>
      <c r="H400">
        <v>2601</v>
      </c>
      <c r="I400">
        <f>Table2[[#This Row],[Observed Deaths]]-Table2[[#This Row],[Expected Deaths]]</f>
        <v>1328</v>
      </c>
      <c r="J400" s="11">
        <f>Table2[[#This Row],[Potentially Excess Deaths]]/Table2[[#This Row],[Observed Deaths]]*100</f>
        <v>33.799949096462207</v>
      </c>
    </row>
    <row r="401" spans="1:10" x14ac:dyDescent="0.3">
      <c r="A401">
        <v>2022</v>
      </c>
      <c r="B401" t="s">
        <v>27</v>
      </c>
      <c r="C401" s="5" t="s">
        <v>55</v>
      </c>
      <c r="D401" t="s">
        <v>12</v>
      </c>
      <c r="E401" t="s">
        <v>16</v>
      </c>
      <c r="F401">
        <v>1183</v>
      </c>
      <c r="G401">
        <v>2845486</v>
      </c>
      <c r="H401">
        <v>557</v>
      </c>
      <c r="I401">
        <f>Table2[[#This Row],[Observed Deaths]]-Table2[[#This Row],[Expected Deaths]]</f>
        <v>626</v>
      </c>
      <c r="J401" s="11">
        <f>Table2[[#This Row],[Potentially Excess Deaths]]/Table2[[#This Row],[Observed Deaths]]*100</f>
        <v>52.916314454775993</v>
      </c>
    </row>
    <row r="402" spans="1:10" x14ac:dyDescent="0.3">
      <c r="A402">
        <v>2022</v>
      </c>
      <c r="B402" t="s">
        <v>27</v>
      </c>
      <c r="C402" s="5" t="s">
        <v>55</v>
      </c>
      <c r="D402" t="s">
        <v>13</v>
      </c>
      <c r="E402" t="s">
        <v>16</v>
      </c>
      <c r="F402">
        <v>6788</v>
      </c>
      <c r="G402">
        <v>24023328</v>
      </c>
      <c r="H402">
        <v>4515</v>
      </c>
      <c r="I402">
        <f>Table2[[#This Row],[Observed Deaths]]-Table2[[#This Row],[Expected Deaths]]</f>
        <v>2273</v>
      </c>
      <c r="J402" s="11">
        <f>Table2[[#This Row],[Potentially Excess Deaths]]/Table2[[#This Row],[Observed Deaths]]*100</f>
        <v>33.485562757807898</v>
      </c>
    </row>
    <row r="403" spans="1:10" x14ac:dyDescent="0.3">
      <c r="A403">
        <v>2022</v>
      </c>
      <c r="B403" t="s">
        <v>27</v>
      </c>
      <c r="C403" s="5" t="s">
        <v>55</v>
      </c>
      <c r="D403" t="s">
        <v>14</v>
      </c>
      <c r="E403" t="s">
        <v>16</v>
      </c>
      <c r="F403">
        <v>5258</v>
      </c>
      <c r="G403">
        <v>21112557</v>
      </c>
      <c r="H403">
        <v>3700</v>
      </c>
      <c r="I403">
        <f>Table2[[#This Row],[Observed Deaths]]-Table2[[#This Row],[Expected Deaths]]</f>
        <v>1558</v>
      </c>
      <c r="J403" s="11">
        <f>Table2[[#This Row],[Potentially Excess Deaths]]/Table2[[#This Row],[Observed Deaths]]*100</f>
        <v>29.631038417649297</v>
      </c>
    </row>
    <row r="404" spans="1:10" x14ac:dyDescent="0.3">
      <c r="A404">
        <v>2022</v>
      </c>
      <c r="B404" t="s">
        <v>28</v>
      </c>
      <c r="C404" s="5" t="s">
        <v>55</v>
      </c>
      <c r="D404" t="s">
        <v>12</v>
      </c>
      <c r="E404" t="s">
        <v>16</v>
      </c>
      <c r="F404">
        <v>1530</v>
      </c>
      <c r="G404">
        <v>2910771</v>
      </c>
      <c r="H404">
        <v>815</v>
      </c>
      <c r="I404">
        <f>Table2[[#This Row],[Observed Deaths]]-Table2[[#This Row],[Expected Deaths]]</f>
        <v>715</v>
      </c>
      <c r="J404" s="11">
        <f>Table2[[#This Row],[Potentially Excess Deaths]]/Table2[[#This Row],[Observed Deaths]]*100</f>
        <v>46.732026143790847</v>
      </c>
    </row>
    <row r="405" spans="1:10" x14ac:dyDescent="0.3">
      <c r="A405">
        <v>2022</v>
      </c>
      <c r="B405" t="s">
        <v>28</v>
      </c>
      <c r="C405" s="5" t="s">
        <v>55</v>
      </c>
      <c r="D405" t="s">
        <v>13</v>
      </c>
      <c r="E405" t="s">
        <v>17</v>
      </c>
      <c r="F405">
        <v>6788</v>
      </c>
      <c r="G405">
        <v>24023328</v>
      </c>
      <c r="H405">
        <v>3783</v>
      </c>
      <c r="I405">
        <f>Table2[[#This Row],[Observed Deaths]]-Table2[[#This Row],[Expected Deaths]]</f>
        <v>3005</v>
      </c>
      <c r="J405" s="11">
        <f>Table2[[#This Row],[Potentially Excess Deaths]]/Table2[[#This Row],[Observed Deaths]]*100</f>
        <v>44.269298762522098</v>
      </c>
    </row>
    <row r="406" spans="1:10" x14ac:dyDescent="0.3">
      <c r="A406">
        <v>2022</v>
      </c>
      <c r="B406" t="s">
        <v>28</v>
      </c>
      <c r="C406" s="5" t="s">
        <v>55</v>
      </c>
      <c r="D406" t="s">
        <v>14</v>
      </c>
      <c r="E406" t="s">
        <v>17</v>
      </c>
      <c r="F406">
        <v>5258</v>
      </c>
      <c r="G406">
        <v>21112557</v>
      </c>
      <c r="H406">
        <v>3104</v>
      </c>
      <c r="I406">
        <f>Table2[[#This Row],[Observed Deaths]]-Table2[[#This Row],[Expected Deaths]]</f>
        <v>2154</v>
      </c>
      <c r="J406" s="11">
        <f>Table2[[#This Row],[Potentially Excess Deaths]]/Table2[[#This Row],[Observed Deaths]]*100</f>
        <v>40.966146823887414</v>
      </c>
    </row>
    <row r="407" spans="1:10" x14ac:dyDescent="0.3">
      <c r="A407">
        <v>2022</v>
      </c>
      <c r="B407" t="s">
        <v>10</v>
      </c>
      <c r="C407" s="5" t="s">
        <v>56</v>
      </c>
      <c r="D407" t="s">
        <v>12</v>
      </c>
      <c r="E407" t="s">
        <v>17</v>
      </c>
      <c r="F407">
        <v>15454</v>
      </c>
      <c r="G407">
        <v>21750693</v>
      </c>
      <c r="H407">
        <v>8117</v>
      </c>
      <c r="I407">
        <f>Table2[[#This Row],[Observed Deaths]]-Table2[[#This Row],[Expected Deaths]]</f>
        <v>7337</v>
      </c>
      <c r="J407" s="11">
        <f>Table2[[#This Row],[Potentially Excess Deaths]]/Table2[[#This Row],[Observed Deaths]]*100</f>
        <v>47.47638151934774</v>
      </c>
    </row>
    <row r="408" spans="1:10" x14ac:dyDescent="0.3">
      <c r="A408">
        <v>2022</v>
      </c>
      <c r="B408" t="s">
        <v>10</v>
      </c>
      <c r="C408" s="5" t="s">
        <v>56</v>
      </c>
      <c r="D408" t="s">
        <v>13</v>
      </c>
      <c r="E408" t="s">
        <v>17</v>
      </c>
      <c r="F408">
        <v>12627</v>
      </c>
      <c r="G408">
        <v>19037802</v>
      </c>
      <c r="H408">
        <v>6786</v>
      </c>
      <c r="I408">
        <f>Table2[[#This Row],[Observed Deaths]]-Table2[[#This Row],[Expected Deaths]]</f>
        <v>5841</v>
      </c>
      <c r="J408" s="11">
        <f>Table2[[#This Row],[Potentially Excess Deaths]]/Table2[[#This Row],[Observed Deaths]]*100</f>
        <v>46.258018531717745</v>
      </c>
    </row>
    <row r="409" spans="1:10" x14ac:dyDescent="0.3">
      <c r="A409">
        <v>2022</v>
      </c>
      <c r="B409" t="s">
        <v>10</v>
      </c>
      <c r="C409" s="5" t="s">
        <v>56</v>
      </c>
      <c r="D409" t="s">
        <v>14</v>
      </c>
      <c r="E409" t="s">
        <v>17</v>
      </c>
      <c r="F409">
        <v>2827</v>
      </c>
      <c r="G409">
        <v>2712891</v>
      </c>
      <c r="H409">
        <v>1331</v>
      </c>
      <c r="I409">
        <f>Table2[[#This Row],[Observed Deaths]]-Table2[[#This Row],[Expected Deaths]]</f>
        <v>1496</v>
      </c>
      <c r="J409" s="11">
        <f>Table2[[#This Row],[Potentially Excess Deaths]]/Table2[[#This Row],[Observed Deaths]]*100</f>
        <v>52.918287937743195</v>
      </c>
    </row>
    <row r="410" spans="1:10" x14ac:dyDescent="0.3">
      <c r="A410">
        <v>2022</v>
      </c>
      <c r="B410" t="s">
        <v>25</v>
      </c>
      <c r="C410" s="5" t="s">
        <v>56</v>
      </c>
      <c r="D410" t="s">
        <v>12</v>
      </c>
      <c r="E410" t="s">
        <v>17</v>
      </c>
      <c r="F410">
        <v>1530</v>
      </c>
      <c r="G410">
        <v>2910771</v>
      </c>
      <c r="H410">
        <v>767</v>
      </c>
      <c r="I410">
        <f>Table2[[#This Row],[Observed Deaths]]-Table2[[#This Row],[Expected Deaths]]</f>
        <v>763</v>
      </c>
      <c r="J410" s="11">
        <f>Table2[[#This Row],[Potentially Excess Deaths]]/Table2[[#This Row],[Observed Deaths]]*100</f>
        <v>49.869281045751634</v>
      </c>
    </row>
    <row r="411" spans="1:10" x14ac:dyDescent="0.3">
      <c r="A411">
        <v>2022</v>
      </c>
      <c r="B411" t="s">
        <v>25</v>
      </c>
      <c r="C411" s="5" t="s">
        <v>56</v>
      </c>
      <c r="D411" t="s">
        <v>13</v>
      </c>
      <c r="E411" t="s">
        <v>17</v>
      </c>
      <c r="F411">
        <v>2851</v>
      </c>
      <c r="G411">
        <v>209519808</v>
      </c>
      <c r="H411">
        <v>1691</v>
      </c>
      <c r="I411">
        <f>Table2[[#This Row],[Observed Deaths]]-Table2[[#This Row],[Expected Deaths]]</f>
        <v>1160</v>
      </c>
      <c r="J411" s="11">
        <f>Table2[[#This Row],[Potentially Excess Deaths]]/Table2[[#This Row],[Observed Deaths]]*100</f>
        <v>40.687478077867418</v>
      </c>
    </row>
    <row r="412" spans="1:10" x14ac:dyDescent="0.3">
      <c r="A412">
        <v>2022</v>
      </c>
      <c r="B412" t="s">
        <v>25</v>
      </c>
      <c r="C412" s="5" t="s">
        <v>56</v>
      </c>
      <c r="D412" t="s">
        <v>14</v>
      </c>
      <c r="E412" t="s">
        <v>17</v>
      </c>
      <c r="F412">
        <v>2261</v>
      </c>
      <c r="G412">
        <v>179925361</v>
      </c>
      <c r="H412">
        <v>1452</v>
      </c>
      <c r="I412">
        <f>Table2[[#This Row],[Observed Deaths]]-Table2[[#This Row],[Expected Deaths]]</f>
        <v>809</v>
      </c>
      <c r="J412" s="11">
        <f>Table2[[#This Row],[Potentially Excess Deaths]]/Table2[[#This Row],[Observed Deaths]]*100</f>
        <v>35.780628040689962</v>
      </c>
    </row>
    <row r="413" spans="1:10" x14ac:dyDescent="0.3">
      <c r="A413">
        <v>2022</v>
      </c>
      <c r="B413" t="s">
        <v>26</v>
      </c>
      <c r="C413" s="5" t="s">
        <v>56</v>
      </c>
      <c r="D413" t="s">
        <v>12</v>
      </c>
      <c r="E413" t="s">
        <v>17</v>
      </c>
      <c r="F413">
        <v>85601</v>
      </c>
      <c r="G413">
        <v>245728524</v>
      </c>
      <c r="H413">
        <v>52146</v>
      </c>
      <c r="I413">
        <f>Table2[[#This Row],[Observed Deaths]]-Table2[[#This Row],[Expected Deaths]]</f>
        <v>33455</v>
      </c>
      <c r="J413" s="11">
        <f>Table2[[#This Row],[Potentially Excess Deaths]]/Table2[[#This Row],[Observed Deaths]]*100</f>
        <v>39.082487354119692</v>
      </c>
    </row>
    <row r="414" spans="1:10" x14ac:dyDescent="0.3">
      <c r="A414">
        <v>2022</v>
      </c>
      <c r="B414" t="s">
        <v>26</v>
      </c>
      <c r="C414" s="5" t="s">
        <v>56</v>
      </c>
      <c r="D414" t="s">
        <v>13</v>
      </c>
      <c r="E414" t="s">
        <v>18</v>
      </c>
      <c r="F414">
        <v>69348</v>
      </c>
      <c r="G414">
        <v>209512159</v>
      </c>
      <c r="H414">
        <v>43920</v>
      </c>
      <c r="I414">
        <f>Table2[[#This Row],[Observed Deaths]]-Table2[[#This Row],[Expected Deaths]]</f>
        <v>25428</v>
      </c>
      <c r="J414" s="11">
        <f>Table2[[#This Row],[Potentially Excess Deaths]]/Table2[[#This Row],[Observed Deaths]]*100</f>
        <v>36.667243467727978</v>
      </c>
    </row>
    <row r="415" spans="1:10" x14ac:dyDescent="0.3">
      <c r="A415">
        <v>2022</v>
      </c>
      <c r="B415" t="s">
        <v>26</v>
      </c>
      <c r="C415" s="5" t="s">
        <v>56</v>
      </c>
      <c r="D415" t="s">
        <v>14</v>
      </c>
      <c r="E415" t="s">
        <v>18</v>
      </c>
      <c r="F415">
        <v>16253</v>
      </c>
      <c r="G415">
        <v>36216365</v>
      </c>
      <c r="H415">
        <v>8226</v>
      </c>
      <c r="I415">
        <f>Table2[[#This Row],[Observed Deaths]]-Table2[[#This Row],[Expected Deaths]]</f>
        <v>8027</v>
      </c>
      <c r="J415" s="11">
        <f>Table2[[#This Row],[Potentially Excess Deaths]]/Table2[[#This Row],[Observed Deaths]]*100</f>
        <v>49.38780532824709</v>
      </c>
    </row>
    <row r="416" spans="1:10" x14ac:dyDescent="0.3">
      <c r="A416">
        <v>2022</v>
      </c>
      <c r="B416" t="s">
        <v>27</v>
      </c>
      <c r="C416" s="5" t="s">
        <v>56</v>
      </c>
      <c r="D416" t="s">
        <v>12</v>
      </c>
      <c r="E416" t="s">
        <v>18</v>
      </c>
      <c r="F416">
        <v>33112</v>
      </c>
      <c r="G416">
        <v>208146571</v>
      </c>
      <c r="H416">
        <v>20112</v>
      </c>
      <c r="I416">
        <f>Table2[[#This Row],[Observed Deaths]]-Table2[[#This Row],[Expected Deaths]]</f>
        <v>13000</v>
      </c>
      <c r="J416" s="11">
        <f>Table2[[#This Row],[Potentially Excess Deaths]]/Table2[[#This Row],[Observed Deaths]]*100</f>
        <v>39.260690988161393</v>
      </c>
    </row>
    <row r="417" spans="1:10" x14ac:dyDescent="0.3">
      <c r="A417">
        <v>2022</v>
      </c>
      <c r="B417" t="s">
        <v>27</v>
      </c>
      <c r="C417" s="5" t="s">
        <v>56</v>
      </c>
      <c r="D417" t="s">
        <v>13</v>
      </c>
      <c r="E417" t="s">
        <v>18</v>
      </c>
      <c r="F417">
        <v>26975</v>
      </c>
      <c r="G417">
        <v>178119808</v>
      </c>
      <c r="H417">
        <v>17162</v>
      </c>
      <c r="I417">
        <f>Table2[[#This Row],[Observed Deaths]]-Table2[[#This Row],[Expected Deaths]]</f>
        <v>9813</v>
      </c>
      <c r="J417" s="11">
        <f>Table2[[#This Row],[Potentially Excess Deaths]]/Table2[[#This Row],[Observed Deaths]]*100</f>
        <v>36.378127896200183</v>
      </c>
    </row>
    <row r="418" spans="1:10" x14ac:dyDescent="0.3">
      <c r="A418">
        <v>2022</v>
      </c>
      <c r="B418" t="s">
        <v>27</v>
      </c>
      <c r="C418" s="5" t="s">
        <v>56</v>
      </c>
      <c r="D418" t="s">
        <v>14</v>
      </c>
      <c r="E418" t="s">
        <v>18</v>
      </c>
      <c r="F418">
        <v>6137</v>
      </c>
      <c r="G418">
        <v>30026763</v>
      </c>
      <c r="H418">
        <v>2950</v>
      </c>
      <c r="I418">
        <f>Table2[[#This Row],[Observed Deaths]]-Table2[[#This Row],[Expected Deaths]]</f>
        <v>3187</v>
      </c>
      <c r="J418" s="11">
        <f>Table2[[#This Row],[Potentially Excess Deaths]]/Table2[[#This Row],[Observed Deaths]]*100</f>
        <v>51.930910868502522</v>
      </c>
    </row>
    <row r="419" spans="1:10" x14ac:dyDescent="0.3">
      <c r="A419">
        <v>2022</v>
      </c>
      <c r="B419" t="s">
        <v>28</v>
      </c>
      <c r="C419" s="5" t="s">
        <v>56</v>
      </c>
      <c r="D419" t="s">
        <v>12</v>
      </c>
      <c r="E419" t="s">
        <v>18</v>
      </c>
      <c r="F419">
        <v>55920</v>
      </c>
      <c r="G419">
        <v>228225304</v>
      </c>
      <c r="H419">
        <v>33520</v>
      </c>
      <c r="I419">
        <f>Table2[[#This Row],[Observed Deaths]]-Table2[[#This Row],[Expected Deaths]]</f>
        <v>22400</v>
      </c>
      <c r="J419" s="11">
        <f>Table2[[#This Row],[Potentially Excess Deaths]]/Table2[[#This Row],[Observed Deaths]]*100</f>
        <v>40.057224606580832</v>
      </c>
    </row>
    <row r="420" spans="1:10" x14ac:dyDescent="0.3">
      <c r="A420">
        <v>2022</v>
      </c>
      <c r="B420" t="s">
        <v>28</v>
      </c>
      <c r="C420" s="5" t="s">
        <v>56</v>
      </c>
      <c r="D420" t="s">
        <v>13</v>
      </c>
      <c r="E420" t="s">
        <v>18</v>
      </c>
      <c r="F420">
        <v>45381</v>
      </c>
      <c r="G420">
        <v>194945245</v>
      </c>
      <c r="H420">
        <v>28400</v>
      </c>
      <c r="I420">
        <f>Table2[[#This Row],[Observed Deaths]]-Table2[[#This Row],[Expected Deaths]]</f>
        <v>16981</v>
      </c>
      <c r="J420" s="11">
        <f>Table2[[#This Row],[Potentially Excess Deaths]]/Table2[[#This Row],[Observed Deaths]]*100</f>
        <v>37.418743527026727</v>
      </c>
    </row>
    <row r="421" spans="1:10" x14ac:dyDescent="0.3">
      <c r="A421">
        <v>2022</v>
      </c>
      <c r="B421" t="s">
        <v>28</v>
      </c>
      <c r="C421" s="5" t="s">
        <v>56</v>
      </c>
      <c r="D421" s="6" t="s">
        <v>14</v>
      </c>
      <c r="E421" t="s">
        <v>18</v>
      </c>
      <c r="F421">
        <v>10539</v>
      </c>
      <c r="G421">
        <v>33280059</v>
      </c>
      <c r="H421">
        <v>5119</v>
      </c>
      <c r="I421">
        <f>Table2[[#This Row],[Observed Deaths]]-Table2[[#This Row],[Expected Deaths]]</f>
        <v>5420</v>
      </c>
      <c r="J421" s="11">
        <f>Table2[[#This Row],[Potentially Excess Deaths]]/Table2[[#This Row],[Observed Deaths]]*100</f>
        <v>51.428029224784133</v>
      </c>
    </row>
    <row r="422" spans="1:10" x14ac:dyDescent="0.3">
      <c r="A422">
        <v>2023</v>
      </c>
      <c r="B422" t="s">
        <v>10</v>
      </c>
      <c r="C422" s="5" t="s">
        <v>29</v>
      </c>
      <c r="D422" t="s">
        <v>12</v>
      </c>
      <c r="E422" t="s">
        <v>18</v>
      </c>
      <c r="F422">
        <v>86</v>
      </c>
      <c r="G422">
        <v>168713</v>
      </c>
      <c r="H422">
        <v>31</v>
      </c>
      <c r="I422">
        <f>Table2[[#This Row],[Observed Deaths]]-Table2[[#This Row],[Expected Deaths]]</f>
        <v>55</v>
      </c>
      <c r="J422" s="11">
        <f>Table2[[#This Row],[Potentially Excess Deaths]]/Table2[[#This Row],[Observed Deaths]]*100</f>
        <v>63.953488372093027</v>
      </c>
    </row>
    <row r="423" spans="1:10" x14ac:dyDescent="0.3">
      <c r="A423">
        <v>2023</v>
      </c>
      <c r="B423" t="s">
        <v>10</v>
      </c>
      <c r="C423" s="5" t="s">
        <v>29</v>
      </c>
      <c r="D423" t="s">
        <v>13</v>
      </c>
      <c r="E423" t="s">
        <v>19</v>
      </c>
      <c r="F423">
        <v>232</v>
      </c>
      <c r="G423">
        <v>383497</v>
      </c>
      <c r="H423">
        <v>70</v>
      </c>
      <c r="I423">
        <f>Table2[[#This Row],[Observed Deaths]]-Table2[[#This Row],[Expected Deaths]]</f>
        <v>162</v>
      </c>
      <c r="J423" s="11">
        <f>Table2[[#This Row],[Potentially Excess Deaths]]/Table2[[#This Row],[Observed Deaths]]*100</f>
        <v>69.827586206896555</v>
      </c>
    </row>
    <row r="424" spans="1:10" x14ac:dyDescent="0.3">
      <c r="A424">
        <v>2023</v>
      </c>
      <c r="B424" t="s">
        <v>10</v>
      </c>
      <c r="C424" s="5" t="s">
        <v>29</v>
      </c>
      <c r="D424" t="s">
        <v>14</v>
      </c>
      <c r="E424" t="s">
        <v>19</v>
      </c>
      <c r="F424">
        <v>318</v>
      </c>
      <c r="G424">
        <v>552210</v>
      </c>
      <c r="H424">
        <v>120</v>
      </c>
      <c r="I424">
        <f>Table2[[#This Row],[Observed Deaths]]-Table2[[#This Row],[Expected Deaths]]</f>
        <v>198</v>
      </c>
      <c r="J424" s="11">
        <f>Table2[[#This Row],[Potentially Excess Deaths]]/Table2[[#This Row],[Observed Deaths]]*100</f>
        <v>62.264150943396224</v>
      </c>
    </row>
    <row r="425" spans="1:10" x14ac:dyDescent="0.3">
      <c r="A425">
        <v>2023</v>
      </c>
      <c r="B425" t="s">
        <v>25</v>
      </c>
      <c r="C425" s="5" t="s">
        <v>29</v>
      </c>
      <c r="D425" t="s">
        <v>12</v>
      </c>
      <c r="E425" t="s">
        <v>19</v>
      </c>
      <c r="F425">
        <v>86</v>
      </c>
      <c r="G425">
        <v>168713</v>
      </c>
      <c r="H425">
        <v>37</v>
      </c>
      <c r="I425">
        <f>Table2[[#This Row],[Observed Deaths]]-Table2[[#This Row],[Expected Deaths]]</f>
        <v>49</v>
      </c>
      <c r="J425" s="11">
        <f>Table2[[#This Row],[Potentially Excess Deaths]]/Table2[[#This Row],[Observed Deaths]]*100</f>
        <v>56.97674418604651</v>
      </c>
    </row>
    <row r="426" spans="1:10" x14ac:dyDescent="0.3">
      <c r="A426">
        <v>2023</v>
      </c>
      <c r="B426" t="s">
        <v>25</v>
      </c>
      <c r="C426" s="5" t="s">
        <v>29</v>
      </c>
      <c r="D426" t="s">
        <v>13</v>
      </c>
      <c r="E426" t="s">
        <v>19</v>
      </c>
      <c r="F426">
        <v>232</v>
      </c>
      <c r="G426">
        <v>383497</v>
      </c>
      <c r="H426">
        <v>84</v>
      </c>
      <c r="I426">
        <f>Table2[[#This Row],[Observed Deaths]]-Table2[[#This Row],[Expected Deaths]]</f>
        <v>148</v>
      </c>
      <c r="J426" s="11">
        <f>Table2[[#This Row],[Potentially Excess Deaths]]/Table2[[#This Row],[Observed Deaths]]*100</f>
        <v>63.793103448275865</v>
      </c>
    </row>
    <row r="427" spans="1:10" x14ac:dyDescent="0.3">
      <c r="A427">
        <v>2023</v>
      </c>
      <c r="B427" t="s">
        <v>25</v>
      </c>
      <c r="C427" s="5" t="s">
        <v>29</v>
      </c>
      <c r="D427" t="s">
        <v>14</v>
      </c>
      <c r="E427" t="s">
        <v>19</v>
      </c>
      <c r="F427">
        <v>336</v>
      </c>
      <c r="G427">
        <v>566120</v>
      </c>
      <c r="H427">
        <v>106</v>
      </c>
      <c r="I427">
        <f>Table2[[#This Row],[Observed Deaths]]-Table2[[#This Row],[Expected Deaths]]</f>
        <v>230</v>
      </c>
      <c r="J427" s="11">
        <f>Table2[[#This Row],[Potentially Excess Deaths]]/Table2[[#This Row],[Observed Deaths]]*100</f>
        <v>68.452380952380949</v>
      </c>
    </row>
    <row r="428" spans="1:10" x14ac:dyDescent="0.3">
      <c r="A428">
        <v>2023</v>
      </c>
      <c r="B428" t="s">
        <v>26</v>
      </c>
      <c r="C428" s="5" t="s">
        <v>29</v>
      </c>
      <c r="D428" t="s">
        <v>12</v>
      </c>
      <c r="E428" t="s">
        <v>19</v>
      </c>
      <c r="F428">
        <v>90</v>
      </c>
      <c r="G428">
        <v>172771</v>
      </c>
      <c r="H428">
        <v>32</v>
      </c>
      <c r="I428">
        <f>Table2[[#This Row],[Observed Deaths]]-Table2[[#This Row],[Expected Deaths]]</f>
        <v>58</v>
      </c>
      <c r="J428" s="11">
        <f>Table2[[#This Row],[Potentially Excess Deaths]]/Table2[[#This Row],[Observed Deaths]]*100</f>
        <v>64.444444444444443</v>
      </c>
    </row>
    <row r="429" spans="1:10" x14ac:dyDescent="0.3">
      <c r="A429">
        <v>2023</v>
      </c>
      <c r="B429" t="s">
        <v>26</v>
      </c>
      <c r="C429" s="5" t="s">
        <v>29</v>
      </c>
      <c r="D429" t="s">
        <v>13</v>
      </c>
      <c r="E429" t="s">
        <v>19</v>
      </c>
      <c r="F429">
        <v>246</v>
      </c>
      <c r="G429">
        <v>393349</v>
      </c>
      <c r="H429">
        <v>74</v>
      </c>
      <c r="I429">
        <f>Table2[[#This Row],[Observed Deaths]]-Table2[[#This Row],[Expected Deaths]]</f>
        <v>172</v>
      </c>
      <c r="J429" s="11">
        <f>Table2[[#This Row],[Potentially Excess Deaths]]/Table2[[#This Row],[Observed Deaths]]*100</f>
        <v>69.918699186991873</v>
      </c>
    </row>
    <row r="430" spans="1:10" x14ac:dyDescent="0.3">
      <c r="A430">
        <v>2023</v>
      </c>
      <c r="B430" t="s">
        <v>26</v>
      </c>
      <c r="C430" s="5" t="s">
        <v>29</v>
      </c>
      <c r="D430" t="s">
        <v>14</v>
      </c>
      <c r="E430" t="s">
        <v>19</v>
      </c>
      <c r="F430">
        <v>336</v>
      </c>
      <c r="G430">
        <v>566120</v>
      </c>
      <c r="H430">
        <v>111</v>
      </c>
      <c r="I430">
        <f>Table2[[#This Row],[Observed Deaths]]-Table2[[#This Row],[Expected Deaths]]</f>
        <v>225</v>
      </c>
      <c r="J430" s="11">
        <f>Table2[[#This Row],[Potentially Excess Deaths]]/Table2[[#This Row],[Observed Deaths]]*100</f>
        <v>66.964285714285708</v>
      </c>
    </row>
    <row r="431" spans="1:10" x14ac:dyDescent="0.3">
      <c r="A431">
        <v>2023</v>
      </c>
      <c r="B431" t="s">
        <v>27</v>
      </c>
      <c r="C431" s="5" t="s">
        <v>29</v>
      </c>
      <c r="D431" t="s">
        <v>12</v>
      </c>
      <c r="E431" t="s">
        <v>19</v>
      </c>
      <c r="F431">
        <v>90</v>
      </c>
      <c r="G431">
        <v>172771</v>
      </c>
      <c r="H431">
        <v>34</v>
      </c>
      <c r="I431">
        <f>Table2[[#This Row],[Observed Deaths]]-Table2[[#This Row],[Expected Deaths]]</f>
        <v>56</v>
      </c>
      <c r="J431" s="11">
        <f>Table2[[#This Row],[Potentially Excess Deaths]]/Table2[[#This Row],[Observed Deaths]]*100</f>
        <v>62.222222222222221</v>
      </c>
    </row>
    <row r="432" spans="1:10" x14ac:dyDescent="0.3">
      <c r="A432">
        <v>2023</v>
      </c>
      <c r="B432" t="s">
        <v>27</v>
      </c>
      <c r="C432" s="5" t="s">
        <v>29</v>
      </c>
      <c r="D432" t="s">
        <v>13</v>
      </c>
      <c r="E432" t="s">
        <v>20</v>
      </c>
      <c r="F432">
        <v>246</v>
      </c>
      <c r="G432">
        <v>393349</v>
      </c>
      <c r="H432">
        <v>78</v>
      </c>
      <c r="I432">
        <f>Table2[[#This Row],[Observed Deaths]]-Table2[[#This Row],[Expected Deaths]]</f>
        <v>168</v>
      </c>
      <c r="J432" s="11">
        <f>Table2[[#This Row],[Potentially Excess Deaths]]/Table2[[#This Row],[Observed Deaths]]*100</f>
        <v>68.292682926829272</v>
      </c>
    </row>
    <row r="433" spans="1:10" x14ac:dyDescent="0.3">
      <c r="A433">
        <v>2023</v>
      </c>
      <c r="B433" t="s">
        <v>27</v>
      </c>
      <c r="C433" s="5" t="s">
        <v>29</v>
      </c>
      <c r="D433" t="s">
        <v>14</v>
      </c>
      <c r="E433" t="s">
        <v>20</v>
      </c>
      <c r="F433">
        <v>336</v>
      </c>
      <c r="G433">
        <v>566120</v>
      </c>
      <c r="H433">
        <v>126</v>
      </c>
      <c r="I433">
        <f>Table2[[#This Row],[Observed Deaths]]-Table2[[#This Row],[Expected Deaths]]</f>
        <v>210</v>
      </c>
      <c r="J433" s="11">
        <f>Table2[[#This Row],[Potentially Excess Deaths]]/Table2[[#This Row],[Observed Deaths]]*100</f>
        <v>62.5</v>
      </c>
    </row>
    <row r="434" spans="1:10" x14ac:dyDescent="0.3">
      <c r="A434">
        <v>2023</v>
      </c>
      <c r="B434" t="s">
        <v>28</v>
      </c>
      <c r="C434" s="5" t="s">
        <v>29</v>
      </c>
      <c r="D434" t="s">
        <v>12</v>
      </c>
      <c r="E434" t="s">
        <v>20</v>
      </c>
      <c r="F434">
        <v>90</v>
      </c>
      <c r="G434">
        <v>172771</v>
      </c>
      <c r="H434">
        <v>38</v>
      </c>
      <c r="I434">
        <f>Table2[[#This Row],[Observed Deaths]]-Table2[[#This Row],[Expected Deaths]]</f>
        <v>52</v>
      </c>
      <c r="J434" s="11">
        <f>Table2[[#This Row],[Potentially Excess Deaths]]/Table2[[#This Row],[Observed Deaths]]*100</f>
        <v>57.777777777777771</v>
      </c>
    </row>
    <row r="435" spans="1:10" x14ac:dyDescent="0.3">
      <c r="A435">
        <v>2023</v>
      </c>
      <c r="B435" t="s">
        <v>28</v>
      </c>
      <c r="C435" s="5" t="s">
        <v>29</v>
      </c>
      <c r="D435" t="s">
        <v>13</v>
      </c>
      <c r="E435" t="s">
        <v>20</v>
      </c>
      <c r="F435">
        <v>246</v>
      </c>
      <c r="G435">
        <v>393349</v>
      </c>
      <c r="H435">
        <v>88</v>
      </c>
      <c r="I435">
        <f>Table2[[#This Row],[Observed Deaths]]-Table2[[#This Row],[Expected Deaths]]</f>
        <v>158</v>
      </c>
      <c r="J435" s="11">
        <f>Table2[[#This Row],[Potentially Excess Deaths]]/Table2[[#This Row],[Observed Deaths]]*100</f>
        <v>64.22764227642277</v>
      </c>
    </row>
    <row r="436" spans="1:10" x14ac:dyDescent="0.3">
      <c r="A436">
        <v>2023</v>
      </c>
      <c r="B436" t="s">
        <v>28</v>
      </c>
      <c r="C436" s="5" t="s">
        <v>29</v>
      </c>
      <c r="D436" t="s">
        <v>14</v>
      </c>
      <c r="E436" t="s">
        <v>20</v>
      </c>
      <c r="F436">
        <v>352</v>
      </c>
      <c r="G436">
        <v>575843</v>
      </c>
      <c r="H436">
        <v>113</v>
      </c>
      <c r="I436">
        <f>Table2[[#This Row],[Observed Deaths]]-Table2[[#This Row],[Expected Deaths]]</f>
        <v>239</v>
      </c>
      <c r="J436" s="11">
        <f>Table2[[#This Row],[Potentially Excess Deaths]]/Table2[[#This Row],[Observed Deaths]]*100</f>
        <v>67.897727272727266</v>
      </c>
    </row>
    <row r="437" spans="1:10" x14ac:dyDescent="0.3">
      <c r="A437">
        <v>2023</v>
      </c>
      <c r="B437" t="s">
        <v>10</v>
      </c>
      <c r="C437" s="5" t="s">
        <v>30</v>
      </c>
      <c r="D437" t="s">
        <v>12</v>
      </c>
      <c r="E437" t="s">
        <v>20</v>
      </c>
      <c r="F437">
        <v>93</v>
      </c>
      <c r="G437">
        <v>175787</v>
      </c>
      <c r="H437">
        <v>34</v>
      </c>
      <c r="I437">
        <f>Table2[[#This Row],[Observed Deaths]]-Table2[[#This Row],[Expected Deaths]]</f>
        <v>59</v>
      </c>
      <c r="J437" s="11">
        <f>Table2[[#This Row],[Potentially Excess Deaths]]/Table2[[#This Row],[Observed Deaths]]*100</f>
        <v>63.44086021505376</v>
      </c>
    </row>
    <row r="438" spans="1:10" x14ac:dyDescent="0.3">
      <c r="A438">
        <v>2023</v>
      </c>
      <c r="B438" t="s">
        <v>10</v>
      </c>
      <c r="C438" s="5" t="s">
        <v>30</v>
      </c>
      <c r="D438" t="s">
        <v>13</v>
      </c>
      <c r="E438" t="s">
        <v>20</v>
      </c>
      <c r="F438">
        <v>259</v>
      </c>
      <c r="G438">
        <v>400056</v>
      </c>
      <c r="H438">
        <v>79</v>
      </c>
      <c r="I438">
        <f>Table2[[#This Row],[Observed Deaths]]-Table2[[#This Row],[Expected Deaths]]</f>
        <v>180</v>
      </c>
      <c r="J438" s="11">
        <f>Table2[[#This Row],[Potentially Excess Deaths]]/Table2[[#This Row],[Observed Deaths]]*100</f>
        <v>69.498069498069498</v>
      </c>
    </row>
    <row r="439" spans="1:10" x14ac:dyDescent="0.3">
      <c r="A439">
        <v>2023</v>
      </c>
      <c r="B439" t="s">
        <v>10</v>
      </c>
      <c r="C439" s="5" t="s">
        <v>30</v>
      </c>
      <c r="D439" t="s">
        <v>14</v>
      </c>
      <c r="E439" t="s">
        <v>20</v>
      </c>
      <c r="F439">
        <v>352</v>
      </c>
      <c r="G439">
        <v>575843</v>
      </c>
      <c r="H439">
        <v>118</v>
      </c>
      <c r="I439">
        <f>Table2[[#This Row],[Observed Deaths]]-Table2[[#This Row],[Expected Deaths]]</f>
        <v>234</v>
      </c>
      <c r="J439" s="11">
        <f>Table2[[#This Row],[Potentially Excess Deaths]]/Table2[[#This Row],[Observed Deaths]]*100</f>
        <v>66.477272727272734</v>
      </c>
    </row>
    <row r="440" spans="1:10" x14ac:dyDescent="0.3">
      <c r="A440">
        <v>2023</v>
      </c>
      <c r="B440" t="s">
        <v>25</v>
      </c>
      <c r="C440" s="5" t="s">
        <v>30</v>
      </c>
      <c r="D440" t="s">
        <v>12</v>
      </c>
      <c r="E440" t="s">
        <v>20</v>
      </c>
      <c r="F440">
        <v>93</v>
      </c>
      <c r="G440">
        <v>175787</v>
      </c>
      <c r="H440">
        <v>36</v>
      </c>
      <c r="I440">
        <f>Table2[[#This Row],[Observed Deaths]]-Table2[[#This Row],[Expected Deaths]]</f>
        <v>57</v>
      </c>
      <c r="J440" s="11">
        <f>Table2[[#This Row],[Potentially Excess Deaths]]/Table2[[#This Row],[Observed Deaths]]*100</f>
        <v>61.29032258064516</v>
      </c>
    </row>
    <row r="441" spans="1:10" x14ac:dyDescent="0.3">
      <c r="A441">
        <v>2023</v>
      </c>
      <c r="B441" t="s">
        <v>25</v>
      </c>
      <c r="C441" s="5" t="s">
        <v>30</v>
      </c>
      <c r="D441" t="s">
        <v>13</v>
      </c>
      <c r="E441" t="s">
        <v>21</v>
      </c>
      <c r="F441">
        <v>259</v>
      </c>
      <c r="G441">
        <v>400056</v>
      </c>
      <c r="H441">
        <v>82</v>
      </c>
      <c r="I441">
        <f>Table2[[#This Row],[Observed Deaths]]-Table2[[#This Row],[Expected Deaths]]</f>
        <v>177</v>
      </c>
      <c r="J441" s="11">
        <f>Table2[[#This Row],[Potentially Excess Deaths]]/Table2[[#This Row],[Observed Deaths]]*100</f>
        <v>68.339768339768341</v>
      </c>
    </row>
    <row r="442" spans="1:10" x14ac:dyDescent="0.3">
      <c r="A442">
        <v>2023</v>
      </c>
      <c r="B442" t="s">
        <v>25</v>
      </c>
      <c r="C442" s="5" t="s">
        <v>30</v>
      </c>
      <c r="D442" t="s">
        <v>14</v>
      </c>
      <c r="E442" t="s">
        <v>21</v>
      </c>
      <c r="F442">
        <v>352</v>
      </c>
      <c r="G442">
        <v>575843</v>
      </c>
      <c r="H442">
        <v>137</v>
      </c>
      <c r="I442">
        <f>Table2[[#This Row],[Observed Deaths]]-Table2[[#This Row],[Expected Deaths]]</f>
        <v>215</v>
      </c>
      <c r="J442" s="11">
        <f>Table2[[#This Row],[Potentially Excess Deaths]]/Table2[[#This Row],[Observed Deaths]]*100</f>
        <v>61.07954545454546</v>
      </c>
    </row>
    <row r="443" spans="1:10" x14ac:dyDescent="0.3">
      <c r="A443">
        <v>2023</v>
      </c>
      <c r="B443" t="s">
        <v>26</v>
      </c>
      <c r="C443" s="5" t="s">
        <v>30</v>
      </c>
      <c r="D443" t="s">
        <v>12</v>
      </c>
      <c r="E443" t="s">
        <v>21</v>
      </c>
      <c r="F443">
        <v>93</v>
      </c>
      <c r="G443">
        <v>175787</v>
      </c>
      <c r="H443">
        <v>42</v>
      </c>
      <c r="I443">
        <f>Table2[[#This Row],[Observed Deaths]]-Table2[[#This Row],[Expected Deaths]]</f>
        <v>51</v>
      </c>
      <c r="J443" s="11">
        <f>Table2[[#This Row],[Potentially Excess Deaths]]/Table2[[#This Row],[Observed Deaths]]*100</f>
        <v>54.838709677419352</v>
      </c>
    </row>
    <row r="444" spans="1:10" x14ac:dyDescent="0.3">
      <c r="A444">
        <v>2023</v>
      </c>
      <c r="B444" t="s">
        <v>26</v>
      </c>
      <c r="C444" s="5" t="s">
        <v>30</v>
      </c>
      <c r="D444" t="s">
        <v>13</v>
      </c>
      <c r="E444" t="s">
        <v>21</v>
      </c>
      <c r="F444">
        <v>259</v>
      </c>
      <c r="G444">
        <v>400056</v>
      </c>
      <c r="H444">
        <v>96</v>
      </c>
      <c r="I444">
        <f>Table2[[#This Row],[Observed Deaths]]-Table2[[#This Row],[Expected Deaths]]</f>
        <v>163</v>
      </c>
      <c r="J444" s="11">
        <f>Table2[[#This Row],[Potentially Excess Deaths]]/Table2[[#This Row],[Observed Deaths]]*100</f>
        <v>62.93436293436293</v>
      </c>
    </row>
    <row r="445" spans="1:10" x14ac:dyDescent="0.3">
      <c r="A445">
        <v>2023</v>
      </c>
      <c r="B445" t="s">
        <v>26</v>
      </c>
      <c r="C445" s="5" t="s">
        <v>30</v>
      </c>
      <c r="D445" t="s">
        <v>14</v>
      </c>
      <c r="E445" t="s">
        <v>21</v>
      </c>
      <c r="F445">
        <v>72</v>
      </c>
      <c r="G445">
        <v>230111</v>
      </c>
      <c r="H445">
        <v>35</v>
      </c>
      <c r="I445">
        <f>Table2[[#This Row],[Observed Deaths]]-Table2[[#This Row],[Expected Deaths]]</f>
        <v>37</v>
      </c>
      <c r="J445" s="11">
        <f>Table2[[#This Row],[Potentially Excess Deaths]]/Table2[[#This Row],[Observed Deaths]]*100</f>
        <v>51.388888888888886</v>
      </c>
    </row>
    <row r="446" spans="1:10" x14ac:dyDescent="0.3">
      <c r="A446">
        <v>2023</v>
      </c>
      <c r="B446" t="s">
        <v>27</v>
      </c>
      <c r="C446" s="5" t="s">
        <v>30</v>
      </c>
      <c r="D446" t="s">
        <v>12</v>
      </c>
      <c r="E446" t="s">
        <v>21</v>
      </c>
      <c r="F446">
        <v>112</v>
      </c>
      <c r="G446">
        <v>371172</v>
      </c>
      <c r="H446">
        <v>59</v>
      </c>
      <c r="I446">
        <f>Table2[[#This Row],[Observed Deaths]]-Table2[[#This Row],[Expected Deaths]]</f>
        <v>53</v>
      </c>
      <c r="J446" s="11">
        <f>Table2[[#This Row],[Potentially Excess Deaths]]/Table2[[#This Row],[Observed Deaths]]*100</f>
        <v>47.321428571428569</v>
      </c>
    </row>
    <row r="447" spans="1:10" x14ac:dyDescent="0.3">
      <c r="A447">
        <v>2023</v>
      </c>
      <c r="B447" t="s">
        <v>27</v>
      </c>
      <c r="C447" s="5" t="s">
        <v>30</v>
      </c>
      <c r="D447" t="s">
        <v>13</v>
      </c>
      <c r="E447" t="s">
        <v>21</v>
      </c>
      <c r="F447">
        <v>40</v>
      </c>
      <c r="G447">
        <v>141061</v>
      </c>
      <c r="H447">
        <v>23</v>
      </c>
      <c r="I447">
        <f>Table2[[#This Row],[Observed Deaths]]-Table2[[#This Row],[Expected Deaths]]</f>
        <v>17</v>
      </c>
      <c r="J447" s="11">
        <f>Table2[[#This Row],[Potentially Excess Deaths]]/Table2[[#This Row],[Observed Deaths]]*100</f>
        <v>42.5</v>
      </c>
    </row>
    <row r="448" spans="1:10" x14ac:dyDescent="0.3">
      <c r="A448">
        <v>2023</v>
      </c>
      <c r="B448" t="s">
        <v>27</v>
      </c>
      <c r="C448" s="5" t="s">
        <v>30</v>
      </c>
      <c r="D448" t="s">
        <v>14</v>
      </c>
      <c r="E448" t="s">
        <v>21</v>
      </c>
      <c r="F448">
        <v>72</v>
      </c>
      <c r="G448">
        <v>230111</v>
      </c>
      <c r="H448">
        <v>36</v>
      </c>
      <c r="I448">
        <f>Table2[[#This Row],[Observed Deaths]]-Table2[[#This Row],[Expected Deaths]]</f>
        <v>36</v>
      </c>
      <c r="J448" s="11">
        <f>Table2[[#This Row],[Potentially Excess Deaths]]/Table2[[#This Row],[Observed Deaths]]*100</f>
        <v>50</v>
      </c>
    </row>
    <row r="449" spans="1:10" x14ac:dyDescent="0.3">
      <c r="A449">
        <v>2023</v>
      </c>
      <c r="B449" t="s">
        <v>28</v>
      </c>
      <c r="C449" s="5" t="s">
        <v>30</v>
      </c>
      <c r="D449" t="s">
        <v>12</v>
      </c>
      <c r="E449" t="s">
        <v>21</v>
      </c>
      <c r="F449">
        <v>112</v>
      </c>
      <c r="G449">
        <v>371172</v>
      </c>
      <c r="H449">
        <v>64</v>
      </c>
      <c r="I449">
        <f>Table2[[#This Row],[Observed Deaths]]-Table2[[#This Row],[Expected Deaths]]</f>
        <v>48</v>
      </c>
      <c r="J449" s="11">
        <f>Table2[[#This Row],[Potentially Excess Deaths]]/Table2[[#This Row],[Observed Deaths]]*100</f>
        <v>42.857142857142854</v>
      </c>
    </row>
    <row r="450" spans="1:10" x14ac:dyDescent="0.3">
      <c r="A450">
        <v>2023</v>
      </c>
      <c r="B450" t="s">
        <v>28</v>
      </c>
      <c r="C450" s="5" t="s">
        <v>30</v>
      </c>
      <c r="D450" t="s">
        <v>13</v>
      </c>
      <c r="E450" t="s">
        <v>11</v>
      </c>
      <c r="F450">
        <v>40</v>
      </c>
      <c r="G450">
        <v>141061</v>
      </c>
      <c r="H450">
        <v>25</v>
      </c>
      <c r="I450">
        <f>Table2[[#This Row],[Observed Deaths]]-Table2[[#This Row],[Expected Deaths]]</f>
        <v>15</v>
      </c>
      <c r="J450" s="11">
        <f>Table2[[#This Row],[Potentially Excess Deaths]]/Table2[[#This Row],[Observed Deaths]]*100</f>
        <v>37.5</v>
      </c>
    </row>
    <row r="451" spans="1:10" x14ac:dyDescent="0.3">
      <c r="A451">
        <v>2023</v>
      </c>
      <c r="B451" t="s">
        <v>28</v>
      </c>
      <c r="C451" s="5" t="s">
        <v>30</v>
      </c>
      <c r="D451" t="s">
        <v>14</v>
      </c>
      <c r="E451" t="s">
        <v>11</v>
      </c>
      <c r="F451">
        <v>72</v>
      </c>
      <c r="G451">
        <v>230111</v>
      </c>
      <c r="H451">
        <v>39</v>
      </c>
      <c r="I451">
        <f>Table2[[#This Row],[Observed Deaths]]-Table2[[#This Row],[Expected Deaths]]</f>
        <v>33</v>
      </c>
      <c r="J451" s="11">
        <f>Table2[[#This Row],[Potentially Excess Deaths]]/Table2[[#This Row],[Observed Deaths]]*100</f>
        <v>45.833333333333329</v>
      </c>
    </row>
    <row r="452" spans="1:10" x14ac:dyDescent="0.3">
      <c r="A452">
        <v>2023</v>
      </c>
      <c r="B452" t="s">
        <v>10</v>
      </c>
      <c r="C452" s="5" t="s">
        <v>31</v>
      </c>
      <c r="D452" t="s">
        <v>12</v>
      </c>
      <c r="E452" t="s">
        <v>11</v>
      </c>
      <c r="F452">
        <v>135</v>
      </c>
      <c r="G452">
        <v>419404</v>
      </c>
      <c r="H452">
        <v>69</v>
      </c>
      <c r="I452">
        <f>Table2[[#This Row],[Observed Deaths]]-Table2[[#This Row],[Expected Deaths]]</f>
        <v>66</v>
      </c>
      <c r="J452" s="11">
        <f>Table2[[#This Row],[Potentially Excess Deaths]]/Table2[[#This Row],[Observed Deaths]]*100</f>
        <v>48.888888888888886</v>
      </c>
    </row>
    <row r="453" spans="1:10" x14ac:dyDescent="0.3">
      <c r="A453">
        <v>2023</v>
      </c>
      <c r="B453" t="s">
        <v>10</v>
      </c>
      <c r="C453" s="5" t="s">
        <v>31</v>
      </c>
      <c r="D453" t="s">
        <v>13</v>
      </c>
      <c r="E453" t="s">
        <v>11</v>
      </c>
      <c r="F453">
        <v>51</v>
      </c>
      <c r="G453">
        <v>157006</v>
      </c>
      <c r="H453">
        <v>26</v>
      </c>
      <c r="I453">
        <f>Table2[[#This Row],[Observed Deaths]]-Table2[[#This Row],[Expected Deaths]]</f>
        <v>25</v>
      </c>
      <c r="J453" s="11">
        <f>Table2[[#This Row],[Potentially Excess Deaths]]/Table2[[#This Row],[Observed Deaths]]*100</f>
        <v>49.019607843137251</v>
      </c>
    </row>
    <row r="454" spans="1:10" x14ac:dyDescent="0.3">
      <c r="A454">
        <v>2023</v>
      </c>
      <c r="B454" t="s">
        <v>10</v>
      </c>
      <c r="C454" s="5" t="s">
        <v>31</v>
      </c>
      <c r="D454" t="s">
        <v>14</v>
      </c>
      <c r="E454" t="s">
        <v>11</v>
      </c>
      <c r="F454">
        <v>84</v>
      </c>
      <c r="G454">
        <v>262398</v>
      </c>
      <c r="H454">
        <v>43</v>
      </c>
      <c r="I454">
        <f>Table2[[#This Row],[Observed Deaths]]-Table2[[#This Row],[Expected Deaths]]</f>
        <v>41</v>
      </c>
      <c r="J454" s="11">
        <f>Table2[[#This Row],[Potentially Excess Deaths]]/Table2[[#This Row],[Observed Deaths]]*100</f>
        <v>48.80952380952381</v>
      </c>
    </row>
    <row r="455" spans="1:10" x14ac:dyDescent="0.3">
      <c r="A455">
        <v>2023</v>
      </c>
      <c r="B455" t="s">
        <v>25</v>
      </c>
      <c r="C455" s="5" t="s">
        <v>31</v>
      </c>
      <c r="D455" t="s">
        <v>12</v>
      </c>
      <c r="E455" t="s">
        <v>11</v>
      </c>
      <c r="F455">
        <v>135</v>
      </c>
      <c r="G455">
        <v>419404</v>
      </c>
      <c r="H455">
        <v>72</v>
      </c>
      <c r="I455">
        <f>Table2[[#This Row],[Observed Deaths]]-Table2[[#This Row],[Expected Deaths]]</f>
        <v>63</v>
      </c>
      <c r="J455" s="11">
        <f>Table2[[#This Row],[Potentially Excess Deaths]]/Table2[[#This Row],[Observed Deaths]]*100</f>
        <v>46.666666666666664</v>
      </c>
    </row>
    <row r="456" spans="1:10" x14ac:dyDescent="0.3">
      <c r="A456">
        <v>2023</v>
      </c>
      <c r="B456" t="s">
        <v>25</v>
      </c>
      <c r="C456" s="5" t="s">
        <v>31</v>
      </c>
      <c r="D456" t="s">
        <v>13</v>
      </c>
      <c r="E456" t="s">
        <v>11</v>
      </c>
      <c r="F456">
        <v>51</v>
      </c>
      <c r="G456">
        <v>157006</v>
      </c>
      <c r="H456">
        <v>27</v>
      </c>
      <c r="I456">
        <f>Table2[[#This Row],[Observed Deaths]]-Table2[[#This Row],[Expected Deaths]]</f>
        <v>24</v>
      </c>
      <c r="J456" s="11">
        <f>Table2[[#This Row],[Potentially Excess Deaths]]/Table2[[#This Row],[Observed Deaths]]*100</f>
        <v>47.058823529411761</v>
      </c>
    </row>
    <row r="457" spans="1:10" x14ac:dyDescent="0.3">
      <c r="A457">
        <v>2023</v>
      </c>
      <c r="B457" t="s">
        <v>25</v>
      </c>
      <c r="C457" s="5" t="s">
        <v>31</v>
      </c>
      <c r="D457" t="s">
        <v>14</v>
      </c>
      <c r="E457" t="s">
        <v>11</v>
      </c>
      <c r="F457">
        <v>84</v>
      </c>
      <c r="G457">
        <v>262398</v>
      </c>
      <c r="H457">
        <v>45</v>
      </c>
      <c r="I457">
        <f>Table2[[#This Row],[Observed Deaths]]-Table2[[#This Row],[Expected Deaths]]</f>
        <v>39</v>
      </c>
      <c r="J457" s="11">
        <f>Table2[[#This Row],[Potentially Excess Deaths]]/Table2[[#This Row],[Observed Deaths]]*100</f>
        <v>46.428571428571431</v>
      </c>
    </row>
    <row r="458" spans="1:10" x14ac:dyDescent="0.3">
      <c r="A458">
        <v>2023</v>
      </c>
      <c r="B458" t="s">
        <v>26</v>
      </c>
      <c r="C458" s="5" t="s">
        <v>31</v>
      </c>
      <c r="D458" t="s">
        <v>12</v>
      </c>
      <c r="E458" t="s">
        <v>11</v>
      </c>
      <c r="F458">
        <v>135</v>
      </c>
      <c r="G458">
        <v>419404</v>
      </c>
      <c r="H458">
        <v>83</v>
      </c>
      <c r="I458">
        <f>Table2[[#This Row],[Observed Deaths]]-Table2[[#This Row],[Expected Deaths]]</f>
        <v>52</v>
      </c>
      <c r="J458" s="11">
        <f>Table2[[#This Row],[Potentially Excess Deaths]]/Table2[[#This Row],[Observed Deaths]]*100</f>
        <v>38.518518518518519</v>
      </c>
    </row>
    <row r="459" spans="1:10" x14ac:dyDescent="0.3">
      <c r="A459">
        <v>2023</v>
      </c>
      <c r="B459" t="s">
        <v>26</v>
      </c>
      <c r="C459" s="5" t="s">
        <v>31</v>
      </c>
      <c r="D459" t="s">
        <v>13</v>
      </c>
      <c r="E459" t="s">
        <v>15</v>
      </c>
      <c r="F459">
        <v>51</v>
      </c>
      <c r="G459">
        <v>157006</v>
      </c>
      <c r="H459">
        <v>31</v>
      </c>
      <c r="I459">
        <f>Table2[[#This Row],[Observed Deaths]]-Table2[[#This Row],[Expected Deaths]]</f>
        <v>20</v>
      </c>
      <c r="J459" s="11">
        <f>Table2[[#This Row],[Potentially Excess Deaths]]/Table2[[#This Row],[Observed Deaths]]*100</f>
        <v>39.215686274509807</v>
      </c>
    </row>
    <row r="460" spans="1:10" x14ac:dyDescent="0.3">
      <c r="A460">
        <v>2023</v>
      </c>
      <c r="B460" t="s">
        <v>26</v>
      </c>
      <c r="C460" s="5" t="s">
        <v>31</v>
      </c>
      <c r="D460" t="s">
        <v>14</v>
      </c>
      <c r="E460" t="s">
        <v>15</v>
      </c>
      <c r="F460">
        <v>84</v>
      </c>
      <c r="G460">
        <v>262398</v>
      </c>
      <c r="H460">
        <v>52</v>
      </c>
      <c r="I460">
        <f>Table2[[#This Row],[Observed Deaths]]-Table2[[#This Row],[Expected Deaths]]</f>
        <v>32</v>
      </c>
      <c r="J460" s="11">
        <f>Table2[[#This Row],[Potentially Excess Deaths]]/Table2[[#This Row],[Observed Deaths]]*100</f>
        <v>38.095238095238095</v>
      </c>
    </row>
    <row r="461" spans="1:10" x14ac:dyDescent="0.3">
      <c r="A461">
        <v>2023</v>
      </c>
      <c r="B461" t="s">
        <v>27</v>
      </c>
      <c r="C461" s="5" t="s">
        <v>31</v>
      </c>
      <c r="D461" t="s">
        <v>12</v>
      </c>
      <c r="E461" t="s">
        <v>15</v>
      </c>
      <c r="F461">
        <v>154</v>
      </c>
      <c r="G461">
        <v>469873</v>
      </c>
      <c r="H461">
        <v>79</v>
      </c>
      <c r="I461">
        <f>Table2[[#This Row],[Observed Deaths]]-Table2[[#This Row],[Expected Deaths]]</f>
        <v>75</v>
      </c>
      <c r="J461" s="11">
        <f>Table2[[#This Row],[Potentially Excess Deaths]]/Table2[[#This Row],[Observed Deaths]]*100</f>
        <v>48.701298701298704</v>
      </c>
    </row>
    <row r="462" spans="1:10" x14ac:dyDescent="0.3">
      <c r="A462">
        <v>2023</v>
      </c>
      <c r="B462" t="s">
        <v>27</v>
      </c>
      <c r="C462" s="5" t="s">
        <v>31</v>
      </c>
      <c r="D462" t="s">
        <v>13</v>
      </c>
      <c r="E462" t="s">
        <v>15</v>
      </c>
      <c r="F462">
        <v>59</v>
      </c>
      <c r="G462">
        <v>173087</v>
      </c>
      <c r="H462">
        <v>29</v>
      </c>
      <c r="I462">
        <f>Table2[[#This Row],[Observed Deaths]]-Table2[[#This Row],[Expected Deaths]]</f>
        <v>30</v>
      </c>
      <c r="J462" s="11">
        <f>Table2[[#This Row],[Potentially Excess Deaths]]/Table2[[#This Row],[Observed Deaths]]*100</f>
        <v>50.847457627118644</v>
      </c>
    </row>
    <row r="463" spans="1:10" x14ac:dyDescent="0.3">
      <c r="A463">
        <v>2023</v>
      </c>
      <c r="B463" t="s">
        <v>27</v>
      </c>
      <c r="C463" s="5" t="s">
        <v>31</v>
      </c>
      <c r="D463" t="s">
        <v>14</v>
      </c>
      <c r="E463" t="s">
        <v>15</v>
      </c>
      <c r="F463">
        <v>95</v>
      </c>
      <c r="G463">
        <v>296786</v>
      </c>
      <c r="H463">
        <v>50</v>
      </c>
      <c r="I463">
        <f>Table2[[#This Row],[Observed Deaths]]-Table2[[#This Row],[Expected Deaths]]</f>
        <v>45</v>
      </c>
      <c r="J463" s="11">
        <f>Table2[[#This Row],[Potentially Excess Deaths]]/Table2[[#This Row],[Observed Deaths]]*100</f>
        <v>47.368421052631575</v>
      </c>
    </row>
    <row r="464" spans="1:10" x14ac:dyDescent="0.3">
      <c r="A464">
        <v>2023</v>
      </c>
      <c r="B464" t="s">
        <v>28</v>
      </c>
      <c r="C464" s="5" t="s">
        <v>31</v>
      </c>
      <c r="D464" t="s">
        <v>12</v>
      </c>
      <c r="E464" t="s">
        <v>15</v>
      </c>
      <c r="F464">
        <v>154</v>
      </c>
      <c r="G464">
        <v>469873</v>
      </c>
      <c r="H464">
        <v>85</v>
      </c>
      <c r="I464">
        <f>Table2[[#This Row],[Observed Deaths]]-Table2[[#This Row],[Expected Deaths]]</f>
        <v>69</v>
      </c>
      <c r="J464" s="11">
        <f>Table2[[#This Row],[Potentially Excess Deaths]]/Table2[[#This Row],[Observed Deaths]]*100</f>
        <v>44.805194805194802</v>
      </c>
    </row>
    <row r="465" spans="1:10" x14ac:dyDescent="0.3">
      <c r="A465">
        <v>2023</v>
      </c>
      <c r="B465" t="s">
        <v>28</v>
      </c>
      <c r="C465" s="5" t="s">
        <v>31</v>
      </c>
      <c r="D465" t="s">
        <v>13</v>
      </c>
      <c r="E465" t="s">
        <v>15</v>
      </c>
      <c r="F465">
        <v>59</v>
      </c>
      <c r="G465">
        <v>173087</v>
      </c>
      <c r="H465">
        <v>31</v>
      </c>
      <c r="I465">
        <f>Table2[[#This Row],[Observed Deaths]]-Table2[[#This Row],[Expected Deaths]]</f>
        <v>28</v>
      </c>
      <c r="J465" s="11">
        <f>Table2[[#This Row],[Potentially Excess Deaths]]/Table2[[#This Row],[Observed Deaths]]*100</f>
        <v>47.457627118644069</v>
      </c>
    </row>
    <row r="466" spans="1:10" x14ac:dyDescent="0.3">
      <c r="A466">
        <v>2023</v>
      </c>
      <c r="B466" t="s">
        <v>28</v>
      </c>
      <c r="C466" s="5" t="s">
        <v>31</v>
      </c>
      <c r="D466" t="s">
        <v>14</v>
      </c>
      <c r="E466" t="s">
        <v>15</v>
      </c>
      <c r="F466">
        <v>95</v>
      </c>
      <c r="G466">
        <v>296786</v>
      </c>
      <c r="H466">
        <v>54</v>
      </c>
      <c r="I466">
        <f>Table2[[#This Row],[Observed Deaths]]-Table2[[#This Row],[Expected Deaths]]</f>
        <v>41</v>
      </c>
      <c r="J466" s="11">
        <f>Table2[[#This Row],[Potentially Excess Deaths]]/Table2[[#This Row],[Observed Deaths]]*100</f>
        <v>43.15789473684211</v>
      </c>
    </row>
    <row r="467" spans="1:10" x14ac:dyDescent="0.3">
      <c r="A467">
        <v>2023</v>
      </c>
      <c r="B467" t="s">
        <v>10</v>
      </c>
      <c r="C467" s="5" t="s">
        <v>32</v>
      </c>
      <c r="D467" t="s">
        <v>12</v>
      </c>
      <c r="E467" t="s">
        <v>15</v>
      </c>
      <c r="F467">
        <v>408550</v>
      </c>
      <c r="G467">
        <v>290823300</v>
      </c>
      <c r="H467">
        <v>286354</v>
      </c>
      <c r="I467">
        <f>Table2[[#This Row],[Observed Deaths]]-Table2[[#This Row],[Expected Deaths]]</f>
        <v>122196</v>
      </c>
      <c r="J467" s="11">
        <f>Table2[[#This Row],[Potentially Excess Deaths]]/Table2[[#This Row],[Observed Deaths]]*100</f>
        <v>29.909680577652676</v>
      </c>
    </row>
    <row r="468" spans="1:10" x14ac:dyDescent="0.3">
      <c r="A468">
        <v>2023</v>
      </c>
      <c r="B468" t="s">
        <v>10</v>
      </c>
      <c r="C468" s="5" t="s">
        <v>32</v>
      </c>
      <c r="D468" t="s">
        <v>13</v>
      </c>
      <c r="E468" t="s">
        <v>16</v>
      </c>
      <c r="F468">
        <v>328066</v>
      </c>
      <c r="G468">
        <v>246229920</v>
      </c>
      <c r="H468">
        <v>234814</v>
      </c>
      <c r="I468">
        <f>Table2[[#This Row],[Observed Deaths]]-Table2[[#This Row],[Expected Deaths]]</f>
        <v>93252</v>
      </c>
      <c r="J468" s="11">
        <f>Table2[[#This Row],[Potentially Excess Deaths]]/Table2[[#This Row],[Observed Deaths]]*100</f>
        <v>28.424768186889221</v>
      </c>
    </row>
    <row r="469" spans="1:10" x14ac:dyDescent="0.3">
      <c r="A469">
        <v>2023</v>
      </c>
      <c r="B469" t="s">
        <v>10</v>
      </c>
      <c r="C469" s="5" t="s">
        <v>32</v>
      </c>
      <c r="D469" t="s">
        <v>14</v>
      </c>
      <c r="E469" t="s">
        <v>16</v>
      </c>
      <c r="F469">
        <v>80484</v>
      </c>
      <c r="G469">
        <v>44593380</v>
      </c>
      <c r="H469">
        <v>51540</v>
      </c>
      <c r="I469">
        <f>Table2[[#This Row],[Observed Deaths]]-Table2[[#This Row],[Expected Deaths]]</f>
        <v>28944</v>
      </c>
      <c r="J469" s="11">
        <f>Table2[[#This Row],[Potentially Excess Deaths]]/Table2[[#This Row],[Observed Deaths]]*100</f>
        <v>35.962427314745788</v>
      </c>
    </row>
    <row r="470" spans="1:10" x14ac:dyDescent="0.3">
      <c r="A470">
        <v>2023</v>
      </c>
      <c r="B470" t="s">
        <v>25</v>
      </c>
      <c r="C470" s="5" t="s">
        <v>32</v>
      </c>
      <c r="D470" t="s">
        <v>12</v>
      </c>
      <c r="E470" t="s">
        <v>16</v>
      </c>
      <c r="F470">
        <v>11274</v>
      </c>
      <c r="G470">
        <v>516149</v>
      </c>
      <c r="H470">
        <v>88</v>
      </c>
      <c r="I470">
        <f>Table2[[#This Row],[Observed Deaths]]-Table2[[#This Row],[Expected Deaths]]</f>
        <v>11186</v>
      </c>
      <c r="J470" s="11">
        <f>Table2[[#This Row],[Potentially Excess Deaths]]/Table2[[#This Row],[Observed Deaths]]*100</f>
        <v>99.219442966116731</v>
      </c>
    </row>
    <row r="471" spans="1:10" x14ac:dyDescent="0.3">
      <c r="A471">
        <v>2023</v>
      </c>
      <c r="B471" t="s">
        <v>25</v>
      </c>
      <c r="C471" s="5" t="s">
        <v>32</v>
      </c>
      <c r="D471" t="s">
        <v>13</v>
      </c>
      <c r="E471" t="s">
        <v>16</v>
      </c>
      <c r="F471">
        <v>6126</v>
      </c>
      <c r="G471">
        <v>186711</v>
      </c>
      <c r="H471">
        <v>32</v>
      </c>
      <c r="I471">
        <f>Table2[[#This Row],[Observed Deaths]]-Table2[[#This Row],[Expected Deaths]]</f>
        <v>6094</v>
      </c>
      <c r="J471" s="11">
        <f>Table2[[#This Row],[Potentially Excess Deaths]]/Table2[[#This Row],[Observed Deaths]]*100</f>
        <v>99.477636304276857</v>
      </c>
    </row>
    <row r="472" spans="1:10" x14ac:dyDescent="0.3">
      <c r="A472">
        <v>2023</v>
      </c>
      <c r="B472" t="s">
        <v>25</v>
      </c>
      <c r="C472" s="5" t="s">
        <v>32</v>
      </c>
      <c r="D472" t="s">
        <v>14</v>
      </c>
      <c r="E472" t="s">
        <v>16</v>
      </c>
      <c r="F472">
        <v>7375</v>
      </c>
      <c r="G472">
        <v>42739476</v>
      </c>
      <c r="H472">
        <v>4415</v>
      </c>
      <c r="I472">
        <f>Table2[[#This Row],[Observed Deaths]]-Table2[[#This Row],[Expected Deaths]]</f>
        <v>2960</v>
      </c>
      <c r="J472" s="11">
        <f>Table2[[#This Row],[Potentially Excess Deaths]]/Table2[[#This Row],[Observed Deaths]]*100</f>
        <v>40.135593220338983</v>
      </c>
    </row>
    <row r="473" spans="1:10" x14ac:dyDescent="0.3">
      <c r="A473">
        <v>2023</v>
      </c>
      <c r="B473" t="s">
        <v>26</v>
      </c>
      <c r="C473" s="5" t="s">
        <v>32</v>
      </c>
      <c r="D473" t="s">
        <v>12</v>
      </c>
      <c r="E473" t="s">
        <v>16</v>
      </c>
      <c r="F473">
        <v>27535</v>
      </c>
      <c r="G473">
        <v>286033482</v>
      </c>
      <c r="H473">
        <v>17989</v>
      </c>
      <c r="I473">
        <f>Table2[[#This Row],[Observed Deaths]]-Table2[[#This Row],[Expected Deaths]]</f>
        <v>9546</v>
      </c>
      <c r="J473" s="11">
        <f>Table2[[#This Row],[Potentially Excess Deaths]]/Table2[[#This Row],[Observed Deaths]]*100</f>
        <v>34.66860359542401</v>
      </c>
    </row>
    <row r="474" spans="1:10" x14ac:dyDescent="0.3">
      <c r="A474">
        <v>2023</v>
      </c>
      <c r="B474" t="s">
        <v>26</v>
      </c>
      <c r="C474" s="5" t="s">
        <v>32</v>
      </c>
      <c r="D474" t="s">
        <v>13</v>
      </c>
      <c r="E474" t="s">
        <v>16</v>
      </c>
      <c r="F474">
        <v>22411</v>
      </c>
      <c r="G474">
        <v>245249475</v>
      </c>
      <c r="H474">
        <v>15104</v>
      </c>
      <c r="I474">
        <f>Table2[[#This Row],[Observed Deaths]]-Table2[[#This Row],[Expected Deaths]]</f>
        <v>7307</v>
      </c>
      <c r="J474" s="11">
        <f>Table2[[#This Row],[Potentially Excess Deaths]]/Table2[[#This Row],[Observed Deaths]]*100</f>
        <v>32.60452456383026</v>
      </c>
    </row>
    <row r="475" spans="1:10" x14ac:dyDescent="0.3">
      <c r="A475">
        <v>2023</v>
      </c>
      <c r="B475" t="s">
        <v>26</v>
      </c>
      <c r="C475" s="5" t="s">
        <v>32</v>
      </c>
      <c r="D475" t="s">
        <v>14</v>
      </c>
      <c r="E475" t="s">
        <v>16</v>
      </c>
      <c r="F475">
        <v>5124</v>
      </c>
      <c r="G475">
        <v>40784007</v>
      </c>
      <c r="H475">
        <v>2885</v>
      </c>
      <c r="I475">
        <f>Table2[[#This Row],[Observed Deaths]]-Table2[[#This Row],[Expected Deaths]]</f>
        <v>2239</v>
      </c>
      <c r="J475" s="11">
        <f>Table2[[#This Row],[Potentially Excess Deaths]]/Table2[[#This Row],[Observed Deaths]]*100</f>
        <v>43.696330991412957</v>
      </c>
    </row>
    <row r="476" spans="1:10" x14ac:dyDescent="0.3">
      <c r="A476">
        <v>2023</v>
      </c>
      <c r="B476" t="s">
        <v>27</v>
      </c>
      <c r="C476" s="5" t="s">
        <v>32</v>
      </c>
      <c r="D476" t="s">
        <v>12</v>
      </c>
      <c r="E476" t="s">
        <v>16</v>
      </c>
      <c r="F476">
        <v>19694</v>
      </c>
      <c r="G476">
        <v>258866801</v>
      </c>
      <c r="H476">
        <v>10177</v>
      </c>
      <c r="I476">
        <f>Table2[[#This Row],[Observed Deaths]]-Table2[[#This Row],[Expected Deaths]]</f>
        <v>9517</v>
      </c>
      <c r="J476" s="11">
        <f>Table2[[#This Row],[Potentially Excess Deaths]]/Table2[[#This Row],[Observed Deaths]]*100</f>
        <v>48.324362750076169</v>
      </c>
    </row>
    <row r="477" spans="1:10" x14ac:dyDescent="0.3">
      <c r="A477">
        <v>2023</v>
      </c>
      <c r="B477" t="s">
        <v>27</v>
      </c>
      <c r="C477" s="5" t="s">
        <v>32</v>
      </c>
      <c r="D477" t="s">
        <v>13</v>
      </c>
      <c r="E477" t="s">
        <v>17</v>
      </c>
      <c r="F477">
        <v>16112</v>
      </c>
      <c r="G477">
        <v>220271558</v>
      </c>
      <c r="H477">
        <v>8514</v>
      </c>
      <c r="I477">
        <f>Table2[[#This Row],[Observed Deaths]]-Table2[[#This Row],[Expected Deaths]]</f>
        <v>7598</v>
      </c>
      <c r="J477" s="11">
        <f>Table2[[#This Row],[Potentially Excess Deaths]]/Table2[[#This Row],[Observed Deaths]]*100</f>
        <v>47.157398212512412</v>
      </c>
    </row>
    <row r="478" spans="1:10" x14ac:dyDescent="0.3">
      <c r="A478">
        <v>2023</v>
      </c>
      <c r="B478" t="s">
        <v>27</v>
      </c>
      <c r="C478" s="5" t="s">
        <v>32</v>
      </c>
      <c r="D478" t="s">
        <v>14</v>
      </c>
      <c r="E478" t="s">
        <v>17</v>
      </c>
      <c r="F478">
        <v>3582</v>
      </c>
      <c r="G478">
        <v>38595243</v>
      </c>
      <c r="H478">
        <v>1663</v>
      </c>
      <c r="I478">
        <f>Table2[[#This Row],[Observed Deaths]]-Table2[[#This Row],[Expected Deaths]]</f>
        <v>1919</v>
      </c>
      <c r="J478" s="11">
        <f>Table2[[#This Row],[Potentially Excess Deaths]]/Table2[[#This Row],[Observed Deaths]]*100</f>
        <v>53.573422668900051</v>
      </c>
    </row>
    <row r="479" spans="1:10" x14ac:dyDescent="0.3">
      <c r="A479">
        <v>2023</v>
      </c>
      <c r="B479" t="s">
        <v>28</v>
      </c>
      <c r="C479" s="5" t="s">
        <v>32</v>
      </c>
      <c r="D479" t="s">
        <v>12</v>
      </c>
      <c r="E479" t="s">
        <v>17</v>
      </c>
      <c r="F479">
        <v>298700</v>
      </c>
      <c r="G479">
        <v>285212107</v>
      </c>
      <c r="H479">
        <v>198773</v>
      </c>
      <c r="I479">
        <f>Table2[[#This Row],[Observed Deaths]]-Table2[[#This Row],[Expected Deaths]]</f>
        <v>99927</v>
      </c>
      <c r="J479" s="11">
        <f>Table2[[#This Row],[Potentially Excess Deaths]]/Table2[[#This Row],[Observed Deaths]]*100</f>
        <v>33.453967191161702</v>
      </c>
    </row>
    <row r="480" spans="1:10" x14ac:dyDescent="0.3">
      <c r="A480">
        <v>2023</v>
      </c>
      <c r="B480" t="s">
        <v>28</v>
      </c>
      <c r="C480" s="5" t="s">
        <v>32</v>
      </c>
      <c r="D480" t="s">
        <v>13</v>
      </c>
      <c r="E480" t="s">
        <v>17</v>
      </c>
      <c r="F480">
        <v>239050</v>
      </c>
      <c r="G480">
        <v>241631986</v>
      </c>
      <c r="H480">
        <v>163121</v>
      </c>
      <c r="I480">
        <f>Table2[[#This Row],[Observed Deaths]]-Table2[[#This Row],[Expected Deaths]]</f>
        <v>75929</v>
      </c>
      <c r="J480" s="11">
        <f>Table2[[#This Row],[Potentially Excess Deaths]]/Table2[[#This Row],[Observed Deaths]]*100</f>
        <v>31.762811127379209</v>
      </c>
    </row>
    <row r="481" spans="1:10" x14ac:dyDescent="0.3">
      <c r="A481">
        <v>2023</v>
      </c>
      <c r="B481" t="s">
        <v>28</v>
      </c>
      <c r="C481" s="5" t="s">
        <v>32</v>
      </c>
      <c r="D481" t="s">
        <v>14</v>
      </c>
      <c r="E481" t="s">
        <v>17</v>
      </c>
      <c r="F481">
        <v>59650</v>
      </c>
      <c r="G481">
        <v>43580121</v>
      </c>
      <c r="H481">
        <v>35652</v>
      </c>
      <c r="I481">
        <f>Table2[[#This Row],[Observed Deaths]]-Table2[[#This Row],[Expected Deaths]]</f>
        <v>23998</v>
      </c>
      <c r="J481" s="11">
        <f>Table2[[#This Row],[Potentially Excess Deaths]]/Table2[[#This Row],[Observed Deaths]]*100</f>
        <v>40.231349538977369</v>
      </c>
    </row>
    <row r="482" spans="1:10" x14ac:dyDescent="0.3">
      <c r="A482">
        <v>2023</v>
      </c>
      <c r="B482" t="s">
        <v>10</v>
      </c>
      <c r="C482" s="5" t="s">
        <v>33</v>
      </c>
      <c r="D482" t="s">
        <v>12</v>
      </c>
      <c r="E482" t="s">
        <v>17</v>
      </c>
      <c r="F482">
        <v>10094</v>
      </c>
      <c r="G482">
        <v>296641531</v>
      </c>
      <c r="H482">
        <v>26297</v>
      </c>
      <c r="I482">
        <f>Table2[[#This Row],[Observed Deaths]]-Table2[[#This Row],[Expected Deaths]]</f>
        <v>-16203</v>
      </c>
      <c r="J482" s="11">
        <f>Table2[[#This Row],[Potentially Excess Deaths]]/Table2[[#This Row],[Observed Deaths]]*100</f>
        <v>-160.52110164454132</v>
      </c>
    </row>
    <row r="483" spans="1:10" x14ac:dyDescent="0.3">
      <c r="A483">
        <v>2023</v>
      </c>
      <c r="B483" t="s">
        <v>10</v>
      </c>
      <c r="C483" s="5" t="s">
        <v>33</v>
      </c>
      <c r="D483" t="s">
        <v>13</v>
      </c>
      <c r="E483" t="s">
        <v>17</v>
      </c>
      <c r="F483">
        <v>3719</v>
      </c>
      <c r="G483">
        <v>253902055</v>
      </c>
      <c r="H483">
        <v>21882</v>
      </c>
      <c r="I483">
        <f>Table2[[#This Row],[Observed Deaths]]-Table2[[#This Row],[Expected Deaths]]</f>
        <v>-18163</v>
      </c>
      <c r="J483" s="11">
        <f>Table2[[#This Row],[Potentially Excess Deaths]]/Table2[[#This Row],[Observed Deaths]]*100</f>
        <v>-488.38397418660929</v>
      </c>
    </row>
    <row r="484" spans="1:10" x14ac:dyDescent="0.3">
      <c r="A484">
        <v>2023</v>
      </c>
      <c r="B484" t="s">
        <v>10</v>
      </c>
      <c r="C484" s="5" t="s">
        <v>33</v>
      </c>
      <c r="D484" t="s">
        <v>14</v>
      </c>
      <c r="E484" t="s">
        <v>17</v>
      </c>
      <c r="F484">
        <v>7375</v>
      </c>
      <c r="G484">
        <v>42739476</v>
      </c>
      <c r="H484">
        <v>4415</v>
      </c>
      <c r="I484">
        <f>Table2[[#This Row],[Observed Deaths]]-Table2[[#This Row],[Expected Deaths]]</f>
        <v>2960</v>
      </c>
      <c r="J484" s="11">
        <f>Table2[[#This Row],[Potentially Excess Deaths]]/Table2[[#This Row],[Observed Deaths]]*100</f>
        <v>40.135593220338983</v>
      </c>
    </row>
    <row r="485" spans="1:10" x14ac:dyDescent="0.3">
      <c r="A485">
        <v>2023</v>
      </c>
      <c r="B485" t="s">
        <v>25</v>
      </c>
      <c r="C485" s="5" t="s">
        <v>33</v>
      </c>
      <c r="D485" t="s">
        <v>12</v>
      </c>
      <c r="E485" t="s">
        <v>17</v>
      </c>
      <c r="F485">
        <v>1451</v>
      </c>
      <c r="G485">
        <v>9267844</v>
      </c>
      <c r="H485">
        <v>736</v>
      </c>
      <c r="I485">
        <f>Table2[[#This Row],[Observed Deaths]]-Table2[[#This Row],[Expected Deaths]]</f>
        <v>715</v>
      </c>
      <c r="J485" s="11">
        <f>Table2[[#This Row],[Potentially Excess Deaths]]/Table2[[#This Row],[Observed Deaths]]*100</f>
        <v>49.276361130254998</v>
      </c>
    </row>
    <row r="486" spans="1:10" x14ac:dyDescent="0.3">
      <c r="A486">
        <v>2023</v>
      </c>
      <c r="B486" t="s">
        <v>25</v>
      </c>
      <c r="C486" s="5" t="s">
        <v>33</v>
      </c>
      <c r="D486" t="s">
        <v>13</v>
      </c>
      <c r="E486" t="s">
        <v>18</v>
      </c>
      <c r="F486">
        <v>1014</v>
      </c>
      <c r="G486">
        <v>7222073</v>
      </c>
      <c r="H486">
        <v>546</v>
      </c>
      <c r="I486">
        <f>Table2[[#This Row],[Observed Deaths]]-Table2[[#This Row],[Expected Deaths]]</f>
        <v>468</v>
      </c>
      <c r="J486" s="11">
        <f>Table2[[#This Row],[Potentially Excess Deaths]]/Table2[[#This Row],[Observed Deaths]]*100</f>
        <v>46.153846153846153</v>
      </c>
    </row>
    <row r="487" spans="1:10" x14ac:dyDescent="0.3">
      <c r="A487">
        <v>2023</v>
      </c>
      <c r="B487" t="s">
        <v>25</v>
      </c>
      <c r="C487" s="5" t="s">
        <v>33</v>
      </c>
      <c r="D487" t="s">
        <v>14</v>
      </c>
      <c r="E487" t="s">
        <v>18</v>
      </c>
      <c r="F487">
        <v>437</v>
      </c>
      <c r="G487">
        <v>2045771</v>
      </c>
      <c r="H487">
        <v>190</v>
      </c>
      <c r="I487">
        <f>Table2[[#This Row],[Observed Deaths]]-Table2[[#This Row],[Expected Deaths]]</f>
        <v>247</v>
      </c>
      <c r="J487" s="11">
        <f>Table2[[#This Row],[Potentially Excess Deaths]]/Table2[[#This Row],[Observed Deaths]]*100</f>
        <v>56.521739130434781</v>
      </c>
    </row>
    <row r="488" spans="1:10" x14ac:dyDescent="0.3">
      <c r="A488">
        <v>2023</v>
      </c>
      <c r="B488" t="s">
        <v>26</v>
      </c>
      <c r="C488" s="5" t="s">
        <v>33</v>
      </c>
      <c r="D488" t="s">
        <v>12</v>
      </c>
      <c r="E488" t="s">
        <v>18</v>
      </c>
      <c r="F488">
        <v>1999</v>
      </c>
      <c r="G488">
        <v>9511086</v>
      </c>
      <c r="H488">
        <v>1478</v>
      </c>
      <c r="I488">
        <f>Table2[[#This Row],[Observed Deaths]]-Table2[[#This Row],[Expected Deaths]]</f>
        <v>521</v>
      </c>
      <c r="J488" s="11">
        <f>Table2[[#This Row],[Potentially Excess Deaths]]/Table2[[#This Row],[Observed Deaths]]*100</f>
        <v>26.063031515757878</v>
      </c>
    </row>
    <row r="489" spans="1:10" x14ac:dyDescent="0.3">
      <c r="A489">
        <v>2023</v>
      </c>
      <c r="B489" t="s">
        <v>26</v>
      </c>
      <c r="C489" s="5" t="s">
        <v>33</v>
      </c>
      <c r="D489" t="s">
        <v>13</v>
      </c>
      <c r="E489" t="s">
        <v>18</v>
      </c>
      <c r="F489">
        <v>1394</v>
      </c>
      <c r="G489">
        <v>7395500</v>
      </c>
      <c r="H489">
        <v>1081</v>
      </c>
      <c r="I489">
        <f>Table2[[#This Row],[Observed Deaths]]-Table2[[#This Row],[Expected Deaths]]</f>
        <v>313</v>
      </c>
      <c r="J489" s="11">
        <f>Table2[[#This Row],[Potentially Excess Deaths]]/Table2[[#This Row],[Observed Deaths]]*100</f>
        <v>22.453371592539455</v>
      </c>
    </row>
    <row r="490" spans="1:10" x14ac:dyDescent="0.3">
      <c r="A490">
        <v>2023</v>
      </c>
      <c r="B490" t="s">
        <v>26</v>
      </c>
      <c r="C490" s="5" t="s">
        <v>33</v>
      </c>
      <c r="D490" t="s">
        <v>14</v>
      </c>
      <c r="E490" t="s">
        <v>18</v>
      </c>
      <c r="F490">
        <v>605</v>
      </c>
      <c r="G490">
        <v>2115586</v>
      </c>
      <c r="H490">
        <v>397</v>
      </c>
      <c r="I490">
        <f>Table2[[#This Row],[Observed Deaths]]-Table2[[#This Row],[Expected Deaths]]</f>
        <v>208</v>
      </c>
      <c r="J490" s="11">
        <f>Table2[[#This Row],[Potentially Excess Deaths]]/Table2[[#This Row],[Observed Deaths]]*100</f>
        <v>34.380165289256198</v>
      </c>
    </row>
    <row r="491" spans="1:10" x14ac:dyDescent="0.3">
      <c r="A491">
        <v>2023</v>
      </c>
      <c r="B491" t="s">
        <v>27</v>
      </c>
      <c r="C491" s="5" t="s">
        <v>33</v>
      </c>
      <c r="D491" t="s">
        <v>12</v>
      </c>
      <c r="E491" t="s">
        <v>18</v>
      </c>
      <c r="F491">
        <v>1999</v>
      </c>
      <c r="G491">
        <v>9511086</v>
      </c>
      <c r="H491">
        <v>1229</v>
      </c>
      <c r="I491">
        <f>Table2[[#This Row],[Observed Deaths]]-Table2[[#This Row],[Expected Deaths]]</f>
        <v>770</v>
      </c>
      <c r="J491" s="11">
        <f>Table2[[#This Row],[Potentially Excess Deaths]]/Table2[[#This Row],[Observed Deaths]]*100</f>
        <v>38.519259629814904</v>
      </c>
    </row>
    <row r="492" spans="1:10" x14ac:dyDescent="0.3">
      <c r="A492">
        <v>2023</v>
      </c>
      <c r="B492" t="s">
        <v>27</v>
      </c>
      <c r="C492" s="5" t="s">
        <v>33</v>
      </c>
      <c r="D492" t="s">
        <v>13</v>
      </c>
      <c r="E492" t="s">
        <v>18</v>
      </c>
      <c r="F492">
        <v>1394</v>
      </c>
      <c r="G492">
        <v>7395500</v>
      </c>
      <c r="H492">
        <v>901</v>
      </c>
      <c r="I492">
        <f>Table2[[#This Row],[Observed Deaths]]-Table2[[#This Row],[Expected Deaths]]</f>
        <v>493</v>
      </c>
      <c r="J492" s="11">
        <f>Table2[[#This Row],[Potentially Excess Deaths]]/Table2[[#This Row],[Observed Deaths]]*100</f>
        <v>35.365853658536587</v>
      </c>
    </row>
    <row r="493" spans="1:10" x14ac:dyDescent="0.3">
      <c r="A493">
        <v>2023</v>
      </c>
      <c r="B493" t="s">
        <v>27</v>
      </c>
      <c r="C493" s="5" t="s">
        <v>33</v>
      </c>
      <c r="D493" t="s">
        <v>14</v>
      </c>
      <c r="E493" t="s">
        <v>18</v>
      </c>
      <c r="F493">
        <v>605</v>
      </c>
      <c r="G493">
        <v>2115586</v>
      </c>
      <c r="H493">
        <v>328</v>
      </c>
      <c r="I493">
        <f>Table2[[#This Row],[Observed Deaths]]-Table2[[#This Row],[Expected Deaths]]</f>
        <v>277</v>
      </c>
      <c r="J493" s="11">
        <f>Table2[[#This Row],[Potentially Excess Deaths]]/Table2[[#This Row],[Observed Deaths]]*100</f>
        <v>45.785123966942152</v>
      </c>
    </row>
    <row r="494" spans="1:10" x14ac:dyDescent="0.3">
      <c r="A494">
        <v>2023</v>
      </c>
      <c r="B494" t="s">
        <v>28</v>
      </c>
      <c r="C494" s="5" t="s">
        <v>33</v>
      </c>
      <c r="D494" t="s">
        <v>12</v>
      </c>
      <c r="E494" t="s">
        <v>18</v>
      </c>
      <c r="F494">
        <v>1999</v>
      </c>
      <c r="G494">
        <v>9511086</v>
      </c>
      <c r="H494">
        <v>1087</v>
      </c>
      <c r="I494">
        <f>Table2[[#This Row],[Observed Deaths]]-Table2[[#This Row],[Expected Deaths]]</f>
        <v>912</v>
      </c>
      <c r="J494" s="11">
        <f>Table2[[#This Row],[Potentially Excess Deaths]]/Table2[[#This Row],[Observed Deaths]]*100</f>
        <v>45.622811405702848</v>
      </c>
    </row>
    <row r="495" spans="1:10" x14ac:dyDescent="0.3">
      <c r="A495">
        <v>2023</v>
      </c>
      <c r="B495" t="s">
        <v>28</v>
      </c>
      <c r="C495" s="5" t="s">
        <v>33</v>
      </c>
      <c r="D495" t="s">
        <v>13</v>
      </c>
      <c r="E495" t="s">
        <v>19</v>
      </c>
      <c r="F495">
        <v>1394</v>
      </c>
      <c r="G495">
        <v>7395500</v>
      </c>
      <c r="H495">
        <v>796</v>
      </c>
      <c r="I495">
        <f>Table2[[#This Row],[Observed Deaths]]-Table2[[#This Row],[Expected Deaths]]</f>
        <v>598</v>
      </c>
      <c r="J495" s="11">
        <f>Table2[[#This Row],[Potentially Excess Deaths]]/Table2[[#This Row],[Observed Deaths]]*100</f>
        <v>42.898134863701578</v>
      </c>
    </row>
    <row r="496" spans="1:10" x14ac:dyDescent="0.3">
      <c r="A496">
        <v>2023</v>
      </c>
      <c r="B496" t="s">
        <v>28</v>
      </c>
      <c r="C496" s="5" t="s">
        <v>33</v>
      </c>
      <c r="D496" t="s">
        <v>14</v>
      </c>
      <c r="E496" t="s">
        <v>19</v>
      </c>
      <c r="F496">
        <v>605</v>
      </c>
      <c r="G496">
        <v>2115586</v>
      </c>
      <c r="H496">
        <v>291</v>
      </c>
      <c r="I496">
        <f>Table2[[#This Row],[Observed Deaths]]-Table2[[#This Row],[Expected Deaths]]</f>
        <v>314</v>
      </c>
      <c r="J496" s="11">
        <f>Table2[[#This Row],[Potentially Excess Deaths]]/Table2[[#This Row],[Observed Deaths]]*100</f>
        <v>51.900826446280988</v>
      </c>
    </row>
    <row r="497" spans="1:10" x14ac:dyDescent="0.3">
      <c r="A497">
        <v>2023</v>
      </c>
      <c r="B497" t="s">
        <v>10</v>
      </c>
      <c r="C497" s="5" t="s">
        <v>34</v>
      </c>
      <c r="D497" t="s">
        <v>12</v>
      </c>
      <c r="E497" t="s">
        <v>19</v>
      </c>
      <c r="F497">
        <v>2774</v>
      </c>
      <c r="G497">
        <v>9682509</v>
      </c>
      <c r="H497">
        <v>2054</v>
      </c>
      <c r="I497">
        <f>Table2[[#This Row],[Observed Deaths]]-Table2[[#This Row],[Expected Deaths]]</f>
        <v>720</v>
      </c>
      <c r="J497" s="11">
        <f>Table2[[#This Row],[Potentially Excess Deaths]]/Table2[[#This Row],[Observed Deaths]]*100</f>
        <v>25.95529920692141</v>
      </c>
    </row>
    <row r="498" spans="1:10" x14ac:dyDescent="0.3">
      <c r="A498">
        <v>2023</v>
      </c>
      <c r="B498" t="s">
        <v>10</v>
      </c>
      <c r="C498" s="5" t="s">
        <v>34</v>
      </c>
      <c r="D498" t="s">
        <v>13</v>
      </c>
      <c r="E498" t="s">
        <v>19</v>
      </c>
      <c r="F498">
        <v>1956</v>
      </c>
      <c r="G498">
        <v>7518586</v>
      </c>
      <c r="H498">
        <v>1493</v>
      </c>
      <c r="I498">
        <f>Table2[[#This Row],[Observed Deaths]]-Table2[[#This Row],[Expected Deaths]]</f>
        <v>463</v>
      </c>
      <c r="J498" s="11">
        <f>Table2[[#This Row],[Potentially Excess Deaths]]/Table2[[#This Row],[Observed Deaths]]*100</f>
        <v>23.67075664621677</v>
      </c>
    </row>
    <row r="499" spans="1:10" x14ac:dyDescent="0.3">
      <c r="A499">
        <v>2023</v>
      </c>
      <c r="B499" t="s">
        <v>10</v>
      </c>
      <c r="C499" s="5" t="s">
        <v>34</v>
      </c>
      <c r="D499" t="s">
        <v>14</v>
      </c>
      <c r="E499" t="s">
        <v>19</v>
      </c>
      <c r="F499">
        <v>818</v>
      </c>
      <c r="G499">
        <v>2163923</v>
      </c>
      <c r="H499">
        <v>560</v>
      </c>
      <c r="I499">
        <f>Table2[[#This Row],[Observed Deaths]]-Table2[[#This Row],[Expected Deaths]]</f>
        <v>258</v>
      </c>
      <c r="J499" s="11">
        <f>Table2[[#This Row],[Potentially Excess Deaths]]/Table2[[#This Row],[Observed Deaths]]*100</f>
        <v>31.540342298288511</v>
      </c>
    </row>
    <row r="500" spans="1:10" x14ac:dyDescent="0.3">
      <c r="A500">
        <v>2023</v>
      </c>
      <c r="B500" t="s">
        <v>25</v>
      </c>
      <c r="C500" s="5" t="s">
        <v>34</v>
      </c>
      <c r="D500" t="s">
        <v>12</v>
      </c>
      <c r="E500" t="s">
        <v>19</v>
      </c>
      <c r="F500">
        <v>2774</v>
      </c>
      <c r="G500">
        <v>9682509</v>
      </c>
      <c r="H500">
        <v>1713</v>
      </c>
      <c r="I500">
        <f>Table2[[#This Row],[Observed Deaths]]-Table2[[#This Row],[Expected Deaths]]</f>
        <v>1061</v>
      </c>
      <c r="J500" s="11">
        <f>Table2[[#This Row],[Potentially Excess Deaths]]/Table2[[#This Row],[Observed Deaths]]*100</f>
        <v>38.248017303532805</v>
      </c>
    </row>
    <row r="501" spans="1:10" x14ac:dyDescent="0.3">
      <c r="A501">
        <v>2023</v>
      </c>
      <c r="B501" t="s">
        <v>25</v>
      </c>
      <c r="C501" s="5" t="s">
        <v>34</v>
      </c>
      <c r="D501" t="s">
        <v>13</v>
      </c>
      <c r="E501" t="s">
        <v>19</v>
      </c>
      <c r="F501">
        <v>1956</v>
      </c>
      <c r="G501">
        <v>7518586</v>
      </c>
      <c r="H501">
        <v>1247</v>
      </c>
      <c r="I501">
        <f>Table2[[#This Row],[Observed Deaths]]-Table2[[#This Row],[Expected Deaths]]</f>
        <v>709</v>
      </c>
      <c r="J501" s="11">
        <f>Table2[[#This Row],[Potentially Excess Deaths]]/Table2[[#This Row],[Observed Deaths]]*100</f>
        <v>36.247443762781181</v>
      </c>
    </row>
    <row r="502" spans="1:10" x14ac:dyDescent="0.3">
      <c r="A502">
        <v>2023</v>
      </c>
      <c r="B502" t="s">
        <v>25</v>
      </c>
      <c r="C502" s="5" t="s">
        <v>34</v>
      </c>
      <c r="D502" t="s">
        <v>14</v>
      </c>
      <c r="E502" t="s">
        <v>19</v>
      </c>
      <c r="F502">
        <v>818</v>
      </c>
      <c r="G502">
        <v>2163923</v>
      </c>
      <c r="H502">
        <v>465</v>
      </c>
      <c r="I502">
        <f>Table2[[#This Row],[Observed Deaths]]-Table2[[#This Row],[Expected Deaths]]</f>
        <v>353</v>
      </c>
      <c r="J502" s="11">
        <f>Table2[[#This Row],[Potentially Excess Deaths]]/Table2[[#This Row],[Observed Deaths]]*100</f>
        <v>43.154034229828852</v>
      </c>
    </row>
    <row r="503" spans="1:10" x14ac:dyDescent="0.3">
      <c r="A503">
        <v>2023</v>
      </c>
      <c r="B503" t="s">
        <v>26</v>
      </c>
      <c r="C503" s="5" t="s">
        <v>34</v>
      </c>
      <c r="D503" t="s">
        <v>12</v>
      </c>
      <c r="E503" t="s">
        <v>19</v>
      </c>
      <c r="F503">
        <v>2774</v>
      </c>
      <c r="G503">
        <v>9682509</v>
      </c>
      <c r="H503">
        <v>1577</v>
      </c>
      <c r="I503">
        <f>Table2[[#This Row],[Observed Deaths]]-Table2[[#This Row],[Expected Deaths]]</f>
        <v>1197</v>
      </c>
      <c r="J503" s="11">
        <f>Table2[[#This Row],[Potentially Excess Deaths]]/Table2[[#This Row],[Observed Deaths]]*100</f>
        <v>43.150684931506852</v>
      </c>
    </row>
    <row r="504" spans="1:10" x14ac:dyDescent="0.3">
      <c r="A504">
        <v>2023</v>
      </c>
      <c r="B504" t="s">
        <v>26</v>
      </c>
      <c r="C504" s="5" t="s">
        <v>34</v>
      </c>
      <c r="D504" t="s">
        <v>13</v>
      </c>
      <c r="E504" t="s">
        <v>20</v>
      </c>
      <c r="F504">
        <v>1956</v>
      </c>
      <c r="G504">
        <v>7518586</v>
      </c>
      <c r="H504">
        <v>1147</v>
      </c>
      <c r="I504">
        <f>Table2[[#This Row],[Observed Deaths]]-Table2[[#This Row],[Expected Deaths]]</f>
        <v>809</v>
      </c>
      <c r="J504" s="11">
        <f>Table2[[#This Row],[Potentially Excess Deaths]]/Table2[[#This Row],[Observed Deaths]]*100</f>
        <v>41.359918200408998</v>
      </c>
    </row>
    <row r="505" spans="1:10" x14ac:dyDescent="0.3">
      <c r="A505">
        <v>2023</v>
      </c>
      <c r="B505" t="s">
        <v>26</v>
      </c>
      <c r="C505" s="5" t="s">
        <v>34</v>
      </c>
      <c r="D505" t="s">
        <v>14</v>
      </c>
      <c r="E505" t="s">
        <v>20</v>
      </c>
      <c r="F505">
        <v>818</v>
      </c>
      <c r="G505">
        <v>2163923</v>
      </c>
      <c r="H505">
        <v>430</v>
      </c>
      <c r="I505">
        <f>Table2[[#This Row],[Observed Deaths]]-Table2[[#This Row],[Expected Deaths]]</f>
        <v>388</v>
      </c>
      <c r="J505" s="11">
        <f>Table2[[#This Row],[Potentially Excess Deaths]]/Table2[[#This Row],[Observed Deaths]]*100</f>
        <v>47.432762836185823</v>
      </c>
    </row>
    <row r="506" spans="1:10" x14ac:dyDescent="0.3">
      <c r="A506">
        <v>2023</v>
      </c>
      <c r="B506" t="s">
        <v>27</v>
      </c>
      <c r="C506" s="5" t="s">
        <v>34</v>
      </c>
      <c r="D506" t="s">
        <v>12</v>
      </c>
      <c r="E506" t="s">
        <v>20</v>
      </c>
      <c r="F506">
        <v>1042</v>
      </c>
      <c r="G506">
        <v>8923615</v>
      </c>
      <c r="H506">
        <v>474</v>
      </c>
      <c r="I506">
        <f>Table2[[#This Row],[Observed Deaths]]-Table2[[#This Row],[Expected Deaths]]</f>
        <v>568</v>
      </c>
      <c r="J506" s="11">
        <f>Table2[[#This Row],[Potentially Excess Deaths]]/Table2[[#This Row],[Observed Deaths]]*100</f>
        <v>54.510556621881001</v>
      </c>
    </row>
    <row r="507" spans="1:10" x14ac:dyDescent="0.3">
      <c r="A507">
        <v>2023</v>
      </c>
      <c r="B507" t="s">
        <v>27</v>
      </c>
      <c r="C507" s="5" t="s">
        <v>34</v>
      </c>
      <c r="D507" t="s">
        <v>13</v>
      </c>
      <c r="E507" t="s">
        <v>20</v>
      </c>
      <c r="F507">
        <v>711</v>
      </c>
      <c r="G507">
        <v>6974830</v>
      </c>
      <c r="H507">
        <v>357</v>
      </c>
      <c r="I507">
        <f>Table2[[#This Row],[Observed Deaths]]-Table2[[#This Row],[Expected Deaths]]</f>
        <v>354</v>
      </c>
      <c r="J507" s="11">
        <f>Table2[[#This Row],[Potentially Excess Deaths]]/Table2[[#This Row],[Observed Deaths]]*100</f>
        <v>49.789029535864984</v>
      </c>
    </row>
    <row r="508" spans="1:10" x14ac:dyDescent="0.3">
      <c r="A508">
        <v>2023</v>
      </c>
      <c r="B508" t="s">
        <v>27</v>
      </c>
      <c r="C508" s="5" t="s">
        <v>34</v>
      </c>
      <c r="D508" t="s">
        <v>14</v>
      </c>
      <c r="E508" t="s">
        <v>20</v>
      </c>
      <c r="F508">
        <v>331</v>
      </c>
      <c r="G508">
        <v>1948785</v>
      </c>
      <c r="H508">
        <v>117</v>
      </c>
      <c r="I508">
        <f>Table2[[#This Row],[Observed Deaths]]-Table2[[#This Row],[Expected Deaths]]</f>
        <v>214</v>
      </c>
      <c r="J508" s="11">
        <f>Table2[[#This Row],[Potentially Excess Deaths]]/Table2[[#This Row],[Observed Deaths]]*100</f>
        <v>64.652567975830806</v>
      </c>
    </row>
    <row r="509" spans="1:10" x14ac:dyDescent="0.3">
      <c r="A509">
        <v>2023</v>
      </c>
      <c r="B509" t="s">
        <v>28</v>
      </c>
      <c r="C509" s="5" t="s">
        <v>34</v>
      </c>
      <c r="D509" t="s">
        <v>12</v>
      </c>
      <c r="E509" t="s">
        <v>20</v>
      </c>
      <c r="F509">
        <v>1451</v>
      </c>
      <c r="G509">
        <v>9267844</v>
      </c>
      <c r="H509">
        <v>1007</v>
      </c>
      <c r="I509">
        <f>Table2[[#This Row],[Observed Deaths]]-Table2[[#This Row],[Expected Deaths]]</f>
        <v>444</v>
      </c>
      <c r="J509" s="11">
        <f>Table2[[#This Row],[Potentially Excess Deaths]]/Table2[[#This Row],[Observed Deaths]]*100</f>
        <v>30.599586492074433</v>
      </c>
    </row>
    <row r="510" spans="1:10" x14ac:dyDescent="0.3">
      <c r="A510">
        <v>2023</v>
      </c>
      <c r="B510" t="s">
        <v>28</v>
      </c>
      <c r="C510" s="5" t="s">
        <v>34</v>
      </c>
      <c r="D510" t="s">
        <v>13</v>
      </c>
      <c r="E510" t="s">
        <v>20</v>
      </c>
      <c r="F510">
        <v>1014</v>
      </c>
      <c r="G510">
        <v>7222073</v>
      </c>
      <c r="H510">
        <v>745</v>
      </c>
      <c r="I510">
        <f>Table2[[#This Row],[Observed Deaths]]-Table2[[#This Row],[Expected Deaths]]</f>
        <v>269</v>
      </c>
      <c r="J510" s="11">
        <f>Table2[[#This Row],[Potentially Excess Deaths]]/Table2[[#This Row],[Observed Deaths]]*100</f>
        <v>26.528599605522686</v>
      </c>
    </row>
    <row r="511" spans="1:10" x14ac:dyDescent="0.3">
      <c r="A511">
        <v>2023</v>
      </c>
      <c r="B511" t="s">
        <v>28</v>
      </c>
      <c r="C511" s="5" t="s">
        <v>34</v>
      </c>
      <c r="D511" t="s">
        <v>14</v>
      </c>
      <c r="E511" t="s">
        <v>20</v>
      </c>
      <c r="F511">
        <v>437</v>
      </c>
      <c r="G511">
        <v>2045771</v>
      </c>
      <c r="H511">
        <v>262</v>
      </c>
      <c r="I511">
        <f>Table2[[#This Row],[Observed Deaths]]-Table2[[#This Row],[Expected Deaths]]</f>
        <v>175</v>
      </c>
      <c r="J511" s="11">
        <f>Table2[[#This Row],[Potentially Excess Deaths]]/Table2[[#This Row],[Observed Deaths]]*100</f>
        <v>40.045766590389015</v>
      </c>
    </row>
    <row r="512" spans="1:10" x14ac:dyDescent="0.3">
      <c r="A512">
        <v>2023</v>
      </c>
      <c r="B512" t="s">
        <v>10</v>
      </c>
      <c r="C512" s="5" t="s">
        <v>35</v>
      </c>
      <c r="D512" t="s">
        <v>12</v>
      </c>
      <c r="E512" t="s">
        <v>20</v>
      </c>
      <c r="F512">
        <v>5337</v>
      </c>
      <c r="G512">
        <v>7803491</v>
      </c>
      <c r="H512">
        <v>4610</v>
      </c>
      <c r="I512">
        <f>Table2[[#This Row],[Observed Deaths]]-Table2[[#This Row],[Expected Deaths]]</f>
        <v>727</v>
      </c>
      <c r="J512" s="11">
        <f>Table2[[#This Row],[Potentially Excess Deaths]]/Table2[[#This Row],[Observed Deaths]]*100</f>
        <v>13.62188495409406</v>
      </c>
    </row>
    <row r="513" spans="1:10" x14ac:dyDescent="0.3">
      <c r="A513">
        <v>2023</v>
      </c>
      <c r="B513" t="s">
        <v>10</v>
      </c>
      <c r="C513" s="5" t="s">
        <v>35</v>
      </c>
      <c r="D513" t="s">
        <v>13</v>
      </c>
      <c r="E513" t="s">
        <v>21</v>
      </c>
      <c r="F513">
        <v>4104</v>
      </c>
      <c r="G513">
        <v>6830990</v>
      </c>
      <c r="H513">
        <v>3855</v>
      </c>
      <c r="I513">
        <f>Table2[[#This Row],[Observed Deaths]]-Table2[[#This Row],[Expected Deaths]]</f>
        <v>249</v>
      </c>
      <c r="J513" s="11">
        <f>Table2[[#This Row],[Potentially Excess Deaths]]/Table2[[#This Row],[Observed Deaths]]*100</f>
        <v>6.0672514619883033</v>
      </c>
    </row>
    <row r="514" spans="1:10" x14ac:dyDescent="0.3">
      <c r="A514">
        <v>2023</v>
      </c>
      <c r="B514" t="s">
        <v>10</v>
      </c>
      <c r="C514" s="5" t="s">
        <v>35</v>
      </c>
      <c r="D514" t="s">
        <v>14</v>
      </c>
      <c r="E514" t="s">
        <v>21</v>
      </c>
      <c r="F514">
        <v>1233</v>
      </c>
      <c r="G514">
        <v>972501</v>
      </c>
      <c r="H514">
        <v>755</v>
      </c>
      <c r="I514">
        <f>Table2[[#This Row],[Observed Deaths]]-Table2[[#This Row],[Expected Deaths]]</f>
        <v>478</v>
      </c>
      <c r="J514" s="11">
        <f>Table2[[#This Row],[Potentially Excess Deaths]]/Table2[[#This Row],[Observed Deaths]]*100</f>
        <v>38.767234387672346</v>
      </c>
    </row>
    <row r="515" spans="1:10" x14ac:dyDescent="0.3">
      <c r="A515">
        <v>2023</v>
      </c>
      <c r="B515" t="s">
        <v>25</v>
      </c>
      <c r="C515" s="5" t="s">
        <v>35</v>
      </c>
      <c r="D515" t="s">
        <v>12</v>
      </c>
      <c r="E515" t="s">
        <v>21</v>
      </c>
      <c r="F515">
        <v>6690</v>
      </c>
      <c r="G515">
        <v>22185698</v>
      </c>
      <c r="H515">
        <v>4118</v>
      </c>
      <c r="I515">
        <f>Table2[[#This Row],[Observed Deaths]]-Table2[[#This Row],[Expected Deaths]]</f>
        <v>2572</v>
      </c>
      <c r="J515" s="11">
        <f>Table2[[#This Row],[Potentially Excess Deaths]]/Table2[[#This Row],[Observed Deaths]]*100</f>
        <v>38.445440956651716</v>
      </c>
    </row>
    <row r="516" spans="1:10" x14ac:dyDescent="0.3">
      <c r="A516">
        <v>2023</v>
      </c>
      <c r="B516" t="s">
        <v>25</v>
      </c>
      <c r="C516" s="5" t="s">
        <v>35</v>
      </c>
      <c r="D516" t="s">
        <v>13</v>
      </c>
      <c r="E516" t="s">
        <v>21</v>
      </c>
      <c r="F516">
        <v>5517</v>
      </c>
      <c r="G516">
        <v>19853543</v>
      </c>
      <c r="H516">
        <v>3647</v>
      </c>
      <c r="I516">
        <f>Table2[[#This Row],[Observed Deaths]]-Table2[[#This Row],[Expected Deaths]]</f>
        <v>1870</v>
      </c>
      <c r="J516" s="11">
        <f>Table2[[#This Row],[Potentially Excess Deaths]]/Table2[[#This Row],[Observed Deaths]]*100</f>
        <v>33.895232916440094</v>
      </c>
    </row>
    <row r="517" spans="1:10" x14ac:dyDescent="0.3">
      <c r="A517">
        <v>2023</v>
      </c>
      <c r="B517" t="s">
        <v>25</v>
      </c>
      <c r="C517" s="5" t="s">
        <v>35</v>
      </c>
      <c r="D517" t="s">
        <v>14</v>
      </c>
      <c r="E517" t="s">
        <v>21</v>
      </c>
      <c r="F517">
        <v>1173</v>
      </c>
      <c r="G517">
        <v>2332155</v>
      </c>
      <c r="H517">
        <v>471</v>
      </c>
      <c r="I517">
        <f>Table2[[#This Row],[Observed Deaths]]-Table2[[#This Row],[Expected Deaths]]</f>
        <v>702</v>
      </c>
      <c r="J517" s="11">
        <f>Table2[[#This Row],[Potentially Excess Deaths]]/Table2[[#This Row],[Observed Deaths]]*100</f>
        <v>59.846547314578004</v>
      </c>
    </row>
    <row r="518" spans="1:10" x14ac:dyDescent="0.3">
      <c r="A518">
        <v>2023</v>
      </c>
      <c r="B518" t="s">
        <v>26</v>
      </c>
      <c r="C518" s="5" t="s">
        <v>35</v>
      </c>
      <c r="D518" t="s">
        <v>12</v>
      </c>
      <c r="E518" t="s">
        <v>21</v>
      </c>
      <c r="F518">
        <v>10112</v>
      </c>
      <c r="G518">
        <v>6536943</v>
      </c>
      <c r="H518">
        <v>8655</v>
      </c>
      <c r="I518">
        <f>Table2[[#This Row],[Observed Deaths]]-Table2[[#This Row],[Expected Deaths]]</f>
        <v>1457</v>
      </c>
      <c r="J518" s="11">
        <f>Table2[[#This Row],[Potentially Excess Deaths]]/Table2[[#This Row],[Observed Deaths]]*100</f>
        <v>14.40862341772152</v>
      </c>
    </row>
    <row r="519" spans="1:10" x14ac:dyDescent="0.3">
      <c r="A519">
        <v>2023</v>
      </c>
      <c r="B519" t="s">
        <v>26</v>
      </c>
      <c r="C519" s="5" t="s">
        <v>35</v>
      </c>
      <c r="D519" t="s">
        <v>13</v>
      </c>
      <c r="E519" t="s">
        <v>21</v>
      </c>
      <c r="F519">
        <v>9941</v>
      </c>
      <c r="G519">
        <v>6440501</v>
      </c>
      <c r="H519">
        <v>8505</v>
      </c>
      <c r="I519">
        <f>Table2[[#This Row],[Observed Deaths]]-Table2[[#This Row],[Expected Deaths]]</f>
        <v>1436</v>
      </c>
      <c r="J519" s="11">
        <f>Table2[[#This Row],[Potentially Excess Deaths]]/Table2[[#This Row],[Observed Deaths]]*100</f>
        <v>14.445226838346242</v>
      </c>
    </row>
    <row r="520" spans="1:10" x14ac:dyDescent="0.3">
      <c r="A520">
        <v>2023</v>
      </c>
      <c r="B520" t="s">
        <v>26</v>
      </c>
      <c r="C520" s="5" t="s">
        <v>35</v>
      </c>
      <c r="D520" t="s">
        <v>14</v>
      </c>
      <c r="E520" t="s">
        <v>21</v>
      </c>
      <c r="F520">
        <v>171</v>
      </c>
      <c r="G520">
        <v>96442</v>
      </c>
      <c r="H520">
        <v>150</v>
      </c>
      <c r="I520">
        <f>Table2[[#This Row],[Observed Deaths]]-Table2[[#This Row],[Expected Deaths]]</f>
        <v>21</v>
      </c>
      <c r="J520" s="11">
        <f>Table2[[#This Row],[Potentially Excess Deaths]]/Table2[[#This Row],[Observed Deaths]]*100</f>
        <v>12.280701754385964</v>
      </c>
    </row>
    <row r="521" spans="1:10" x14ac:dyDescent="0.3">
      <c r="A521">
        <v>2023</v>
      </c>
      <c r="B521" t="s">
        <v>27</v>
      </c>
      <c r="C521" s="5" t="s">
        <v>35</v>
      </c>
      <c r="D521" t="s">
        <v>12</v>
      </c>
      <c r="E521" t="s">
        <v>21</v>
      </c>
      <c r="F521">
        <v>1065</v>
      </c>
      <c r="G521">
        <v>6316398</v>
      </c>
      <c r="H521">
        <v>878</v>
      </c>
      <c r="I521">
        <f>Table2[[#This Row],[Observed Deaths]]-Table2[[#This Row],[Expected Deaths]]</f>
        <v>187</v>
      </c>
      <c r="J521" s="11">
        <f>Table2[[#This Row],[Potentially Excess Deaths]]/Table2[[#This Row],[Observed Deaths]]*100</f>
        <v>17.558685446009388</v>
      </c>
    </row>
    <row r="522" spans="1:10" x14ac:dyDescent="0.3">
      <c r="A522">
        <v>2023</v>
      </c>
      <c r="B522" t="s">
        <v>27</v>
      </c>
      <c r="C522" s="5" t="s">
        <v>35</v>
      </c>
      <c r="D522" t="s">
        <v>13</v>
      </c>
      <c r="E522" t="s">
        <v>11</v>
      </c>
      <c r="F522">
        <v>879</v>
      </c>
      <c r="G522">
        <v>5257823</v>
      </c>
      <c r="H522">
        <v>730</v>
      </c>
      <c r="I522">
        <f>Table2[[#This Row],[Observed Deaths]]-Table2[[#This Row],[Expected Deaths]]</f>
        <v>149</v>
      </c>
      <c r="J522" s="11">
        <f>Table2[[#This Row],[Potentially Excess Deaths]]/Table2[[#This Row],[Observed Deaths]]*100</f>
        <v>16.951080773606371</v>
      </c>
    </row>
    <row r="523" spans="1:10" x14ac:dyDescent="0.3">
      <c r="A523">
        <v>2023</v>
      </c>
      <c r="B523" t="s">
        <v>27</v>
      </c>
      <c r="C523" s="5" t="s">
        <v>35</v>
      </c>
      <c r="D523" t="s">
        <v>14</v>
      </c>
      <c r="E523" t="s">
        <v>11</v>
      </c>
      <c r="F523">
        <v>186</v>
      </c>
      <c r="G523">
        <v>1058575</v>
      </c>
      <c r="H523">
        <v>148</v>
      </c>
      <c r="I523">
        <f>Table2[[#This Row],[Observed Deaths]]-Table2[[#This Row],[Expected Deaths]]</f>
        <v>38</v>
      </c>
      <c r="J523" s="11">
        <f>Table2[[#This Row],[Potentially Excess Deaths]]/Table2[[#This Row],[Observed Deaths]]*100</f>
        <v>20.43010752688172</v>
      </c>
    </row>
    <row r="524" spans="1:10" x14ac:dyDescent="0.3">
      <c r="A524">
        <v>2023</v>
      </c>
      <c r="B524" t="s">
        <v>28</v>
      </c>
      <c r="C524" s="5" t="s">
        <v>35</v>
      </c>
      <c r="D524" t="s">
        <v>12</v>
      </c>
      <c r="E524" t="s">
        <v>11</v>
      </c>
      <c r="F524">
        <f>F525+F526</f>
        <v>14119</v>
      </c>
      <c r="G524">
        <v>5976623</v>
      </c>
      <c r="H524">
        <v>909</v>
      </c>
      <c r="I524">
        <f>Table2[[#This Row],[Observed Deaths]]-Table2[[#This Row],[Expected Deaths]]</f>
        <v>13210</v>
      </c>
      <c r="J524" s="11">
        <f>Table2[[#This Row],[Potentially Excess Deaths]]/Table2[[#This Row],[Observed Deaths]]*100</f>
        <v>93.56186698774701</v>
      </c>
    </row>
    <row r="525" spans="1:10" x14ac:dyDescent="0.3">
      <c r="A525">
        <v>2023</v>
      </c>
      <c r="B525" t="s">
        <v>28</v>
      </c>
      <c r="C525" s="5" t="s">
        <v>35</v>
      </c>
      <c r="D525" t="s">
        <v>13</v>
      </c>
      <c r="E525" t="s">
        <v>15</v>
      </c>
      <c r="F525">
        <v>12103</v>
      </c>
      <c r="G525">
        <v>5236934</v>
      </c>
      <c r="H525">
        <v>785</v>
      </c>
      <c r="I525">
        <f>Table2[[#This Row],[Observed Deaths]]-Table2[[#This Row],[Expected Deaths]]</f>
        <v>11318</v>
      </c>
      <c r="J525" s="11">
        <f>Table2[[#This Row],[Potentially Excess Deaths]]/Table2[[#This Row],[Observed Deaths]]*100</f>
        <v>93.514004792200282</v>
      </c>
    </row>
    <row r="526" spans="1:10" x14ac:dyDescent="0.3">
      <c r="A526">
        <v>2023</v>
      </c>
      <c r="B526" t="s">
        <v>28</v>
      </c>
      <c r="C526" s="5" t="s">
        <v>35</v>
      </c>
      <c r="D526" t="s">
        <v>14</v>
      </c>
      <c r="E526" t="s">
        <v>15</v>
      </c>
      <c r="F526">
        <v>2016</v>
      </c>
      <c r="G526">
        <v>739689</v>
      </c>
      <c r="H526">
        <v>124</v>
      </c>
      <c r="I526">
        <f>Table2[[#This Row],[Observed Deaths]]-Table2[[#This Row],[Expected Deaths]]</f>
        <v>1892</v>
      </c>
      <c r="J526" s="11">
        <f>Table2[[#This Row],[Potentially Excess Deaths]]/Table2[[#This Row],[Observed Deaths]]*100</f>
        <v>93.849206349206355</v>
      </c>
    </row>
    <row r="527" spans="1:10" x14ac:dyDescent="0.3">
      <c r="A527">
        <v>2023</v>
      </c>
      <c r="B527" t="s">
        <v>10</v>
      </c>
      <c r="C527" s="5" t="s">
        <v>36</v>
      </c>
      <c r="D527" t="s">
        <v>12</v>
      </c>
      <c r="E527" t="s">
        <v>15</v>
      </c>
      <c r="F527">
        <v>4584</v>
      </c>
      <c r="G527">
        <v>5631811</v>
      </c>
      <c r="H527">
        <v>2232</v>
      </c>
      <c r="I527">
        <f>Table2[[#This Row],[Observed Deaths]]-Table2[[#This Row],[Expected Deaths]]</f>
        <v>2352</v>
      </c>
      <c r="J527" s="11">
        <f>Table2[[#This Row],[Potentially Excess Deaths]]/Table2[[#This Row],[Observed Deaths]]*100</f>
        <v>51.308900523560212</v>
      </c>
    </row>
    <row r="528" spans="1:10" x14ac:dyDescent="0.3">
      <c r="A528">
        <v>2023</v>
      </c>
      <c r="B528" t="s">
        <v>10</v>
      </c>
      <c r="C528" s="5" t="s">
        <v>36</v>
      </c>
      <c r="D528" t="s">
        <v>13</v>
      </c>
      <c r="E528" t="s">
        <v>15</v>
      </c>
      <c r="F528">
        <v>3197</v>
      </c>
      <c r="G528">
        <v>4322211</v>
      </c>
      <c r="H528">
        <v>1645</v>
      </c>
      <c r="I528">
        <f>Table2[[#This Row],[Observed Deaths]]-Table2[[#This Row],[Expected Deaths]]</f>
        <v>1552</v>
      </c>
      <c r="J528" s="11">
        <f>Table2[[#This Row],[Potentially Excess Deaths]]/Table2[[#This Row],[Observed Deaths]]*100</f>
        <v>48.545511416953396</v>
      </c>
    </row>
    <row r="529" spans="1:10" x14ac:dyDescent="0.3">
      <c r="A529">
        <v>2023</v>
      </c>
      <c r="B529" t="s">
        <v>10</v>
      </c>
      <c r="C529" s="5" t="s">
        <v>36</v>
      </c>
      <c r="D529" t="s">
        <v>14</v>
      </c>
      <c r="E529" t="s">
        <v>15</v>
      </c>
      <c r="F529">
        <v>1387</v>
      </c>
      <c r="G529">
        <v>1309600</v>
      </c>
      <c r="H529">
        <v>587</v>
      </c>
      <c r="I529">
        <f>Table2[[#This Row],[Observed Deaths]]-Table2[[#This Row],[Expected Deaths]]</f>
        <v>800</v>
      </c>
      <c r="J529" s="11">
        <f>Table2[[#This Row],[Potentially Excess Deaths]]/Table2[[#This Row],[Observed Deaths]]*100</f>
        <v>57.678442682047582</v>
      </c>
    </row>
    <row r="530" spans="1:10" x14ac:dyDescent="0.3">
      <c r="A530">
        <v>2023</v>
      </c>
      <c r="B530" t="s">
        <v>25</v>
      </c>
      <c r="C530" s="5" t="s">
        <v>36</v>
      </c>
      <c r="D530" t="s">
        <v>12</v>
      </c>
      <c r="E530" t="s">
        <v>15</v>
      </c>
      <c r="F530">
        <v>5902</v>
      </c>
      <c r="G530">
        <v>5823392</v>
      </c>
      <c r="H530">
        <v>3246</v>
      </c>
      <c r="I530">
        <f>Table2[[#This Row],[Observed Deaths]]-Table2[[#This Row],[Expected Deaths]]</f>
        <v>2656</v>
      </c>
      <c r="J530" s="11">
        <f>Table2[[#This Row],[Potentially Excess Deaths]]/Table2[[#This Row],[Observed Deaths]]*100</f>
        <v>45.001694340901388</v>
      </c>
    </row>
    <row r="531" spans="1:10" x14ac:dyDescent="0.3">
      <c r="A531">
        <v>2023</v>
      </c>
      <c r="B531" t="s">
        <v>25</v>
      </c>
      <c r="C531" s="5" t="s">
        <v>36</v>
      </c>
      <c r="D531" t="s">
        <v>13</v>
      </c>
      <c r="E531" t="s">
        <v>15</v>
      </c>
      <c r="F531">
        <v>4093</v>
      </c>
      <c r="G531">
        <v>4457535</v>
      </c>
      <c r="H531">
        <v>2363</v>
      </c>
      <c r="I531">
        <f>Table2[[#This Row],[Observed Deaths]]-Table2[[#This Row],[Expected Deaths]]</f>
        <v>1730</v>
      </c>
      <c r="J531" s="11">
        <f>Table2[[#This Row],[Potentially Excess Deaths]]/Table2[[#This Row],[Observed Deaths]]*100</f>
        <v>42.267285609577328</v>
      </c>
    </row>
    <row r="532" spans="1:10" x14ac:dyDescent="0.3">
      <c r="A532">
        <v>2023</v>
      </c>
      <c r="B532" t="s">
        <v>25</v>
      </c>
      <c r="C532" s="5" t="s">
        <v>36</v>
      </c>
      <c r="D532" t="s">
        <v>14</v>
      </c>
      <c r="E532" t="s">
        <v>15</v>
      </c>
      <c r="F532">
        <v>1809</v>
      </c>
      <c r="G532">
        <v>1365857</v>
      </c>
      <c r="H532">
        <v>883</v>
      </c>
      <c r="I532">
        <f>Table2[[#This Row],[Observed Deaths]]-Table2[[#This Row],[Expected Deaths]]</f>
        <v>926</v>
      </c>
      <c r="J532" s="11">
        <f>Table2[[#This Row],[Potentially Excess Deaths]]/Table2[[#This Row],[Observed Deaths]]*100</f>
        <v>51.188501934770592</v>
      </c>
    </row>
    <row r="533" spans="1:10" x14ac:dyDescent="0.3">
      <c r="A533">
        <v>2023</v>
      </c>
      <c r="B533" t="s">
        <v>26</v>
      </c>
      <c r="C533" s="5" t="s">
        <v>36</v>
      </c>
      <c r="D533" t="s">
        <v>12</v>
      </c>
      <c r="E533" t="s">
        <v>15</v>
      </c>
      <c r="F533">
        <v>2713</v>
      </c>
      <c r="G533">
        <v>3574755</v>
      </c>
      <c r="H533">
        <v>2459</v>
      </c>
      <c r="I533">
        <f>Table2[[#This Row],[Observed Deaths]]-Table2[[#This Row],[Expected Deaths]]</f>
        <v>254</v>
      </c>
      <c r="J533" s="11">
        <f>Table2[[#This Row],[Potentially Excess Deaths]]/Table2[[#This Row],[Observed Deaths]]*100</f>
        <v>9.36232952451161</v>
      </c>
    </row>
    <row r="534" spans="1:10" x14ac:dyDescent="0.3">
      <c r="A534">
        <v>2023</v>
      </c>
      <c r="B534" t="s">
        <v>26</v>
      </c>
      <c r="C534" s="5" t="s">
        <v>36</v>
      </c>
      <c r="D534" t="s">
        <v>13</v>
      </c>
      <c r="E534" t="s">
        <v>16</v>
      </c>
      <c r="F534">
        <v>1996</v>
      </c>
      <c r="G534">
        <v>2955988</v>
      </c>
      <c r="H534">
        <v>1918</v>
      </c>
      <c r="I534">
        <f>Table2[[#This Row],[Observed Deaths]]-Table2[[#This Row],[Expected Deaths]]</f>
        <v>78</v>
      </c>
      <c r="J534" s="11">
        <f>Table2[[#This Row],[Potentially Excess Deaths]]/Table2[[#This Row],[Observed Deaths]]*100</f>
        <v>3.9078156312625247</v>
      </c>
    </row>
    <row r="535" spans="1:10" x14ac:dyDescent="0.3">
      <c r="A535">
        <v>2023</v>
      </c>
      <c r="B535" t="s">
        <v>26</v>
      </c>
      <c r="C535" s="5" t="s">
        <v>36</v>
      </c>
      <c r="D535" t="s">
        <v>14</v>
      </c>
      <c r="E535" t="s">
        <v>16</v>
      </c>
      <c r="F535">
        <v>717</v>
      </c>
      <c r="G535">
        <v>618767</v>
      </c>
      <c r="H535">
        <v>542</v>
      </c>
      <c r="I535">
        <f>Table2[[#This Row],[Observed Deaths]]-Table2[[#This Row],[Expected Deaths]]</f>
        <v>175</v>
      </c>
      <c r="J535" s="11">
        <f>Table2[[#This Row],[Potentially Excess Deaths]]/Table2[[#This Row],[Observed Deaths]]*100</f>
        <v>24.407252440725244</v>
      </c>
    </row>
    <row r="536" spans="1:10" x14ac:dyDescent="0.3">
      <c r="A536">
        <v>2023</v>
      </c>
      <c r="B536" t="s">
        <v>27</v>
      </c>
      <c r="C536" s="5" t="s">
        <v>36</v>
      </c>
      <c r="D536" t="s">
        <v>12</v>
      </c>
      <c r="E536" t="s">
        <v>16</v>
      </c>
      <c r="F536">
        <v>3790</v>
      </c>
      <c r="G536">
        <v>3650810</v>
      </c>
      <c r="H536">
        <v>3798</v>
      </c>
      <c r="I536">
        <f>Table2[[#This Row],[Observed Deaths]]-Table2[[#This Row],[Expected Deaths]]</f>
        <v>-8</v>
      </c>
      <c r="J536" s="11">
        <f>Table2[[#This Row],[Potentially Excess Deaths]]/Table2[[#This Row],[Observed Deaths]]*100</f>
        <v>-0.21108179419525064</v>
      </c>
    </row>
    <row r="537" spans="1:10" x14ac:dyDescent="0.3">
      <c r="A537">
        <v>2023</v>
      </c>
      <c r="B537" t="s">
        <v>27</v>
      </c>
      <c r="C537" s="5" t="s">
        <v>36</v>
      </c>
      <c r="D537" t="s">
        <v>13</v>
      </c>
      <c r="E537" t="s">
        <v>16</v>
      </c>
      <c r="F537">
        <v>2825</v>
      </c>
      <c r="G537">
        <v>3015697</v>
      </c>
      <c r="H537">
        <v>2960</v>
      </c>
      <c r="I537">
        <f>Table2[[#This Row],[Observed Deaths]]-Table2[[#This Row],[Expected Deaths]]</f>
        <v>-135</v>
      </c>
      <c r="J537" s="11">
        <f>Table2[[#This Row],[Potentially Excess Deaths]]/Table2[[#This Row],[Observed Deaths]]*100</f>
        <v>-4.778761061946903</v>
      </c>
    </row>
    <row r="538" spans="1:10" x14ac:dyDescent="0.3">
      <c r="A538">
        <v>2023</v>
      </c>
      <c r="B538" t="s">
        <v>27</v>
      </c>
      <c r="C538" s="5" t="s">
        <v>36</v>
      </c>
      <c r="D538" t="s">
        <v>14</v>
      </c>
      <c r="E538" t="s">
        <v>16</v>
      </c>
      <c r="F538">
        <v>965</v>
      </c>
      <c r="G538">
        <v>635113</v>
      </c>
      <c r="H538">
        <v>838</v>
      </c>
      <c r="I538">
        <f>Table2[[#This Row],[Observed Deaths]]-Table2[[#This Row],[Expected Deaths]]</f>
        <v>127</v>
      </c>
      <c r="J538" s="11">
        <f>Table2[[#This Row],[Potentially Excess Deaths]]/Table2[[#This Row],[Observed Deaths]]*100</f>
        <v>13.160621761658032</v>
      </c>
    </row>
    <row r="539" spans="1:10" x14ac:dyDescent="0.3">
      <c r="A539">
        <v>2023</v>
      </c>
      <c r="B539" t="s">
        <v>28</v>
      </c>
      <c r="C539" s="5" t="s">
        <v>36</v>
      </c>
      <c r="D539" t="s">
        <v>12</v>
      </c>
      <c r="E539" t="s">
        <v>16</v>
      </c>
      <c r="F539">
        <v>3099</v>
      </c>
      <c r="G539">
        <v>14480918</v>
      </c>
      <c r="H539">
        <v>2146</v>
      </c>
      <c r="I539">
        <f>Table2[[#This Row],[Observed Deaths]]-Table2[[#This Row],[Expected Deaths]]</f>
        <v>953</v>
      </c>
      <c r="J539" s="11">
        <f>Table2[[#This Row],[Potentially Excess Deaths]]/Table2[[#This Row],[Observed Deaths]]*100</f>
        <v>30.751855437237818</v>
      </c>
    </row>
    <row r="540" spans="1:10" x14ac:dyDescent="0.3">
      <c r="A540">
        <v>2023</v>
      </c>
      <c r="B540" t="s">
        <v>28</v>
      </c>
      <c r="C540" s="5" t="s">
        <v>36</v>
      </c>
      <c r="D540" t="s">
        <v>13</v>
      </c>
      <c r="E540" t="s">
        <v>16</v>
      </c>
      <c r="F540">
        <v>2842</v>
      </c>
      <c r="G540">
        <v>13445168</v>
      </c>
      <c r="H540">
        <v>1983</v>
      </c>
      <c r="I540">
        <f>Table2[[#This Row],[Observed Deaths]]-Table2[[#This Row],[Expected Deaths]]</f>
        <v>859</v>
      </c>
      <c r="J540" s="11">
        <f>Table2[[#This Row],[Potentially Excess Deaths]]/Table2[[#This Row],[Observed Deaths]]*100</f>
        <v>30.225193525686141</v>
      </c>
    </row>
    <row r="541" spans="1:10" x14ac:dyDescent="0.3">
      <c r="A541">
        <v>2023</v>
      </c>
      <c r="B541" t="s">
        <v>28</v>
      </c>
      <c r="C541" s="5" t="s">
        <v>36</v>
      </c>
      <c r="D541" t="s">
        <v>14</v>
      </c>
      <c r="E541" t="s">
        <v>16</v>
      </c>
      <c r="F541">
        <v>257</v>
      </c>
      <c r="G541">
        <v>1035750</v>
      </c>
      <c r="H541">
        <v>163</v>
      </c>
      <c r="I541">
        <f>Table2[[#This Row],[Observed Deaths]]-Table2[[#This Row],[Expected Deaths]]</f>
        <v>94</v>
      </c>
      <c r="J541" s="11">
        <f>Table2[[#This Row],[Potentially Excess Deaths]]/Table2[[#This Row],[Observed Deaths]]*100</f>
        <v>36.575875486381321</v>
      </c>
    </row>
    <row r="542" spans="1:10" x14ac:dyDescent="0.3">
      <c r="A542">
        <v>2023</v>
      </c>
      <c r="B542" t="s">
        <v>10</v>
      </c>
      <c r="C542" s="5" t="s">
        <v>37</v>
      </c>
      <c r="D542" t="s">
        <v>12</v>
      </c>
      <c r="E542" t="s">
        <v>16</v>
      </c>
      <c r="F542">
        <v>4918</v>
      </c>
      <c r="G542">
        <v>15668403</v>
      </c>
      <c r="H542">
        <v>3448</v>
      </c>
      <c r="I542">
        <f>Table2[[#This Row],[Observed Deaths]]-Table2[[#This Row],[Expected Deaths]]</f>
        <v>1470</v>
      </c>
      <c r="J542" s="11">
        <f>Table2[[#This Row],[Potentially Excess Deaths]]/Table2[[#This Row],[Observed Deaths]]*100</f>
        <v>29.890199267995122</v>
      </c>
    </row>
    <row r="543" spans="1:10" x14ac:dyDescent="0.3">
      <c r="A543">
        <v>2023</v>
      </c>
      <c r="B543" t="s">
        <v>10</v>
      </c>
      <c r="C543" s="5" t="s">
        <v>37</v>
      </c>
      <c r="D543" t="s">
        <v>13</v>
      </c>
      <c r="E543" t="s">
        <v>17</v>
      </c>
      <c r="F543">
        <v>4488</v>
      </c>
      <c r="G543">
        <v>14535468</v>
      </c>
      <c r="H543">
        <v>3180</v>
      </c>
      <c r="I543">
        <f>Table2[[#This Row],[Observed Deaths]]-Table2[[#This Row],[Expected Deaths]]</f>
        <v>1308</v>
      </c>
      <c r="J543" s="11">
        <f>Table2[[#This Row],[Potentially Excess Deaths]]/Table2[[#This Row],[Observed Deaths]]*100</f>
        <v>29.144385026737968</v>
      </c>
    </row>
    <row r="544" spans="1:10" x14ac:dyDescent="0.3">
      <c r="A544">
        <v>2023</v>
      </c>
      <c r="B544" t="s">
        <v>10</v>
      </c>
      <c r="C544" s="5" t="s">
        <v>37</v>
      </c>
      <c r="D544" t="s">
        <v>14</v>
      </c>
      <c r="E544" t="s">
        <v>17</v>
      </c>
      <c r="F544">
        <v>430</v>
      </c>
      <c r="G544">
        <v>1132935</v>
      </c>
      <c r="H544">
        <v>268</v>
      </c>
      <c r="I544">
        <f>Table2[[#This Row],[Observed Deaths]]-Table2[[#This Row],[Expected Deaths]]</f>
        <v>162</v>
      </c>
      <c r="J544" s="11">
        <f>Table2[[#This Row],[Potentially Excess Deaths]]/Table2[[#This Row],[Observed Deaths]]*100</f>
        <v>37.674418604651159</v>
      </c>
    </row>
    <row r="545" spans="1:10" x14ac:dyDescent="0.3">
      <c r="A545">
        <v>2023</v>
      </c>
      <c r="B545" t="s">
        <v>25</v>
      </c>
      <c r="C545" s="5" t="s">
        <v>37</v>
      </c>
      <c r="D545" t="s">
        <v>12</v>
      </c>
      <c r="E545" t="s">
        <v>17</v>
      </c>
      <c r="F545">
        <v>4303</v>
      </c>
      <c r="G545">
        <v>20895581</v>
      </c>
      <c r="H545">
        <v>2486</v>
      </c>
      <c r="I545">
        <f>Table2[[#This Row],[Observed Deaths]]-Table2[[#This Row],[Expected Deaths]]</f>
        <v>1817</v>
      </c>
      <c r="J545" s="11">
        <f>Table2[[#This Row],[Potentially Excess Deaths]]/Table2[[#This Row],[Observed Deaths]]*100</f>
        <v>42.226353706716246</v>
      </c>
    </row>
    <row r="546" spans="1:10" x14ac:dyDescent="0.3">
      <c r="A546">
        <v>2023</v>
      </c>
      <c r="B546" t="s">
        <v>25</v>
      </c>
      <c r="C546" s="5" t="s">
        <v>37</v>
      </c>
      <c r="D546" t="s">
        <v>13</v>
      </c>
      <c r="E546" t="s">
        <v>17</v>
      </c>
      <c r="F546">
        <v>3667</v>
      </c>
      <c r="G546">
        <v>18766057</v>
      </c>
      <c r="H546">
        <v>2221</v>
      </c>
      <c r="I546">
        <f>Table2[[#This Row],[Observed Deaths]]-Table2[[#This Row],[Expected Deaths]]</f>
        <v>1446</v>
      </c>
      <c r="J546" s="11">
        <f>Table2[[#This Row],[Potentially Excess Deaths]]/Table2[[#This Row],[Observed Deaths]]*100</f>
        <v>39.432778838287433</v>
      </c>
    </row>
    <row r="547" spans="1:10" x14ac:dyDescent="0.3">
      <c r="A547">
        <v>2023</v>
      </c>
      <c r="B547" t="s">
        <v>25</v>
      </c>
      <c r="C547" s="5" t="s">
        <v>37</v>
      </c>
      <c r="D547" t="s">
        <v>14</v>
      </c>
      <c r="E547" t="s">
        <v>17</v>
      </c>
      <c r="F547">
        <v>636</v>
      </c>
      <c r="G547">
        <v>2129524</v>
      </c>
      <c r="H547">
        <v>265</v>
      </c>
      <c r="I547">
        <f>Table2[[#This Row],[Observed Deaths]]-Table2[[#This Row],[Expected Deaths]]</f>
        <v>371</v>
      </c>
      <c r="J547" s="11">
        <f>Table2[[#This Row],[Potentially Excess Deaths]]/Table2[[#This Row],[Observed Deaths]]*100</f>
        <v>58.333333333333336</v>
      </c>
    </row>
    <row r="548" spans="1:10" x14ac:dyDescent="0.3">
      <c r="A548">
        <v>2023</v>
      </c>
      <c r="B548" t="s">
        <v>26</v>
      </c>
      <c r="C548" s="5" t="s">
        <v>37</v>
      </c>
      <c r="D548" t="s">
        <v>12</v>
      </c>
      <c r="E548" t="s">
        <v>17</v>
      </c>
      <c r="F548">
        <v>5912</v>
      </c>
      <c r="G548">
        <v>232536264</v>
      </c>
      <c r="H548">
        <v>3066</v>
      </c>
      <c r="I548">
        <f>Table2[[#This Row],[Observed Deaths]]-Table2[[#This Row],[Expected Deaths]]</f>
        <v>2846</v>
      </c>
      <c r="J548" s="11">
        <f>Table2[[#This Row],[Potentially Excess Deaths]]/Table2[[#This Row],[Observed Deaths]]*100</f>
        <v>48.139377537212447</v>
      </c>
    </row>
    <row r="549" spans="1:10" x14ac:dyDescent="0.3">
      <c r="A549">
        <v>2023</v>
      </c>
      <c r="B549" t="s">
        <v>26</v>
      </c>
      <c r="C549" s="5" t="s">
        <v>37</v>
      </c>
      <c r="D549" t="s">
        <v>13</v>
      </c>
      <c r="E549" t="s">
        <v>17</v>
      </c>
      <c r="F549">
        <v>4529</v>
      </c>
      <c r="G549">
        <v>200993142</v>
      </c>
      <c r="H549">
        <v>2637</v>
      </c>
      <c r="I549">
        <f>Table2[[#This Row],[Observed Deaths]]-Table2[[#This Row],[Expected Deaths]]</f>
        <v>1892</v>
      </c>
      <c r="J549" s="11">
        <f>Table2[[#This Row],[Potentially Excess Deaths]]/Table2[[#This Row],[Observed Deaths]]*100</f>
        <v>41.775226319275774</v>
      </c>
    </row>
    <row r="550" spans="1:10" x14ac:dyDescent="0.3">
      <c r="A550">
        <v>2023</v>
      </c>
      <c r="B550" t="s">
        <v>26</v>
      </c>
      <c r="C550" s="5" t="s">
        <v>37</v>
      </c>
      <c r="D550" t="s">
        <v>14</v>
      </c>
      <c r="E550" t="s">
        <v>17</v>
      </c>
      <c r="F550">
        <v>1383</v>
      </c>
      <c r="G550">
        <v>31543122</v>
      </c>
      <c r="H550">
        <v>429</v>
      </c>
      <c r="I550">
        <f>Table2[[#This Row],[Observed Deaths]]-Table2[[#This Row],[Expected Deaths]]</f>
        <v>954</v>
      </c>
      <c r="J550" s="11">
        <f>Table2[[#This Row],[Potentially Excess Deaths]]/Table2[[#This Row],[Observed Deaths]]*100</f>
        <v>68.980477223427329</v>
      </c>
    </row>
    <row r="551" spans="1:10" x14ac:dyDescent="0.3">
      <c r="A551">
        <v>2023</v>
      </c>
      <c r="B551" t="s">
        <v>27</v>
      </c>
      <c r="C551" s="5" t="s">
        <v>37</v>
      </c>
      <c r="D551" t="s">
        <v>12</v>
      </c>
      <c r="E551" t="s">
        <v>17</v>
      </c>
      <c r="F551">
        <v>2659</v>
      </c>
      <c r="G551">
        <v>209965455</v>
      </c>
      <c r="H551">
        <v>1583</v>
      </c>
      <c r="I551">
        <f>Table2[[#This Row],[Observed Deaths]]-Table2[[#This Row],[Expected Deaths]]</f>
        <v>1076</v>
      </c>
      <c r="J551" s="11">
        <f>Table2[[#This Row],[Potentially Excess Deaths]]/Table2[[#This Row],[Observed Deaths]]*100</f>
        <v>40.466340729597597</v>
      </c>
    </row>
    <row r="552" spans="1:10" x14ac:dyDescent="0.3">
      <c r="A552">
        <v>2023</v>
      </c>
      <c r="B552" t="s">
        <v>27</v>
      </c>
      <c r="C552" s="5" t="s">
        <v>37</v>
      </c>
      <c r="D552" t="s">
        <v>13</v>
      </c>
      <c r="E552" t="s">
        <v>18</v>
      </c>
      <c r="F552">
        <v>2080</v>
      </c>
      <c r="G552">
        <v>181752060</v>
      </c>
      <c r="H552">
        <v>1370</v>
      </c>
      <c r="I552">
        <f>Table2[[#This Row],[Observed Deaths]]-Table2[[#This Row],[Expected Deaths]]</f>
        <v>710</v>
      </c>
      <c r="J552" s="11">
        <f>Table2[[#This Row],[Potentially Excess Deaths]]/Table2[[#This Row],[Observed Deaths]]*100</f>
        <v>34.134615384615387</v>
      </c>
    </row>
    <row r="553" spans="1:10" x14ac:dyDescent="0.3">
      <c r="A553">
        <v>2023</v>
      </c>
      <c r="B553" t="s">
        <v>27</v>
      </c>
      <c r="C553" s="5" t="s">
        <v>37</v>
      </c>
      <c r="D553" t="s">
        <v>14</v>
      </c>
      <c r="E553" t="s">
        <v>21</v>
      </c>
      <c r="F553">
        <v>579</v>
      </c>
      <c r="G553">
        <v>28213395</v>
      </c>
      <c r="H553">
        <v>213</v>
      </c>
      <c r="I553">
        <f>Table2[[#This Row],[Observed Deaths]]-Table2[[#This Row],[Expected Deaths]]</f>
        <v>366</v>
      </c>
      <c r="J553" s="11">
        <f>Table2[[#This Row],[Potentially Excess Deaths]]/Table2[[#This Row],[Observed Deaths]]*100</f>
        <v>63.212435233160626</v>
      </c>
    </row>
    <row r="554" spans="1:10" x14ac:dyDescent="0.3">
      <c r="A554">
        <v>2023</v>
      </c>
      <c r="B554" t="s">
        <v>28</v>
      </c>
      <c r="C554" s="5" t="s">
        <v>37</v>
      </c>
      <c r="D554" t="s">
        <v>12</v>
      </c>
      <c r="E554" t="s">
        <v>21</v>
      </c>
      <c r="F554">
        <v>10727</v>
      </c>
      <c r="G554">
        <v>6438212</v>
      </c>
      <c r="H554">
        <v>5368</v>
      </c>
      <c r="I554">
        <f>Table2[[#This Row],[Observed Deaths]]-Table2[[#This Row],[Expected Deaths]]</f>
        <v>5359</v>
      </c>
      <c r="J554" s="11">
        <f>Table2[[#This Row],[Potentially Excess Deaths]]/Table2[[#This Row],[Observed Deaths]]*100</f>
        <v>49.958049780926636</v>
      </c>
    </row>
    <row r="555" spans="1:10" x14ac:dyDescent="0.3">
      <c r="A555">
        <v>2023</v>
      </c>
      <c r="B555" t="s">
        <v>28</v>
      </c>
      <c r="C555" s="5" t="s">
        <v>37</v>
      </c>
      <c r="D555" t="s">
        <v>13</v>
      </c>
      <c r="E555" t="s">
        <v>21</v>
      </c>
      <c r="F555">
        <v>7371</v>
      </c>
      <c r="G555">
        <v>4971898</v>
      </c>
      <c r="H555">
        <v>3908</v>
      </c>
      <c r="I555">
        <f>Table2[[#This Row],[Observed Deaths]]-Table2[[#This Row],[Expected Deaths]]</f>
        <v>3463</v>
      </c>
      <c r="J555" s="11">
        <f>Table2[[#This Row],[Potentially Excess Deaths]]/Table2[[#This Row],[Observed Deaths]]*100</f>
        <v>46.98141364808032</v>
      </c>
    </row>
    <row r="556" spans="1:10" x14ac:dyDescent="0.3">
      <c r="A556">
        <v>2023</v>
      </c>
      <c r="B556" t="s">
        <v>28</v>
      </c>
      <c r="C556" s="5" t="s">
        <v>37</v>
      </c>
      <c r="D556" t="s">
        <v>14</v>
      </c>
      <c r="E556" t="s">
        <v>21</v>
      </c>
      <c r="F556">
        <v>3356</v>
      </c>
      <c r="G556">
        <v>1466314</v>
      </c>
      <c r="H556">
        <v>1460</v>
      </c>
      <c r="I556">
        <f>Table2[[#This Row],[Observed Deaths]]-Table2[[#This Row],[Expected Deaths]]</f>
        <v>1896</v>
      </c>
      <c r="J556" s="11">
        <f>Table2[[#This Row],[Potentially Excess Deaths]]/Table2[[#This Row],[Observed Deaths]]*100</f>
        <v>56.495828367103698</v>
      </c>
    </row>
    <row r="557" spans="1:10" x14ac:dyDescent="0.3">
      <c r="A557">
        <v>2023</v>
      </c>
      <c r="B557" t="s">
        <v>10</v>
      </c>
      <c r="C557" s="5" t="s">
        <v>38</v>
      </c>
      <c r="D557" t="s">
        <v>12</v>
      </c>
      <c r="E557" t="s">
        <v>21</v>
      </c>
      <c r="F557">
        <v>10727</v>
      </c>
      <c r="G557">
        <v>6438212</v>
      </c>
      <c r="H557">
        <v>7098</v>
      </c>
      <c r="I557">
        <f>Table2[[#This Row],[Observed Deaths]]-Table2[[#This Row],[Expected Deaths]]</f>
        <v>3629</v>
      </c>
      <c r="J557" s="11">
        <f>Table2[[#This Row],[Potentially Excess Deaths]]/Table2[[#This Row],[Observed Deaths]]*100</f>
        <v>33.8305211149436</v>
      </c>
    </row>
    <row r="558" spans="1:10" x14ac:dyDescent="0.3">
      <c r="A558">
        <v>2023</v>
      </c>
      <c r="B558" t="s">
        <v>10</v>
      </c>
      <c r="C558" s="5" t="s">
        <v>38</v>
      </c>
      <c r="D558" t="s">
        <v>13</v>
      </c>
      <c r="E558" t="s">
        <v>11</v>
      </c>
      <c r="F558">
        <v>7371</v>
      </c>
      <c r="G558">
        <v>4971898</v>
      </c>
      <c r="H558">
        <v>5156</v>
      </c>
      <c r="I558">
        <f>Table2[[#This Row],[Observed Deaths]]-Table2[[#This Row],[Expected Deaths]]</f>
        <v>2215</v>
      </c>
      <c r="J558" s="11">
        <f>Table2[[#This Row],[Potentially Excess Deaths]]/Table2[[#This Row],[Observed Deaths]]*100</f>
        <v>30.050196716863383</v>
      </c>
    </row>
    <row r="559" spans="1:10" x14ac:dyDescent="0.3">
      <c r="A559">
        <v>2023</v>
      </c>
      <c r="B559" t="s">
        <v>10</v>
      </c>
      <c r="C559" s="5" t="s">
        <v>38</v>
      </c>
      <c r="D559" t="s">
        <v>14</v>
      </c>
      <c r="E559" t="s">
        <v>11</v>
      </c>
      <c r="F559">
        <v>3356</v>
      </c>
      <c r="G559">
        <v>1466314</v>
      </c>
      <c r="H559">
        <v>1942</v>
      </c>
      <c r="I559">
        <f>Table2[[#This Row],[Observed Deaths]]-Table2[[#This Row],[Expected Deaths]]</f>
        <v>1414</v>
      </c>
      <c r="J559" s="11">
        <f>Table2[[#This Row],[Potentially Excess Deaths]]/Table2[[#This Row],[Observed Deaths]]*100</f>
        <v>42.133492252681762</v>
      </c>
    </row>
    <row r="560" spans="1:10" x14ac:dyDescent="0.3">
      <c r="A560">
        <v>2023</v>
      </c>
      <c r="B560" t="s">
        <v>25</v>
      </c>
      <c r="C560" s="5" t="s">
        <v>38</v>
      </c>
      <c r="D560" t="s">
        <v>12</v>
      </c>
      <c r="E560" t="s">
        <v>11</v>
      </c>
      <c r="F560">
        <v>12519</v>
      </c>
      <c r="G560">
        <v>254047713</v>
      </c>
      <c r="H560">
        <v>6369</v>
      </c>
      <c r="I560">
        <f>Table2[[#This Row],[Observed Deaths]]-Table2[[#This Row],[Expected Deaths]]</f>
        <v>6150</v>
      </c>
      <c r="J560" s="11">
        <f>Table2[[#This Row],[Potentially Excess Deaths]]/Table2[[#This Row],[Observed Deaths]]*100</f>
        <v>49.125329499161275</v>
      </c>
    </row>
    <row r="561" spans="1:10" x14ac:dyDescent="0.3">
      <c r="A561">
        <v>2023</v>
      </c>
      <c r="B561" t="s">
        <v>25</v>
      </c>
      <c r="C561" s="5" t="s">
        <v>38</v>
      </c>
      <c r="D561" t="s">
        <v>13</v>
      </c>
      <c r="E561" t="s">
        <v>15</v>
      </c>
      <c r="F561">
        <v>9506</v>
      </c>
      <c r="G561">
        <v>219131238</v>
      </c>
      <c r="H561">
        <v>5429</v>
      </c>
      <c r="I561">
        <f>Table2[[#This Row],[Observed Deaths]]-Table2[[#This Row],[Expected Deaths]]</f>
        <v>4077</v>
      </c>
      <c r="J561" s="11">
        <f>Table2[[#This Row],[Potentially Excess Deaths]]/Table2[[#This Row],[Observed Deaths]]*100</f>
        <v>42.888701872501578</v>
      </c>
    </row>
    <row r="562" spans="1:10" x14ac:dyDescent="0.3">
      <c r="A562">
        <v>2023</v>
      </c>
      <c r="B562" t="s">
        <v>25</v>
      </c>
      <c r="C562" s="5" t="s">
        <v>38</v>
      </c>
      <c r="D562" t="s">
        <v>14</v>
      </c>
      <c r="E562" t="s">
        <v>15</v>
      </c>
      <c r="F562">
        <v>3013</v>
      </c>
      <c r="G562">
        <v>34916475</v>
      </c>
      <c r="H562">
        <v>941</v>
      </c>
      <c r="I562">
        <f>Table2[[#This Row],[Observed Deaths]]-Table2[[#This Row],[Expected Deaths]]</f>
        <v>2072</v>
      </c>
      <c r="J562" s="11">
        <f>Table2[[#This Row],[Potentially Excess Deaths]]/Table2[[#This Row],[Observed Deaths]]*100</f>
        <v>68.76866910056421</v>
      </c>
    </row>
    <row r="563" spans="1:10" x14ac:dyDescent="0.3">
      <c r="A563">
        <v>2023</v>
      </c>
      <c r="B563" t="s">
        <v>26</v>
      </c>
      <c r="C563" s="5" t="s">
        <v>38</v>
      </c>
      <c r="D563" t="s">
        <v>12</v>
      </c>
      <c r="E563" t="s">
        <v>15</v>
      </c>
      <c r="F563">
        <v>22404</v>
      </c>
      <c r="G563">
        <v>272613845</v>
      </c>
      <c r="H563">
        <v>12803</v>
      </c>
      <c r="I563">
        <f>Table2[[#This Row],[Observed Deaths]]-Table2[[#This Row],[Expected Deaths]]</f>
        <v>9601</v>
      </c>
      <c r="J563" s="11">
        <f>Table2[[#This Row],[Potentially Excess Deaths]]/Table2[[#This Row],[Observed Deaths]]*100</f>
        <v>42.853954650955181</v>
      </c>
    </row>
    <row r="564" spans="1:10" x14ac:dyDescent="0.3">
      <c r="A564">
        <v>2023</v>
      </c>
      <c r="B564" t="s">
        <v>26</v>
      </c>
      <c r="C564" s="5" t="s">
        <v>38</v>
      </c>
      <c r="D564" t="s">
        <v>13</v>
      </c>
      <c r="E564" t="s">
        <v>15</v>
      </c>
      <c r="F564">
        <v>17009</v>
      </c>
      <c r="G564">
        <v>234611523</v>
      </c>
      <c r="H564">
        <v>10805</v>
      </c>
      <c r="I564">
        <f>Table2[[#This Row],[Observed Deaths]]-Table2[[#This Row],[Expected Deaths]]</f>
        <v>6204</v>
      </c>
      <c r="J564" s="11">
        <f>Table2[[#This Row],[Potentially Excess Deaths]]/Table2[[#This Row],[Observed Deaths]]*100</f>
        <v>36.474807454876832</v>
      </c>
    </row>
    <row r="565" spans="1:10" x14ac:dyDescent="0.3">
      <c r="A565">
        <v>2023</v>
      </c>
      <c r="B565" t="s">
        <v>26</v>
      </c>
      <c r="C565" s="5" t="s">
        <v>38</v>
      </c>
      <c r="D565" t="s">
        <v>14</v>
      </c>
      <c r="E565" t="s">
        <v>15</v>
      </c>
      <c r="F565">
        <v>5395</v>
      </c>
      <c r="G565">
        <v>38002322</v>
      </c>
      <c r="H565">
        <v>1998</v>
      </c>
      <c r="I565">
        <f>Table2[[#This Row],[Observed Deaths]]-Table2[[#This Row],[Expected Deaths]]</f>
        <v>3397</v>
      </c>
      <c r="J565" s="11">
        <f>Table2[[#This Row],[Potentially Excess Deaths]]/Table2[[#This Row],[Observed Deaths]]*100</f>
        <v>62.965708989805378</v>
      </c>
    </row>
    <row r="566" spans="1:10" x14ac:dyDescent="0.3">
      <c r="A566">
        <v>2023</v>
      </c>
      <c r="B566" t="s">
        <v>27</v>
      </c>
      <c r="C566" s="5" t="s">
        <v>38</v>
      </c>
      <c r="D566" t="s">
        <v>12</v>
      </c>
      <c r="E566" t="s">
        <v>11</v>
      </c>
      <c r="F566">
        <v>7214</v>
      </c>
      <c r="G566">
        <v>26595456</v>
      </c>
      <c r="H566">
        <v>5418</v>
      </c>
      <c r="I566">
        <f>Table2[[#This Row],[Observed Deaths]]-Table2[[#This Row],[Expected Deaths]]</f>
        <v>1796</v>
      </c>
      <c r="J566" s="11">
        <f>Table2[[#This Row],[Potentially Excess Deaths]]/Table2[[#This Row],[Observed Deaths]]*100</f>
        <v>24.89603548655392</v>
      </c>
    </row>
    <row r="567" spans="1:10" x14ac:dyDescent="0.3">
      <c r="A567">
        <v>2023</v>
      </c>
      <c r="B567" t="s">
        <v>27</v>
      </c>
      <c r="C567" s="5" t="s">
        <v>38</v>
      </c>
      <c r="D567" t="s">
        <v>13</v>
      </c>
      <c r="E567" t="s">
        <v>11</v>
      </c>
      <c r="F567">
        <v>5704</v>
      </c>
      <c r="G567">
        <v>23624735</v>
      </c>
      <c r="H567">
        <v>4532</v>
      </c>
      <c r="I567">
        <f>Table2[[#This Row],[Observed Deaths]]-Table2[[#This Row],[Expected Deaths]]</f>
        <v>1172</v>
      </c>
      <c r="J567" s="11">
        <f>Table2[[#This Row],[Potentially Excess Deaths]]/Table2[[#This Row],[Observed Deaths]]*100</f>
        <v>20.546984572230016</v>
      </c>
    </row>
    <row r="568" spans="1:10" x14ac:dyDescent="0.3">
      <c r="A568">
        <v>2023</v>
      </c>
      <c r="B568" t="s">
        <v>27</v>
      </c>
      <c r="C568" s="5" t="s">
        <v>38</v>
      </c>
      <c r="D568" t="s">
        <v>14</v>
      </c>
      <c r="E568" t="s">
        <v>11</v>
      </c>
      <c r="F568">
        <v>1510</v>
      </c>
      <c r="G568">
        <v>2970721</v>
      </c>
      <c r="H568">
        <v>886</v>
      </c>
      <c r="I568">
        <f>Table2[[#This Row],[Observed Deaths]]-Table2[[#This Row],[Expected Deaths]]</f>
        <v>624</v>
      </c>
      <c r="J568" s="11">
        <f>Table2[[#This Row],[Potentially Excess Deaths]]/Table2[[#This Row],[Observed Deaths]]*100</f>
        <v>41.324503311258276</v>
      </c>
    </row>
    <row r="569" spans="1:10" x14ac:dyDescent="0.3">
      <c r="A569">
        <v>2023</v>
      </c>
      <c r="B569" t="s">
        <v>28</v>
      </c>
      <c r="C569" s="5" t="s">
        <v>38</v>
      </c>
      <c r="D569" t="s">
        <v>12</v>
      </c>
      <c r="E569" t="s">
        <v>15</v>
      </c>
      <c r="F569">
        <v>37490</v>
      </c>
      <c r="G569">
        <v>2879311</v>
      </c>
      <c r="H569">
        <v>23835</v>
      </c>
      <c r="I569">
        <f>Table2[[#This Row],[Observed Deaths]]-Table2[[#This Row],[Expected Deaths]]</f>
        <v>13655</v>
      </c>
      <c r="J569" s="11">
        <f>Table2[[#This Row],[Potentially Excess Deaths]]/Table2[[#This Row],[Observed Deaths]]*100</f>
        <v>36.423046145638835</v>
      </c>
    </row>
    <row r="570" spans="1:10" x14ac:dyDescent="0.3">
      <c r="A570">
        <v>2023</v>
      </c>
      <c r="B570" t="s">
        <v>28</v>
      </c>
      <c r="C570" s="5" t="s">
        <v>38</v>
      </c>
      <c r="D570" t="s">
        <v>13</v>
      </c>
      <c r="E570" t="s">
        <v>15</v>
      </c>
      <c r="F570">
        <v>28388</v>
      </c>
      <c r="G570">
        <v>2485654</v>
      </c>
      <c r="H570">
        <v>19943</v>
      </c>
      <c r="I570">
        <f>Table2[[#This Row],[Observed Deaths]]-Table2[[#This Row],[Expected Deaths]]</f>
        <v>8445</v>
      </c>
      <c r="J570" s="11">
        <f>Table2[[#This Row],[Potentially Excess Deaths]]/Table2[[#This Row],[Observed Deaths]]*100</f>
        <v>29.748485275468507</v>
      </c>
    </row>
    <row r="571" spans="1:10" x14ac:dyDescent="0.3">
      <c r="A571">
        <v>2023</v>
      </c>
      <c r="B571" t="s">
        <v>28</v>
      </c>
      <c r="C571" s="5" t="s">
        <v>38</v>
      </c>
      <c r="D571" t="s">
        <v>14</v>
      </c>
      <c r="E571" t="s">
        <v>15</v>
      </c>
      <c r="F571">
        <v>9102</v>
      </c>
      <c r="G571">
        <v>4063457</v>
      </c>
      <c r="H571">
        <v>3892</v>
      </c>
      <c r="I571">
        <f>Table2[[#This Row],[Observed Deaths]]-Table2[[#This Row],[Expected Deaths]]</f>
        <v>5210</v>
      </c>
      <c r="J571" s="11">
        <f>Table2[[#This Row],[Potentially Excess Deaths]]/Table2[[#This Row],[Observed Deaths]]*100</f>
        <v>57.240166996264549</v>
      </c>
    </row>
    <row r="572" spans="1:10" x14ac:dyDescent="0.3">
      <c r="A572">
        <v>2023</v>
      </c>
      <c r="B572" t="s">
        <v>10</v>
      </c>
      <c r="C572" s="5" t="s">
        <v>39</v>
      </c>
      <c r="D572" t="s">
        <v>12</v>
      </c>
      <c r="E572" t="s">
        <v>15</v>
      </c>
      <c r="F572">
        <v>18080</v>
      </c>
      <c r="G572">
        <v>25691378</v>
      </c>
      <c r="H572">
        <v>11071</v>
      </c>
      <c r="I572">
        <f>Table2[[#This Row],[Observed Deaths]]-Table2[[#This Row],[Expected Deaths]]</f>
        <v>7009</v>
      </c>
      <c r="J572" s="11">
        <f>Table2[[#This Row],[Potentially Excess Deaths]]/Table2[[#This Row],[Observed Deaths]]*100</f>
        <v>38.766592920353979</v>
      </c>
    </row>
    <row r="573" spans="1:10" x14ac:dyDescent="0.3">
      <c r="A573">
        <v>2023</v>
      </c>
      <c r="B573" t="s">
        <v>10</v>
      </c>
      <c r="C573" s="5" t="s">
        <v>39</v>
      </c>
      <c r="D573" t="s">
        <v>13</v>
      </c>
      <c r="E573" t="s">
        <v>15</v>
      </c>
      <c r="F573">
        <v>14849</v>
      </c>
      <c r="G573">
        <v>22884426</v>
      </c>
      <c r="H573">
        <v>9541</v>
      </c>
      <c r="I573">
        <f>Table2[[#This Row],[Observed Deaths]]-Table2[[#This Row],[Expected Deaths]]</f>
        <v>5308</v>
      </c>
      <c r="J573" s="11">
        <f>Table2[[#This Row],[Potentially Excess Deaths]]/Table2[[#This Row],[Observed Deaths]]*100</f>
        <v>35.746514916829412</v>
      </c>
    </row>
    <row r="574" spans="1:10" x14ac:dyDescent="0.3">
      <c r="A574">
        <v>2023</v>
      </c>
      <c r="B574" t="s">
        <v>10</v>
      </c>
      <c r="C574" s="5" t="s">
        <v>39</v>
      </c>
      <c r="D574" t="s">
        <v>14</v>
      </c>
      <c r="E574" t="s">
        <v>15</v>
      </c>
      <c r="F574">
        <v>3231</v>
      </c>
      <c r="G574">
        <v>2806952</v>
      </c>
      <c r="H574">
        <v>1530</v>
      </c>
      <c r="I574">
        <f>Table2[[#This Row],[Observed Deaths]]-Table2[[#This Row],[Expected Deaths]]</f>
        <v>1701</v>
      </c>
      <c r="J574" s="11">
        <f>Table2[[#This Row],[Potentially Excess Deaths]]/Table2[[#This Row],[Observed Deaths]]*100</f>
        <v>52.646239554317553</v>
      </c>
    </row>
    <row r="575" spans="1:10" x14ac:dyDescent="0.3">
      <c r="A575">
        <v>2023</v>
      </c>
      <c r="B575" t="s">
        <v>25</v>
      </c>
      <c r="C575" s="5" t="s">
        <v>39</v>
      </c>
      <c r="D575" t="s">
        <v>12</v>
      </c>
      <c r="E575" t="s">
        <v>15</v>
      </c>
      <c r="F575">
        <v>10284</v>
      </c>
      <c r="G575">
        <v>23857877</v>
      </c>
      <c r="H575">
        <v>6010</v>
      </c>
      <c r="I575">
        <f>Table2[[#This Row],[Observed Deaths]]-Table2[[#This Row],[Expected Deaths]]</f>
        <v>4274</v>
      </c>
      <c r="J575" s="11">
        <f>Table2[[#This Row],[Potentially Excess Deaths]]/Table2[[#This Row],[Observed Deaths]]*100</f>
        <v>41.559704395176972</v>
      </c>
    </row>
    <row r="576" spans="1:10" x14ac:dyDescent="0.3">
      <c r="A576">
        <v>2023</v>
      </c>
      <c r="B576" t="s">
        <v>25</v>
      </c>
      <c r="C576" s="5" t="s">
        <v>39</v>
      </c>
      <c r="D576" t="s">
        <v>13</v>
      </c>
      <c r="E576" t="s">
        <v>15</v>
      </c>
      <c r="F576">
        <v>8597</v>
      </c>
      <c r="G576">
        <v>21345625</v>
      </c>
      <c r="H576">
        <v>5294</v>
      </c>
      <c r="I576">
        <f>Table2[[#This Row],[Observed Deaths]]-Table2[[#This Row],[Expected Deaths]]</f>
        <v>3303</v>
      </c>
      <c r="J576" s="11">
        <f>Table2[[#This Row],[Potentially Excess Deaths]]/Table2[[#This Row],[Observed Deaths]]*100</f>
        <v>38.420379202047229</v>
      </c>
    </row>
    <row r="577" spans="1:10" x14ac:dyDescent="0.3">
      <c r="A577">
        <v>2023</v>
      </c>
      <c r="B577" t="s">
        <v>25</v>
      </c>
      <c r="C577" s="5" t="s">
        <v>39</v>
      </c>
      <c r="D577" t="s">
        <v>14</v>
      </c>
      <c r="E577" t="s">
        <v>15</v>
      </c>
      <c r="F577">
        <v>1687</v>
      </c>
      <c r="G577">
        <v>2512252</v>
      </c>
      <c r="H577">
        <v>716</v>
      </c>
      <c r="I577">
        <f>Table2[[#This Row],[Observed Deaths]]-Table2[[#This Row],[Expected Deaths]]</f>
        <v>971</v>
      </c>
      <c r="J577" s="11">
        <f>Table2[[#This Row],[Potentially Excess Deaths]]/Table2[[#This Row],[Observed Deaths]]*100</f>
        <v>57.557794902193237</v>
      </c>
    </row>
    <row r="578" spans="1:10" x14ac:dyDescent="0.3">
      <c r="A578">
        <v>2023</v>
      </c>
      <c r="B578" t="s">
        <v>26</v>
      </c>
      <c r="C578" s="5" t="s">
        <v>39</v>
      </c>
      <c r="D578" t="s">
        <v>12</v>
      </c>
      <c r="E578" t="s">
        <v>16</v>
      </c>
      <c r="F578">
        <v>22558</v>
      </c>
      <c r="G578">
        <v>26221550</v>
      </c>
      <c r="H578">
        <v>17416</v>
      </c>
      <c r="I578">
        <f>Table2[[#This Row],[Observed Deaths]]-Table2[[#This Row],[Expected Deaths]]</f>
        <v>5142</v>
      </c>
      <c r="J578" s="11">
        <f>Table2[[#This Row],[Potentially Excess Deaths]]/Table2[[#This Row],[Observed Deaths]]*100</f>
        <v>22.794573987055593</v>
      </c>
    </row>
    <row r="579" spans="1:10" x14ac:dyDescent="0.3">
      <c r="A579">
        <v>2023</v>
      </c>
      <c r="B579" t="s">
        <v>26</v>
      </c>
      <c r="C579" s="5" t="s">
        <v>39</v>
      </c>
      <c r="D579" t="s">
        <v>13</v>
      </c>
      <c r="E579" t="s">
        <v>16</v>
      </c>
      <c r="F579">
        <v>18425</v>
      </c>
      <c r="G579">
        <v>23318307</v>
      </c>
      <c r="H579">
        <v>14805</v>
      </c>
      <c r="I579">
        <f>Table2[[#This Row],[Observed Deaths]]-Table2[[#This Row],[Expected Deaths]]</f>
        <v>3620</v>
      </c>
      <c r="J579" s="11">
        <f>Table2[[#This Row],[Potentially Excess Deaths]]/Table2[[#This Row],[Observed Deaths]]*100</f>
        <v>19.647218453188604</v>
      </c>
    </row>
    <row r="580" spans="1:10" x14ac:dyDescent="0.3">
      <c r="A580">
        <v>2023</v>
      </c>
      <c r="B580" t="s">
        <v>26</v>
      </c>
      <c r="C580" s="5" t="s">
        <v>39</v>
      </c>
      <c r="D580" t="s">
        <v>14</v>
      </c>
      <c r="E580" t="s">
        <v>16</v>
      </c>
      <c r="F580">
        <v>4133</v>
      </c>
      <c r="G580">
        <v>2903243</v>
      </c>
      <c r="H580">
        <v>2611</v>
      </c>
      <c r="I580">
        <f>Table2[[#This Row],[Observed Deaths]]-Table2[[#This Row],[Expected Deaths]]</f>
        <v>1522</v>
      </c>
      <c r="J580" s="11">
        <f>Table2[[#This Row],[Potentially Excess Deaths]]/Table2[[#This Row],[Observed Deaths]]*100</f>
        <v>36.825550447616742</v>
      </c>
    </row>
    <row r="581" spans="1:10" x14ac:dyDescent="0.3">
      <c r="A581">
        <v>2023</v>
      </c>
      <c r="B581" t="s">
        <v>27</v>
      </c>
      <c r="C581" s="5" t="s">
        <v>39</v>
      </c>
      <c r="D581" t="s">
        <v>12</v>
      </c>
      <c r="E581" t="s">
        <v>16</v>
      </c>
      <c r="F581">
        <v>12519</v>
      </c>
      <c r="G581">
        <v>254047713</v>
      </c>
      <c r="H581">
        <v>6564</v>
      </c>
      <c r="I581">
        <f>Table2[[#This Row],[Observed Deaths]]-Table2[[#This Row],[Expected Deaths]]</f>
        <v>5955</v>
      </c>
      <c r="J581" s="11">
        <f>Table2[[#This Row],[Potentially Excess Deaths]]/Table2[[#This Row],[Observed Deaths]]*100</f>
        <v>47.567697100407379</v>
      </c>
    </row>
    <row r="582" spans="1:10" x14ac:dyDescent="0.3">
      <c r="A582">
        <v>2023</v>
      </c>
      <c r="B582" t="s">
        <v>27</v>
      </c>
      <c r="C582" s="5" t="s">
        <v>39</v>
      </c>
      <c r="D582" t="s">
        <v>13</v>
      </c>
      <c r="E582" t="s">
        <v>16</v>
      </c>
      <c r="F582">
        <v>9506</v>
      </c>
      <c r="G582">
        <v>219131238</v>
      </c>
      <c r="H582">
        <v>5596</v>
      </c>
      <c r="I582">
        <f>Table2[[#This Row],[Observed Deaths]]-Table2[[#This Row],[Expected Deaths]]</f>
        <v>3910</v>
      </c>
      <c r="J582" s="11">
        <f>Table2[[#This Row],[Potentially Excess Deaths]]/Table2[[#This Row],[Observed Deaths]]*100</f>
        <v>41.131916684199453</v>
      </c>
    </row>
    <row r="583" spans="1:10" x14ac:dyDescent="0.3">
      <c r="A583">
        <v>2023</v>
      </c>
      <c r="B583" t="s">
        <v>27</v>
      </c>
      <c r="C583" s="5" t="s">
        <v>39</v>
      </c>
      <c r="D583" t="s">
        <v>14</v>
      </c>
      <c r="E583" t="s">
        <v>16</v>
      </c>
      <c r="F583">
        <v>3013</v>
      </c>
      <c r="G583">
        <v>34916475</v>
      </c>
      <c r="H583">
        <v>968</v>
      </c>
      <c r="I583">
        <f>Table2[[#This Row],[Observed Deaths]]-Table2[[#This Row],[Expected Deaths]]</f>
        <v>2045</v>
      </c>
      <c r="J583" s="11">
        <f>Table2[[#This Row],[Potentially Excess Deaths]]/Table2[[#This Row],[Observed Deaths]]*100</f>
        <v>67.872552273481574</v>
      </c>
    </row>
    <row r="584" spans="1:10" x14ac:dyDescent="0.3">
      <c r="A584">
        <v>2023</v>
      </c>
      <c r="B584" t="s">
        <v>28</v>
      </c>
      <c r="C584" s="5" t="s">
        <v>39</v>
      </c>
      <c r="D584" t="s">
        <v>12</v>
      </c>
      <c r="E584" t="s">
        <v>16</v>
      </c>
      <c r="F584">
        <v>37490</v>
      </c>
      <c r="G584">
        <v>287939111</v>
      </c>
      <c r="H584">
        <v>19387</v>
      </c>
      <c r="I584">
        <f>Table2[[#This Row],[Observed Deaths]]-Table2[[#This Row],[Expected Deaths]]</f>
        <v>18103</v>
      </c>
      <c r="J584" s="11">
        <f>Table2[[#This Row],[Potentially Excess Deaths]]/Table2[[#This Row],[Observed Deaths]]*100</f>
        <v>48.287543344891972</v>
      </c>
    </row>
    <row r="585" spans="1:10" x14ac:dyDescent="0.3">
      <c r="A585">
        <v>2023</v>
      </c>
      <c r="B585" t="s">
        <v>28</v>
      </c>
      <c r="C585" s="5" t="s">
        <v>39</v>
      </c>
      <c r="D585" t="s">
        <v>13</v>
      </c>
      <c r="E585" t="s">
        <v>16</v>
      </c>
      <c r="F585">
        <v>28388</v>
      </c>
      <c r="G585">
        <v>247285654</v>
      </c>
      <c r="H585">
        <v>16243</v>
      </c>
      <c r="I585">
        <f>Table2[[#This Row],[Observed Deaths]]-Table2[[#This Row],[Expected Deaths]]</f>
        <v>12145</v>
      </c>
      <c r="J585" s="11">
        <f>Table2[[#This Row],[Potentially Excess Deaths]]/Table2[[#This Row],[Observed Deaths]]*100</f>
        <v>42.782161476680287</v>
      </c>
    </row>
    <row r="586" spans="1:10" x14ac:dyDescent="0.3">
      <c r="A586">
        <v>2023</v>
      </c>
      <c r="B586" t="s">
        <v>28</v>
      </c>
      <c r="C586" s="5" t="s">
        <v>39</v>
      </c>
      <c r="D586" t="s">
        <v>14</v>
      </c>
      <c r="E586" t="s">
        <v>16</v>
      </c>
      <c r="F586">
        <v>9102</v>
      </c>
      <c r="G586">
        <v>40653457</v>
      </c>
      <c r="H586">
        <v>3144</v>
      </c>
      <c r="I586">
        <f>Table2[[#This Row],[Observed Deaths]]-Table2[[#This Row],[Expected Deaths]]</f>
        <v>5958</v>
      </c>
      <c r="J586" s="11">
        <f>Table2[[#This Row],[Potentially Excess Deaths]]/Table2[[#This Row],[Observed Deaths]]*100</f>
        <v>65.458141067897174</v>
      </c>
    </row>
    <row r="587" spans="1:10" x14ac:dyDescent="0.3">
      <c r="A587">
        <v>2023</v>
      </c>
      <c r="B587" t="s">
        <v>10</v>
      </c>
      <c r="C587" s="5" t="s">
        <v>40</v>
      </c>
      <c r="D587" t="s">
        <v>12</v>
      </c>
      <c r="E587" t="s">
        <v>17</v>
      </c>
      <c r="F587">
        <v>3306</v>
      </c>
      <c r="G587">
        <v>18943587</v>
      </c>
      <c r="H587">
        <v>3186</v>
      </c>
      <c r="I587">
        <f>Table2[[#This Row],[Observed Deaths]]-Table2[[#This Row],[Expected Deaths]]</f>
        <v>120</v>
      </c>
      <c r="J587" s="11">
        <f>Table2[[#This Row],[Potentially Excess Deaths]]/Table2[[#This Row],[Observed Deaths]]*100</f>
        <v>3.6297640653357535</v>
      </c>
    </row>
    <row r="588" spans="1:10" x14ac:dyDescent="0.3">
      <c r="A588">
        <v>2023</v>
      </c>
      <c r="B588" t="s">
        <v>10</v>
      </c>
      <c r="C588" s="5" t="s">
        <v>40</v>
      </c>
      <c r="D588" t="s">
        <v>13</v>
      </c>
      <c r="E588" t="s">
        <v>17</v>
      </c>
      <c r="F588">
        <v>2798</v>
      </c>
      <c r="G588">
        <v>17607805</v>
      </c>
      <c r="H588">
        <v>2917</v>
      </c>
      <c r="I588">
        <f>Table2[[#This Row],[Observed Deaths]]-Table2[[#This Row],[Expected Deaths]]</f>
        <v>-119</v>
      </c>
      <c r="J588" s="11">
        <f>Table2[[#This Row],[Potentially Excess Deaths]]/Table2[[#This Row],[Observed Deaths]]*100</f>
        <v>-4.2530378842030023</v>
      </c>
    </row>
    <row r="589" spans="1:10" x14ac:dyDescent="0.3">
      <c r="A589">
        <v>2023</v>
      </c>
      <c r="B589" t="s">
        <v>10</v>
      </c>
      <c r="C589" s="5" t="s">
        <v>40</v>
      </c>
      <c r="D589" t="s">
        <v>14</v>
      </c>
      <c r="E589" t="s">
        <v>17</v>
      </c>
      <c r="F589">
        <v>508</v>
      </c>
      <c r="G589">
        <v>1335782</v>
      </c>
      <c r="H589">
        <v>269</v>
      </c>
      <c r="I589">
        <f>Table2[[#This Row],[Observed Deaths]]-Table2[[#This Row],[Expected Deaths]]</f>
        <v>239</v>
      </c>
      <c r="J589" s="11">
        <f>Table2[[#This Row],[Potentially Excess Deaths]]/Table2[[#This Row],[Observed Deaths]]*100</f>
        <v>47.047244094488185</v>
      </c>
    </row>
    <row r="590" spans="1:10" x14ac:dyDescent="0.3">
      <c r="A590">
        <v>2023</v>
      </c>
      <c r="B590" t="s">
        <v>25</v>
      </c>
      <c r="C590" s="5" t="s">
        <v>40</v>
      </c>
      <c r="D590" t="s">
        <v>12</v>
      </c>
      <c r="E590" t="s">
        <v>17</v>
      </c>
      <c r="F590">
        <v>7720</v>
      </c>
      <c r="G590">
        <v>19371006</v>
      </c>
      <c r="H590">
        <v>6308</v>
      </c>
      <c r="I590">
        <f>Table2[[#This Row],[Observed Deaths]]-Table2[[#This Row],[Expected Deaths]]</f>
        <v>1412</v>
      </c>
      <c r="J590" s="11">
        <f>Table2[[#This Row],[Potentially Excess Deaths]]/Table2[[#This Row],[Observed Deaths]]*100</f>
        <v>18.290155440414509</v>
      </c>
    </row>
    <row r="591" spans="1:10" x14ac:dyDescent="0.3">
      <c r="A591">
        <v>2023</v>
      </c>
      <c r="B591" t="s">
        <v>25</v>
      </c>
      <c r="C591" s="5" t="s">
        <v>40</v>
      </c>
      <c r="D591" t="s">
        <v>13</v>
      </c>
      <c r="E591" t="s">
        <v>17</v>
      </c>
      <c r="F591">
        <v>7239</v>
      </c>
      <c r="G591">
        <v>18681141</v>
      </c>
      <c r="H591">
        <v>6087</v>
      </c>
      <c r="I591">
        <f>Table2[[#This Row],[Observed Deaths]]-Table2[[#This Row],[Expected Deaths]]</f>
        <v>1152</v>
      </c>
      <c r="J591" s="11">
        <f>Table2[[#This Row],[Potentially Excess Deaths]]/Table2[[#This Row],[Observed Deaths]]*100</f>
        <v>15.913800248653128</v>
      </c>
    </row>
    <row r="592" spans="1:10" x14ac:dyDescent="0.3">
      <c r="A592">
        <v>2023</v>
      </c>
      <c r="B592" t="s">
        <v>25</v>
      </c>
      <c r="C592" s="5" t="s">
        <v>40</v>
      </c>
      <c r="D592" t="s">
        <v>14</v>
      </c>
      <c r="E592" t="s">
        <v>17</v>
      </c>
      <c r="F592">
        <v>481</v>
      </c>
      <c r="G592">
        <v>689865</v>
      </c>
      <c r="H592">
        <v>221</v>
      </c>
      <c r="I592">
        <f>Table2[[#This Row],[Observed Deaths]]-Table2[[#This Row],[Expected Deaths]]</f>
        <v>260</v>
      </c>
      <c r="J592" s="11">
        <f>Table2[[#This Row],[Potentially Excess Deaths]]/Table2[[#This Row],[Observed Deaths]]*100</f>
        <v>54.054054054054056</v>
      </c>
    </row>
    <row r="593" spans="1:10" x14ac:dyDescent="0.3">
      <c r="A593">
        <v>2023</v>
      </c>
      <c r="B593" t="s">
        <v>26</v>
      </c>
      <c r="C593" s="5" t="s">
        <v>40</v>
      </c>
      <c r="D593" t="s">
        <v>12</v>
      </c>
      <c r="E593" t="s">
        <v>17</v>
      </c>
      <c r="F593">
        <v>4530</v>
      </c>
      <c r="G593">
        <v>5163454</v>
      </c>
      <c r="H593">
        <v>3897</v>
      </c>
      <c r="I593">
        <f>Table2[[#This Row],[Observed Deaths]]-Table2[[#This Row],[Expected Deaths]]</f>
        <v>633</v>
      </c>
      <c r="J593" s="11">
        <f>Table2[[#This Row],[Potentially Excess Deaths]]/Table2[[#This Row],[Observed Deaths]]*100</f>
        <v>13.973509933774833</v>
      </c>
    </row>
    <row r="594" spans="1:10" x14ac:dyDescent="0.3">
      <c r="A594">
        <v>2023</v>
      </c>
      <c r="B594" t="s">
        <v>26</v>
      </c>
      <c r="C594" s="5" t="s">
        <v>40</v>
      </c>
      <c r="D594" t="s">
        <v>13</v>
      </c>
      <c r="E594" t="s">
        <v>17</v>
      </c>
      <c r="F594">
        <v>3237</v>
      </c>
      <c r="G594">
        <v>3852858</v>
      </c>
      <c r="H594">
        <v>2769</v>
      </c>
      <c r="I594">
        <f>Table2[[#This Row],[Observed Deaths]]-Table2[[#This Row],[Expected Deaths]]</f>
        <v>468</v>
      </c>
      <c r="J594" s="11">
        <f>Table2[[#This Row],[Potentially Excess Deaths]]/Table2[[#This Row],[Observed Deaths]]*100</f>
        <v>14.457831325301203</v>
      </c>
    </row>
    <row r="595" spans="1:10" x14ac:dyDescent="0.3">
      <c r="A595">
        <v>2023</v>
      </c>
      <c r="B595" t="s">
        <v>26</v>
      </c>
      <c r="C595" s="5" t="s">
        <v>40</v>
      </c>
      <c r="D595" t="s">
        <v>14</v>
      </c>
      <c r="E595" t="s">
        <v>17</v>
      </c>
      <c r="F595">
        <v>1293</v>
      </c>
      <c r="G595">
        <v>1310596</v>
      </c>
      <c r="H595">
        <v>1128</v>
      </c>
      <c r="I595">
        <f>Table2[[#This Row],[Observed Deaths]]-Table2[[#This Row],[Expected Deaths]]</f>
        <v>165</v>
      </c>
      <c r="J595" s="11">
        <f>Table2[[#This Row],[Potentially Excess Deaths]]/Table2[[#This Row],[Observed Deaths]]*100</f>
        <v>12.761020881670534</v>
      </c>
    </row>
    <row r="596" spans="1:10" x14ac:dyDescent="0.3">
      <c r="A596">
        <v>2023</v>
      </c>
      <c r="B596" t="s">
        <v>27</v>
      </c>
      <c r="C596" s="5" t="s">
        <v>40</v>
      </c>
      <c r="D596" t="s">
        <v>12</v>
      </c>
      <c r="E596" t="s">
        <v>18</v>
      </c>
      <c r="F596">
        <v>1787</v>
      </c>
      <c r="G596">
        <v>3738788</v>
      </c>
      <c r="H596">
        <v>712</v>
      </c>
      <c r="I596">
        <f>Table2[[#This Row],[Observed Deaths]]-Table2[[#This Row],[Expected Deaths]]</f>
        <v>1075</v>
      </c>
      <c r="J596" s="11">
        <f>Table2[[#This Row],[Potentially Excess Deaths]]/Table2[[#This Row],[Observed Deaths]]*100</f>
        <v>60.15668718522663</v>
      </c>
    </row>
    <row r="597" spans="1:10" x14ac:dyDescent="0.3">
      <c r="A597">
        <v>2023</v>
      </c>
      <c r="B597" t="s">
        <v>27</v>
      </c>
      <c r="C597" s="5" t="s">
        <v>40</v>
      </c>
      <c r="D597" t="s">
        <v>13</v>
      </c>
      <c r="E597" t="s">
        <v>21</v>
      </c>
      <c r="F597">
        <v>1021</v>
      </c>
      <c r="G597">
        <v>2445584</v>
      </c>
      <c r="H597">
        <v>432</v>
      </c>
      <c r="I597">
        <f>Table2[[#This Row],[Observed Deaths]]-Table2[[#This Row],[Expected Deaths]]</f>
        <v>589</v>
      </c>
      <c r="J597" s="11">
        <f>Table2[[#This Row],[Potentially Excess Deaths]]/Table2[[#This Row],[Observed Deaths]]*100</f>
        <v>57.688540646425068</v>
      </c>
    </row>
    <row r="598" spans="1:10" x14ac:dyDescent="0.3">
      <c r="A598">
        <v>2023</v>
      </c>
      <c r="B598" t="s">
        <v>27</v>
      </c>
      <c r="C598" s="5" t="s">
        <v>40</v>
      </c>
      <c r="D598" t="s">
        <v>14</v>
      </c>
      <c r="E598" t="s">
        <v>21</v>
      </c>
      <c r="F598">
        <v>766</v>
      </c>
      <c r="G598">
        <v>1293204</v>
      </c>
      <c r="H598">
        <v>280</v>
      </c>
      <c r="I598">
        <f>Table2[[#This Row],[Observed Deaths]]-Table2[[#This Row],[Expected Deaths]]</f>
        <v>486</v>
      </c>
      <c r="J598" s="11">
        <f>Table2[[#This Row],[Potentially Excess Deaths]]/Table2[[#This Row],[Observed Deaths]]*100</f>
        <v>63.446475195822451</v>
      </c>
    </row>
    <row r="599" spans="1:10" x14ac:dyDescent="0.3">
      <c r="A599">
        <v>2023</v>
      </c>
      <c r="B599" t="s">
        <v>28</v>
      </c>
      <c r="C599" s="5" t="s">
        <v>40</v>
      </c>
      <c r="D599" t="s">
        <v>12</v>
      </c>
      <c r="E599" t="s">
        <v>21</v>
      </c>
      <c r="F599">
        <v>22404</v>
      </c>
      <c r="G599">
        <v>272613845</v>
      </c>
      <c r="H599">
        <v>11968</v>
      </c>
      <c r="I599">
        <f>Table2[[#This Row],[Observed Deaths]]-Table2[[#This Row],[Expected Deaths]]</f>
        <v>10436</v>
      </c>
      <c r="J599" s="11">
        <f>Table2[[#This Row],[Potentially Excess Deaths]]/Table2[[#This Row],[Observed Deaths]]*100</f>
        <v>46.580967684342085</v>
      </c>
    </row>
    <row r="600" spans="1:10" x14ac:dyDescent="0.3">
      <c r="A600">
        <v>2023</v>
      </c>
      <c r="B600" t="s">
        <v>28</v>
      </c>
      <c r="C600" s="5" t="s">
        <v>40</v>
      </c>
      <c r="D600" t="s">
        <v>13</v>
      </c>
      <c r="E600" t="s">
        <v>21</v>
      </c>
      <c r="F600">
        <v>17009</v>
      </c>
      <c r="G600">
        <v>234611523</v>
      </c>
      <c r="H600">
        <v>10108</v>
      </c>
      <c r="I600">
        <f>Table2[[#This Row],[Observed Deaths]]-Table2[[#This Row],[Expected Deaths]]</f>
        <v>6901</v>
      </c>
      <c r="J600" s="11">
        <f>Table2[[#This Row],[Potentially Excess Deaths]]/Table2[[#This Row],[Observed Deaths]]*100</f>
        <v>40.572638015168437</v>
      </c>
    </row>
    <row r="601" spans="1:10" x14ac:dyDescent="0.3">
      <c r="A601">
        <v>2023</v>
      </c>
      <c r="B601" t="s">
        <v>28</v>
      </c>
      <c r="C601" s="5" t="s">
        <v>40</v>
      </c>
      <c r="D601" t="s">
        <v>14</v>
      </c>
      <c r="E601" t="s">
        <v>21</v>
      </c>
      <c r="F601">
        <v>5395</v>
      </c>
      <c r="G601">
        <v>38002322</v>
      </c>
      <c r="H601">
        <v>1860</v>
      </c>
      <c r="I601">
        <f>Table2[[#This Row],[Observed Deaths]]-Table2[[#This Row],[Expected Deaths]]</f>
        <v>3535</v>
      </c>
      <c r="J601" s="11">
        <f>Table2[[#This Row],[Potentially Excess Deaths]]/Table2[[#This Row],[Observed Deaths]]*100</f>
        <v>65.523632993512521</v>
      </c>
    </row>
    <row r="602" spans="1:10" x14ac:dyDescent="0.3">
      <c r="A602">
        <v>2023</v>
      </c>
      <c r="B602" t="s">
        <v>10</v>
      </c>
      <c r="C602" s="5" t="s">
        <v>41</v>
      </c>
      <c r="D602" t="s">
        <v>12</v>
      </c>
      <c r="E602" t="s">
        <v>11</v>
      </c>
      <c r="F602">
        <v>14146</v>
      </c>
      <c r="G602">
        <v>245728524</v>
      </c>
      <c r="H602">
        <v>7295</v>
      </c>
      <c r="I602">
        <f>Table2[[#This Row],[Observed Deaths]]-Table2[[#This Row],[Expected Deaths]]</f>
        <v>6851</v>
      </c>
      <c r="J602" s="11">
        <f>Table2[[#This Row],[Potentially Excess Deaths]]/Table2[[#This Row],[Observed Deaths]]*100</f>
        <v>48.430651774353173</v>
      </c>
    </row>
    <row r="603" spans="1:10" x14ac:dyDescent="0.3">
      <c r="A603">
        <v>2023</v>
      </c>
      <c r="B603" t="s">
        <v>10</v>
      </c>
      <c r="C603" s="5" t="s">
        <v>41</v>
      </c>
      <c r="D603" t="s">
        <v>13</v>
      </c>
      <c r="E603" t="s">
        <v>11</v>
      </c>
      <c r="F603">
        <v>11665</v>
      </c>
      <c r="G603">
        <v>209512159</v>
      </c>
      <c r="H603">
        <v>6160</v>
      </c>
      <c r="I603">
        <f>Table2[[#This Row],[Observed Deaths]]-Table2[[#This Row],[Expected Deaths]]</f>
        <v>5505</v>
      </c>
      <c r="J603" s="11">
        <f>Table2[[#This Row],[Potentially Excess Deaths]]/Table2[[#This Row],[Observed Deaths]]*100</f>
        <v>47.192456065152165</v>
      </c>
    </row>
    <row r="604" spans="1:10" x14ac:dyDescent="0.3">
      <c r="A604">
        <v>2023</v>
      </c>
      <c r="B604" t="s">
        <v>10</v>
      </c>
      <c r="C604" s="5" t="s">
        <v>41</v>
      </c>
      <c r="D604" t="s">
        <v>14</v>
      </c>
      <c r="E604" t="s">
        <v>11</v>
      </c>
      <c r="F604">
        <v>2481</v>
      </c>
      <c r="G604">
        <v>36216365</v>
      </c>
      <c r="H604">
        <v>1135</v>
      </c>
      <c r="I604">
        <f>Table2[[#This Row],[Observed Deaths]]-Table2[[#This Row],[Expected Deaths]]</f>
        <v>1346</v>
      </c>
      <c r="J604" s="11">
        <f>Table2[[#This Row],[Potentially Excess Deaths]]/Table2[[#This Row],[Observed Deaths]]*100</f>
        <v>54.252317613865372</v>
      </c>
    </row>
    <row r="605" spans="1:10" x14ac:dyDescent="0.3">
      <c r="A605">
        <v>2023</v>
      </c>
      <c r="B605" t="s">
        <v>25</v>
      </c>
      <c r="C605" s="5" t="s">
        <v>41</v>
      </c>
      <c r="D605" t="s">
        <v>12</v>
      </c>
      <c r="E605" t="s">
        <v>15</v>
      </c>
      <c r="F605">
        <v>27167</v>
      </c>
      <c r="G605">
        <v>269145428</v>
      </c>
      <c r="H605">
        <v>16282</v>
      </c>
      <c r="I605">
        <f>Table2[[#This Row],[Observed Deaths]]-Table2[[#This Row],[Expected Deaths]]</f>
        <v>10885</v>
      </c>
      <c r="J605" s="11">
        <f>Table2[[#This Row],[Potentially Excess Deaths]]/Table2[[#This Row],[Observed Deaths]]*100</f>
        <v>40.066993043030145</v>
      </c>
    </row>
    <row r="606" spans="1:10" x14ac:dyDescent="0.3">
      <c r="A606">
        <v>2023</v>
      </c>
      <c r="B606" t="s">
        <v>25</v>
      </c>
      <c r="C606" s="5" t="s">
        <v>41</v>
      </c>
      <c r="D606" t="s">
        <v>13</v>
      </c>
      <c r="E606" t="s">
        <v>15</v>
      </c>
      <c r="F606">
        <v>21998</v>
      </c>
      <c r="G606">
        <v>228581448</v>
      </c>
      <c r="H606">
        <v>13477</v>
      </c>
      <c r="I606">
        <f>Table2[[#This Row],[Observed Deaths]]-Table2[[#This Row],[Expected Deaths]]</f>
        <v>8521</v>
      </c>
      <c r="J606" s="11">
        <f>Table2[[#This Row],[Potentially Excess Deaths]]/Table2[[#This Row],[Observed Deaths]]*100</f>
        <v>38.735339576325124</v>
      </c>
    </row>
    <row r="607" spans="1:10" x14ac:dyDescent="0.3">
      <c r="A607">
        <v>2023</v>
      </c>
      <c r="B607" t="s">
        <v>25</v>
      </c>
      <c r="C607" s="5" t="s">
        <v>41</v>
      </c>
      <c r="D607" t="s">
        <v>14</v>
      </c>
      <c r="E607" t="s">
        <v>15</v>
      </c>
      <c r="F607">
        <v>5169</v>
      </c>
      <c r="G607">
        <v>40563980</v>
      </c>
      <c r="H607">
        <v>2805</v>
      </c>
      <c r="I607">
        <f>Table2[[#This Row],[Observed Deaths]]-Table2[[#This Row],[Expected Deaths]]</f>
        <v>2364</v>
      </c>
      <c r="J607" s="11">
        <f>Table2[[#This Row],[Potentially Excess Deaths]]/Table2[[#This Row],[Observed Deaths]]*100</f>
        <v>45.7341845618108</v>
      </c>
    </row>
    <row r="608" spans="1:10" x14ac:dyDescent="0.3">
      <c r="A608">
        <v>2023</v>
      </c>
      <c r="B608" t="s">
        <v>26</v>
      </c>
      <c r="C608" s="5" t="s">
        <v>41</v>
      </c>
      <c r="D608" t="s">
        <v>12</v>
      </c>
      <c r="E608" t="s">
        <v>15</v>
      </c>
      <c r="F608">
        <v>38533</v>
      </c>
      <c r="G608">
        <v>277748498</v>
      </c>
      <c r="H608">
        <v>24826</v>
      </c>
      <c r="I608">
        <f>Table2[[#This Row],[Observed Deaths]]-Table2[[#This Row],[Expected Deaths]]</f>
        <v>13707</v>
      </c>
      <c r="J608" s="11">
        <f>Table2[[#This Row],[Potentially Excess Deaths]]/Table2[[#This Row],[Observed Deaths]]*100</f>
        <v>35.572107025147275</v>
      </c>
    </row>
    <row r="609" spans="1:10" x14ac:dyDescent="0.3">
      <c r="A609">
        <v>2023</v>
      </c>
      <c r="B609" t="s">
        <v>26</v>
      </c>
      <c r="C609" s="5" t="s">
        <v>41</v>
      </c>
      <c r="D609" t="s">
        <v>13</v>
      </c>
      <c r="E609" t="s">
        <v>15</v>
      </c>
      <c r="F609">
        <v>30963</v>
      </c>
      <c r="G609">
        <v>235550257</v>
      </c>
      <c r="H609">
        <v>20377</v>
      </c>
      <c r="I609">
        <f>Table2[[#This Row],[Observed Deaths]]-Table2[[#This Row],[Expected Deaths]]</f>
        <v>10586</v>
      </c>
      <c r="J609" s="11">
        <f>Table2[[#This Row],[Potentially Excess Deaths]]/Table2[[#This Row],[Observed Deaths]]*100</f>
        <v>34.189193553596226</v>
      </c>
    </row>
    <row r="610" spans="1:10" x14ac:dyDescent="0.3">
      <c r="A610">
        <v>2023</v>
      </c>
      <c r="B610" t="s">
        <v>26</v>
      </c>
      <c r="C610" s="5" t="s">
        <v>41</v>
      </c>
      <c r="D610" t="s">
        <v>14</v>
      </c>
      <c r="E610" t="s">
        <v>11</v>
      </c>
      <c r="F610">
        <v>7570</v>
      </c>
      <c r="G610">
        <v>42198241</v>
      </c>
      <c r="H610">
        <v>4449</v>
      </c>
      <c r="I610">
        <f>Table2[[#This Row],[Observed Deaths]]-Table2[[#This Row],[Expected Deaths]]</f>
        <v>3121</v>
      </c>
      <c r="J610" s="11">
        <f>Table2[[#This Row],[Potentially Excess Deaths]]/Table2[[#This Row],[Observed Deaths]]*100</f>
        <v>41.228533685601057</v>
      </c>
    </row>
    <row r="611" spans="1:10" x14ac:dyDescent="0.3">
      <c r="A611">
        <v>2023</v>
      </c>
      <c r="B611" t="s">
        <v>27</v>
      </c>
      <c r="C611" s="5" t="s">
        <v>41</v>
      </c>
      <c r="D611" t="s">
        <v>12</v>
      </c>
      <c r="E611" t="s">
        <v>11</v>
      </c>
      <c r="F611">
        <v>19694</v>
      </c>
      <c r="G611">
        <v>258866801</v>
      </c>
      <c r="H611">
        <v>10892</v>
      </c>
      <c r="I611">
        <f>Table2[[#This Row],[Observed Deaths]]-Table2[[#This Row],[Expected Deaths]]</f>
        <v>8802</v>
      </c>
      <c r="J611" s="11">
        <f>Table2[[#This Row],[Potentially Excess Deaths]]/Table2[[#This Row],[Observed Deaths]]*100</f>
        <v>44.693815375241194</v>
      </c>
    </row>
    <row r="612" spans="1:10" x14ac:dyDescent="0.3">
      <c r="A612">
        <v>2023</v>
      </c>
      <c r="B612" t="s">
        <v>27</v>
      </c>
      <c r="C612" s="5" t="s">
        <v>41</v>
      </c>
      <c r="D612" t="s">
        <v>13</v>
      </c>
      <c r="E612" t="s">
        <v>11</v>
      </c>
      <c r="F612">
        <v>16112</v>
      </c>
      <c r="G612">
        <v>220271558</v>
      </c>
      <c r="H612">
        <v>9101</v>
      </c>
      <c r="I612">
        <f>Table2[[#This Row],[Observed Deaths]]-Table2[[#This Row],[Expected Deaths]]</f>
        <v>7011</v>
      </c>
      <c r="J612" s="11">
        <f>Table2[[#This Row],[Potentially Excess Deaths]]/Table2[[#This Row],[Observed Deaths]]*100</f>
        <v>43.514150943396224</v>
      </c>
    </row>
    <row r="613" spans="1:10" x14ac:dyDescent="0.3">
      <c r="A613">
        <v>2023</v>
      </c>
      <c r="B613" t="s">
        <v>27</v>
      </c>
      <c r="C613" s="5" t="s">
        <v>41</v>
      </c>
      <c r="D613" t="s">
        <v>14</v>
      </c>
      <c r="E613" t="s">
        <v>15</v>
      </c>
      <c r="F613">
        <v>3582</v>
      </c>
      <c r="G613">
        <v>38595243</v>
      </c>
      <c r="H613">
        <v>1790</v>
      </c>
      <c r="I613">
        <f>Table2[[#This Row],[Observed Deaths]]-Table2[[#This Row],[Expected Deaths]]</f>
        <v>1792</v>
      </c>
      <c r="J613" s="11">
        <f>Table2[[#This Row],[Potentially Excess Deaths]]/Table2[[#This Row],[Observed Deaths]]*100</f>
        <v>50.027917364600782</v>
      </c>
    </row>
    <row r="614" spans="1:10" x14ac:dyDescent="0.3">
      <c r="A614">
        <v>2023</v>
      </c>
      <c r="B614" t="s">
        <v>28</v>
      </c>
      <c r="C614" s="5" t="s">
        <v>41</v>
      </c>
      <c r="D614" t="s">
        <v>12</v>
      </c>
      <c r="E614" t="s">
        <v>15</v>
      </c>
      <c r="F614">
        <v>57333</v>
      </c>
      <c r="G614">
        <v>285212107</v>
      </c>
      <c r="H614">
        <v>38897</v>
      </c>
      <c r="I614">
        <f>Table2[[#This Row],[Observed Deaths]]-Table2[[#This Row],[Expected Deaths]]</f>
        <v>18436</v>
      </c>
      <c r="J614" s="11">
        <f>Table2[[#This Row],[Potentially Excess Deaths]]/Table2[[#This Row],[Observed Deaths]]*100</f>
        <v>32.156000906982015</v>
      </c>
    </row>
    <row r="615" spans="1:10" x14ac:dyDescent="0.3">
      <c r="A615">
        <v>2023</v>
      </c>
      <c r="B615" t="s">
        <v>28</v>
      </c>
      <c r="C615" s="5" t="s">
        <v>41</v>
      </c>
      <c r="D615" t="s">
        <v>13</v>
      </c>
      <c r="E615" t="s">
        <v>15</v>
      </c>
      <c r="F615">
        <v>45963</v>
      </c>
      <c r="G615">
        <v>241631986</v>
      </c>
      <c r="H615">
        <v>31847</v>
      </c>
      <c r="I615">
        <f>Table2[[#This Row],[Observed Deaths]]-Table2[[#This Row],[Expected Deaths]]</f>
        <v>14116</v>
      </c>
      <c r="J615" s="11">
        <f>Table2[[#This Row],[Potentially Excess Deaths]]/Table2[[#This Row],[Observed Deaths]]*100</f>
        <v>30.711659378195506</v>
      </c>
    </row>
    <row r="616" spans="1:10" x14ac:dyDescent="0.3">
      <c r="A616">
        <v>2023</v>
      </c>
      <c r="B616" t="s">
        <v>28</v>
      </c>
      <c r="C616" s="5" t="s">
        <v>41</v>
      </c>
      <c r="D616" t="s">
        <v>14</v>
      </c>
      <c r="E616" t="s">
        <v>15</v>
      </c>
      <c r="F616">
        <v>11370</v>
      </c>
      <c r="G616">
        <v>43580121</v>
      </c>
      <c r="H616">
        <v>7050</v>
      </c>
      <c r="I616">
        <f>Table2[[#This Row],[Observed Deaths]]-Table2[[#This Row],[Expected Deaths]]</f>
        <v>4320</v>
      </c>
      <c r="J616" s="11">
        <f>Table2[[#This Row],[Potentially Excess Deaths]]/Table2[[#This Row],[Observed Deaths]]*100</f>
        <v>37.994722955145114</v>
      </c>
    </row>
    <row r="617" spans="1:10" x14ac:dyDescent="0.3">
      <c r="A617">
        <v>2023</v>
      </c>
      <c r="B617" t="s">
        <v>10</v>
      </c>
      <c r="C617" s="5" t="s">
        <v>42</v>
      </c>
      <c r="D617" t="s">
        <v>12</v>
      </c>
      <c r="E617" t="s">
        <v>15</v>
      </c>
      <c r="F617">
        <v>172725</v>
      </c>
      <c r="G617">
        <v>287939111</v>
      </c>
      <c r="H617">
        <v>109444</v>
      </c>
      <c r="I617">
        <f>Table2[[#This Row],[Observed Deaths]]-Table2[[#This Row],[Expected Deaths]]</f>
        <v>63281</v>
      </c>
      <c r="J617" s="11">
        <f>Table2[[#This Row],[Potentially Excess Deaths]]/Table2[[#This Row],[Observed Deaths]]*100</f>
        <v>36.636850484874799</v>
      </c>
    </row>
    <row r="618" spans="1:10" x14ac:dyDescent="0.3">
      <c r="A618">
        <v>2023</v>
      </c>
      <c r="B618" t="s">
        <v>10</v>
      </c>
      <c r="C618" s="5" t="s">
        <v>42</v>
      </c>
      <c r="D618" t="s">
        <v>13</v>
      </c>
      <c r="E618" t="s">
        <v>15</v>
      </c>
      <c r="F618">
        <v>138103</v>
      </c>
      <c r="G618">
        <v>247285654</v>
      </c>
      <c r="H618">
        <v>92151</v>
      </c>
      <c r="I618">
        <f>Table2[[#This Row],[Observed Deaths]]-Table2[[#This Row],[Expected Deaths]]</f>
        <v>45952</v>
      </c>
      <c r="J618" s="11">
        <f>Table2[[#This Row],[Potentially Excess Deaths]]/Table2[[#This Row],[Observed Deaths]]*100</f>
        <v>33.273715994583753</v>
      </c>
    </row>
    <row r="619" spans="1:10" x14ac:dyDescent="0.3">
      <c r="A619">
        <v>2023</v>
      </c>
      <c r="B619" t="s">
        <v>10</v>
      </c>
      <c r="C619" s="5" t="s">
        <v>42</v>
      </c>
      <c r="D619" t="s">
        <v>14</v>
      </c>
      <c r="E619" t="s">
        <v>15</v>
      </c>
      <c r="F619">
        <v>34622</v>
      </c>
      <c r="G619">
        <v>40653457</v>
      </c>
      <c r="H619">
        <v>17293</v>
      </c>
      <c r="I619">
        <f>Table2[[#This Row],[Observed Deaths]]-Table2[[#This Row],[Expected Deaths]]</f>
        <v>17329</v>
      </c>
      <c r="J619" s="11">
        <f>Table2[[#This Row],[Potentially Excess Deaths]]/Table2[[#This Row],[Observed Deaths]]*100</f>
        <v>50.051990064121078</v>
      </c>
    </row>
    <row r="620" spans="1:10" x14ac:dyDescent="0.3">
      <c r="A620">
        <v>2023</v>
      </c>
      <c r="B620" t="s">
        <v>25</v>
      </c>
      <c r="C620" s="5" t="s">
        <v>42</v>
      </c>
      <c r="D620" t="s">
        <v>12</v>
      </c>
      <c r="E620" t="s">
        <v>15</v>
      </c>
      <c r="F620">
        <v>124583</v>
      </c>
      <c r="G620">
        <v>272613845</v>
      </c>
      <c r="H620">
        <v>88397</v>
      </c>
      <c r="I620">
        <f>Table2[[#This Row],[Observed Deaths]]-Table2[[#This Row],[Expected Deaths]]</f>
        <v>36186</v>
      </c>
      <c r="J620" s="11">
        <f>Table2[[#This Row],[Potentially Excess Deaths]]/Table2[[#This Row],[Observed Deaths]]*100</f>
        <v>29.045696443334968</v>
      </c>
    </row>
    <row r="621" spans="1:10" x14ac:dyDescent="0.3">
      <c r="A621">
        <v>2023</v>
      </c>
      <c r="B621" t="s">
        <v>25</v>
      </c>
      <c r="C621" s="5" t="s">
        <v>42</v>
      </c>
      <c r="D621" t="s">
        <v>13</v>
      </c>
      <c r="E621" t="s">
        <v>15</v>
      </c>
      <c r="F621">
        <v>99789</v>
      </c>
      <c r="G621">
        <v>234611523</v>
      </c>
      <c r="H621">
        <v>74883</v>
      </c>
      <c r="I621">
        <f>Table2[[#This Row],[Observed Deaths]]-Table2[[#This Row],[Expected Deaths]]</f>
        <v>24906</v>
      </c>
      <c r="J621" s="11">
        <f>Table2[[#This Row],[Potentially Excess Deaths]]/Table2[[#This Row],[Observed Deaths]]*100</f>
        <v>24.958662778462557</v>
      </c>
    </row>
    <row r="622" spans="1:10" x14ac:dyDescent="0.3">
      <c r="A622">
        <v>2023</v>
      </c>
      <c r="B622" t="s">
        <v>25</v>
      </c>
      <c r="C622" s="5" t="s">
        <v>42</v>
      </c>
      <c r="D622" t="s">
        <v>14</v>
      </c>
      <c r="E622" t="s">
        <v>16</v>
      </c>
      <c r="F622">
        <v>24794</v>
      </c>
      <c r="G622">
        <v>38002322</v>
      </c>
      <c r="H622">
        <v>13515</v>
      </c>
      <c r="I622">
        <f>Table2[[#This Row],[Observed Deaths]]-Table2[[#This Row],[Expected Deaths]]</f>
        <v>11279</v>
      </c>
      <c r="J622" s="11">
        <f>Table2[[#This Row],[Potentially Excess Deaths]]/Table2[[#This Row],[Observed Deaths]]*100</f>
        <v>45.490844559167542</v>
      </c>
    </row>
    <row r="623" spans="1:10" x14ac:dyDescent="0.3">
      <c r="A623">
        <v>2023</v>
      </c>
      <c r="B623" t="s">
        <v>26</v>
      </c>
      <c r="C623" s="5" t="s">
        <v>42</v>
      </c>
      <c r="D623" t="s">
        <v>12</v>
      </c>
      <c r="E623" t="s">
        <v>16</v>
      </c>
      <c r="F623">
        <v>57333</v>
      </c>
      <c r="G623">
        <v>285212107</v>
      </c>
      <c r="H623">
        <v>38897</v>
      </c>
      <c r="I623">
        <f>Table2[[#This Row],[Observed Deaths]]-Table2[[#This Row],[Expected Deaths]]</f>
        <v>18436</v>
      </c>
      <c r="J623" s="11">
        <f>Table2[[#This Row],[Potentially Excess Deaths]]/Table2[[#This Row],[Observed Deaths]]*100</f>
        <v>32.156000906982015</v>
      </c>
    </row>
    <row r="624" spans="1:10" x14ac:dyDescent="0.3">
      <c r="A624">
        <v>2023</v>
      </c>
      <c r="B624" t="s">
        <v>26</v>
      </c>
      <c r="C624" s="5" t="s">
        <v>42</v>
      </c>
      <c r="D624" t="s">
        <v>13</v>
      </c>
      <c r="E624" t="s">
        <v>16</v>
      </c>
      <c r="F624">
        <v>45963</v>
      </c>
      <c r="G624">
        <v>241631986</v>
      </c>
      <c r="H624">
        <v>31847</v>
      </c>
      <c r="I624">
        <f>Table2[[#This Row],[Observed Deaths]]-Table2[[#This Row],[Expected Deaths]]</f>
        <v>14116</v>
      </c>
      <c r="J624" s="11">
        <f>Table2[[#This Row],[Potentially Excess Deaths]]/Table2[[#This Row],[Observed Deaths]]*100</f>
        <v>30.711659378195506</v>
      </c>
    </row>
    <row r="625" spans="1:10" x14ac:dyDescent="0.3">
      <c r="A625">
        <v>2023</v>
      </c>
      <c r="B625" t="s">
        <v>26</v>
      </c>
      <c r="C625" s="5" t="s">
        <v>42</v>
      </c>
      <c r="D625" t="s">
        <v>14</v>
      </c>
      <c r="E625" t="s">
        <v>16</v>
      </c>
      <c r="F625">
        <v>11370</v>
      </c>
      <c r="G625">
        <v>43580121</v>
      </c>
      <c r="H625">
        <v>7050</v>
      </c>
      <c r="I625">
        <f>Table2[[#This Row],[Observed Deaths]]-Table2[[#This Row],[Expected Deaths]]</f>
        <v>4320</v>
      </c>
      <c r="J625" s="11">
        <f>Table2[[#This Row],[Potentially Excess Deaths]]/Table2[[#This Row],[Observed Deaths]]*100</f>
        <v>37.994722955145114</v>
      </c>
    </row>
    <row r="626" spans="1:10" x14ac:dyDescent="0.3">
      <c r="A626">
        <v>2023</v>
      </c>
      <c r="B626" t="s">
        <v>27</v>
      </c>
      <c r="C626" s="5" t="s">
        <v>42</v>
      </c>
      <c r="D626" t="s">
        <v>12</v>
      </c>
      <c r="E626" t="s">
        <v>16</v>
      </c>
      <c r="F626">
        <v>38533</v>
      </c>
      <c r="G626">
        <v>277748498</v>
      </c>
      <c r="H626">
        <v>24826</v>
      </c>
      <c r="I626">
        <f>Table2[[#This Row],[Observed Deaths]]-Table2[[#This Row],[Expected Deaths]]</f>
        <v>13707</v>
      </c>
      <c r="J626" s="11">
        <f>Table2[[#This Row],[Potentially Excess Deaths]]/Table2[[#This Row],[Observed Deaths]]*100</f>
        <v>35.572107025147275</v>
      </c>
    </row>
    <row r="627" spans="1:10" x14ac:dyDescent="0.3">
      <c r="A627">
        <v>2023</v>
      </c>
      <c r="B627" t="s">
        <v>27</v>
      </c>
      <c r="C627" s="5" t="s">
        <v>42</v>
      </c>
      <c r="D627" t="s">
        <v>13</v>
      </c>
      <c r="E627" t="s">
        <v>16</v>
      </c>
      <c r="F627">
        <v>30963</v>
      </c>
      <c r="G627">
        <v>235550257</v>
      </c>
      <c r="H627">
        <v>20377</v>
      </c>
      <c r="I627">
        <f>Table2[[#This Row],[Observed Deaths]]-Table2[[#This Row],[Expected Deaths]]</f>
        <v>10586</v>
      </c>
      <c r="J627" s="11">
        <f>Table2[[#This Row],[Potentially Excess Deaths]]/Table2[[#This Row],[Observed Deaths]]*100</f>
        <v>34.189193553596226</v>
      </c>
    </row>
    <row r="628" spans="1:10" x14ac:dyDescent="0.3">
      <c r="A628">
        <v>2023</v>
      </c>
      <c r="B628" t="s">
        <v>27</v>
      </c>
      <c r="C628" s="5" t="s">
        <v>42</v>
      </c>
      <c r="D628" t="s">
        <v>14</v>
      </c>
      <c r="E628" t="s">
        <v>16</v>
      </c>
      <c r="F628">
        <v>7570</v>
      </c>
      <c r="G628">
        <v>42198241</v>
      </c>
      <c r="H628">
        <v>4449</v>
      </c>
      <c r="I628">
        <f>Table2[[#This Row],[Observed Deaths]]-Table2[[#This Row],[Expected Deaths]]</f>
        <v>3121</v>
      </c>
      <c r="J628" s="11">
        <f>Table2[[#This Row],[Potentially Excess Deaths]]/Table2[[#This Row],[Observed Deaths]]*100</f>
        <v>41.228533685601057</v>
      </c>
    </row>
    <row r="629" spans="1:10" x14ac:dyDescent="0.3">
      <c r="A629">
        <v>2023</v>
      </c>
      <c r="B629" t="s">
        <v>28</v>
      </c>
      <c r="C629" s="5" t="s">
        <v>42</v>
      </c>
      <c r="D629" t="s">
        <v>12</v>
      </c>
      <c r="E629" t="s">
        <v>16</v>
      </c>
      <c r="F629">
        <v>226266</v>
      </c>
      <c r="G629">
        <v>299012135</v>
      </c>
      <c r="H629">
        <v>150237</v>
      </c>
      <c r="I629">
        <f>Table2[[#This Row],[Observed Deaths]]-Table2[[#This Row],[Expected Deaths]]</f>
        <v>76029</v>
      </c>
      <c r="J629" s="11">
        <f>Table2[[#This Row],[Potentially Excess Deaths]]/Table2[[#This Row],[Observed Deaths]]*100</f>
        <v>33.60160165468961</v>
      </c>
    </row>
    <row r="630" spans="1:10" x14ac:dyDescent="0.3">
      <c r="A630">
        <v>2023</v>
      </c>
      <c r="B630" t="s">
        <v>28</v>
      </c>
      <c r="C630" s="5" t="s">
        <v>42</v>
      </c>
      <c r="D630" t="s">
        <v>13</v>
      </c>
      <c r="E630" t="s">
        <v>16</v>
      </c>
      <c r="F630">
        <v>180123</v>
      </c>
      <c r="G630">
        <v>256343909</v>
      </c>
      <c r="H630">
        <v>125573</v>
      </c>
      <c r="I630">
        <f>Table2[[#This Row],[Observed Deaths]]-Table2[[#This Row],[Expected Deaths]]</f>
        <v>54550</v>
      </c>
      <c r="J630" s="11">
        <f>Table2[[#This Row],[Potentially Excess Deaths]]/Table2[[#This Row],[Observed Deaths]]*100</f>
        <v>30.284860900606809</v>
      </c>
    </row>
    <row r="631" spans="1:10" x14ac:dyDescent="0.3">
      <c r="A631">
        <v>2023</v>
      </c>
      <c r="B631" t="s">
        <v>28</v>
      </c>
      <c r="C631" s="5" t="s">
        <v>42</v>
      </c>
      <c r="D631" t="s">
        <v>14</v>
      </c>
      <c r="E631" t="s">
        <v>17</v>
      </c>
      <c r="F631">
        <v>46143</v>
      </c>
      <c r="G631">
        <v>42668226</v>
      </c>
      <c r="H631">
        <v>24664</v>
      </c>
      <c r="I631">
        <f>Table2[[#This Row],[Observed Deaths]]-Table2[[#This Row],[Expected Deaths]]</f>
        <v>21479</v>
      </c>
      <c r="J631" s="11">
        <f>Table2[[#This Row],[Potentially Excess Deaths]]/Table2[[#This Row],[Observed Deaths]]*100</f>
        <v>46.548772294822612</v>
      </c>
    </row>
    <row r="632" spans="1:10" x14ac:dyDescent="0.3">
      <c r="A632">
        <v>2023</v>
      </c>
      <c r="B632" t="s">
        <v>10</v>
      </c>
      <c r="C632" s="5" t="s">
        <v>43</v>
      </c>
      <c r="D632" t="s">
        <v>12</v>
      </c>
      <c r="E632" t="s">
        <v>17</v>
      </c>
      <c r="F632">
        <v>205</v>
      </c>
      <c r="G632">
        <v>611157</v>
      </c>
      <c r="H632">
        <v>98</v>
      </c>
      <c r="I632">
        <f>Table2[[#This Row],[Observed Deaths]]-Table2[[#This Row],[Expected Deaths]]</f>
        <v>107</v>
      </c>
      <c r="J632" s="11">
        <f>Table2[[#This Row],[Potentially Excess Deaths]]/Table2[[#This Row],[Observed Deaths]]*100</f>
        <v>52.195121951219512</v>
      </c>
    </row>
    <row r="633" spans="1:10" x14ac:dyDescent="0.3">
      <c r="A633">
        <v>2023</v>
      </c>
      <c r="B633" t="s">
        <v>10</v>
      </c>
      <c r="C633" s="5" t="s">
        <v>43</v>
      </c>
      <c r="D633" t="s">
        <v>13</v>
      </c>
      <c r="E633" t="s">
        <v>17</v>
      </c>
      <c r="F633">
        <v>81</v>
      </c>
      <c r="G633">
        <v>299743</v>
      </c>
      <c r="H633">
        <v>48</v>
      </c>
      <c r="I633">
        <f>Table2[[#This Row],[Observed Deaths]]-Table2[[#This Row],[Expected Deaths]]</f>
        <v>33</v>
      </c>
      <c r="J633" s="11">
        <f>Table2[[#This Row],[Potentially Excess Deaths]]/Table2[[#This Row],[Observed Deaths]]*100</f>
        <v>40.74074074074074</v>
      </c>
    </row>
    <row r="634" spans="1:10" x14ac:dyDescent="0.3">
      <c r="A634">
        <v>2023</v>
      </c>
      <c r="B634" t="s">
        <v>10</v>
      </c>
      <c r="C634" s="5" t="s">
        <v>43</v>
      </c>
      <c r="D634" t="s">
        <v>14</v>
      </c>
      <c r="E634" t="s">
        <v>17</v>
      </c>
      <c r="F634">
        <v>124</v>
      </c>
      <c r="G634">
        <v>311414</v>
      </c>
      <c r="H634">
        <v>50</v>
      </c>
      <c r="I634">
        <f>Table2[[#This Row],[Observed Deaths]]-Table2[[#This Row],[Expected Deaths]]</f>
        <v>74</v>
      </c>
      <c r="J634" s="11">
        <f>Table2[[#This Row],[Potentially Excess Deaths]]/Table2[[#This Row],[Observed Deaths]]*100</f>
        <v>59.677419354838712</v>
      </c>
    </row>
    <row r="635" spans="1:10" x14ac:dyDescent="0.3">
      <c r="A635">
        <v>2023</v>
      </c>
      <c r="B635" t="s">
        <v>25</v>
      </c>
      <c r="C635" s="5" t="s">
        <v>43</v>
      </c>
      <c r="D635" t="s">
        <v>12</v>
      </c>
      <c r="E635" t="s">
        <v>17</v>
      </c>
      <c r="F635">
        <v>205</v>
      </c>
      <c r="G635">
        <v>611157</v>
      </c>
      <c r="H635">
        <v>108</v>
      </c>
      <c r="I635">
        <f>Table2[[#This Row],[Observed Deaths]]-Table2[[#This Row],[Expected Deaths]]</f>
        <v>97</v>
      </c>
      <c r="J635" s="11">
        <f>Table2[[#This Row],[Potentially Excess Deaths]]/Table2[[#This Row],[Observed Deaths]]*100</f>
        <v>47.317073170731703</v>
      </c>
    </row>
    <row r="636" spans="1:10" x14ac:dyDescent="0.3">
      <c r="A636">
        <v>2023</v>
      </c>
      <c r="B636" t="s">
        <v>25</v>
      </c>
      <c r="C636" s="5" t="s">
        <v>43</v>
      </c>
      <c r="D636" t="s">
        <v>13</v>
      </c>
      <c r="E636" t="s">
        <v>17</v>
      </c>
      <c r="F636">
        <v>81</v>
      </c>
      <c r="G636">
        <v>299743</v>
      </c>
      <c r="H636">
        <v>53</v>
      </c>
      <c r="I636">
        <f>Table2[[#This Row],[Observed Deaths]]-Table2[[#This Row],[Expected Deaths]]</f>
        <v>28</v>
      </c>
      <c r="J636" s="11">
        <f>Table2[[#This Row],[Potentially Excess Deaths]]/Table2[[#This Row],[Observed Deaths]]*100</f>
        <v>34.567901234567898</v>
      </c>
    </row>
    <row r="637" spans="1:10" x14ac:dyDescent="0.3">
      <c r="A637">
        <v>2023</v>
      </c>
      <c r="B637" t="s">
        <v>25</v>
      </c>
      <c r="C637" s="5" t="s">
        <v>43</v>
      </c>
      <c r="D637" t="s">
        <v>14</v>
      </c>
      <c r="E637" t="s">
        <v>17</v>
      </c>
      <c r="F637">
        <v>124</v>
      </c>
      <c r="G637">
        <v>311414</v>
      </c>
      <c r="H637">
        <v>54</v>
      </c>
      <c r="I637">
        <f>Table2[[#This Row],[Observed Deaths]]-Table2[[#This Row],[Expected Deaths]]</f>
        <v>70</v>
      </c>
      <c r="J637" s="11">
        <f>Table2[[#This Row],[Potentially Excess Deaths]]/Table2[[#This Row],[Observed Deaths]]*100</f>
        <v>56.451612903225815</v>
      </c>
    </row>
    <row r="638" spans="1:10" x14ac:dyDescent="0.3">
      <c r="A638">
        <v>2023</v>
      </c>
      <c r="B638" t="s">
        <v>26</v>
      </c>
      <c r="C638" s="5" t="s">
        <v>43</v>
      </c>
      <c r="D638" t="s">
        <v>12</v>
      </c>
      <c r="E638" t="s">
        <v>17</v>
      </c>
      <c r="F638">
        <v>236</v>
      </c>
      <c r="G638">
        <v>669925</v>
      </c>
      <c r="H638">
        <v>107</v>
      </c>
      <c r="I638">
        <f>Table2[[#This Row],[Observed Deaths]]-Table2[[#This Row],[Expected Deaths]]</f>
        <v>129</v>
      </c>
      <c r="J638" s="11">
        <f>Table2[[#This Row],[Potentially Excess Deaths]]/Table2[[#This Row],[Observed Deaths]]*100</f>
        <v>54.66101694915254</v>
      </c>
    </row>
    <row r="639" spans="1:10" x14ac:dyDescent="0.3">
      <c r="A639">
        <v>2023</v>
      </c>
      <c r="B639" t="s">
        <v>26</v>
      </c>
      <c r="C639" s="5" t="s">
        <v>43</v>
      </c>
      <c r="D639" t="s">
        <v>13</v>
      </c>
      <c r="E639" t="s">
        <v>17</v>
      </c>
      <c r="F639">
        <v>91</v>
      </c>
      <c r="G639">
        <v>327104</v>
      </c>
      <c r="H639">
        <v>52</v>
      </c>
      <c r="I639">
        <f>Table2[[#This Row],[Observed Deaths]]-Table2[[#This Row],[Expected Deaths]]</f>
        <v>39</v>
      </c>
      <c r="J639" s="11">
        <f>Table2[[#This Row],[Potentially Excess Deaths]]/Table2[[#This Row],[Observed Deaths]]*100</f>
        <v>42.857142857142854</v>
      </c>
    </row>
    <row r="640" spans="1:10" x14ac:dyDescent="0.3">
      <c r="A640">
        <v>2023</v>
      </c>
      <c r="B640" t="s">
        <v>26</v>
      </c>
      <c r="C640" s="5" t="s">
        <v>43</v>
      </c>
      <c r="D640" t="s">
        <v>14</v>
      </c>
      <c r="E640" t="s">
        <v>18</v>
      </c>
      <c r="F640">
        <v>145</v>
      </c>
      <c r="G640">
        <v>342821</v>
      </c>
      <c r="H640">
        <v>54</v>
      </c>
      <c r="I640">
        <f>Table2[[#This Row],[Observed Deaths]]-Table2[[#This Row],[Expected Deaths]]</f>
        <v>91</v>
      </c>
      <c r="J640" s="11">
        <f>Table2[[#This Row],[Potentially Excess Deaths]]/Table2[[#This Row],[Observed Deaths]]*100</f>
        <v>62.758620689655174</v>
      </c>
    </row>
    <row r="641" spans="1:10" x14ac:dyDescent="0.3">
      <c r="A641">
        <v>2023</v>
      </c>
      <c r="B641" t="s">
        <v>27</v>
      </c>
      <c r="C641" s="5" t="s">
        <v>43</v>
      </c>
      <c r="D641" t="s">
        <v>12</v>
      </c>
      <c r="E641" t="s">
        <v>21</v>
      </c>
      <c r="F641">
        <v>236</v>
      </c>
      <c r="G641">
        <v>669925</v>
      </c>
      <c r="H641">
        <v>113</v>
      </c>
      <c r="I641">
        <f>Table2[[#This Row],[Observed Deaths]]-Table2[[#This Row],[Expected Deaths]]</f>
        <v>123</v>
      </c>
      <c r="J641" s="11">
        <f>Table2[[#This Row],[Potentially Excess Deaths]]/Table2[[#This Row],[Observed Deaths]]*100</f>
        <v>52.118644067796616</v>
      </c>
    </row>
    <row r="642" spans="1:10" x14ac:dyDescent="0.3">
      <c r="A642">
        <v>2023</v>
      </c>
      <c r="B642" t="s">
        <v>27</v>
      </c>
      <c r="C642" s="5" t="s">
        <v>43</v>
      </c>
      <c r="D642" t="s">
        <v>13</v>
      </c>
      <c r="E642" t="s">
        <v>21</v>
      </c>
      <c r="F642">
        <v>91</v>
      </c>
      <c r="G642">
        <v>327104</v>
      </c>
      <c r="H642">
        <v>55</v>
      </c>
      <c r="I642">
        <f>Table2[[#This Row],[Observed Deaths]]-Table2[[#This Row],[Expected Deaths]]</f>
        <v>36</v>
      </c>
      <c r="J642" s="11">
        <f>Table2[[#This Row],[Potentially Excess Deaths]]/Table2[[#This Row],[Observed Deaths]]*100</f>
        <v>39.560439560439562</v>
      </c>
    </row>
    <row r="643" spans="1:10" x14ac:dyDescent="0.3">
      <c r="A643">
        <v>2023</v>
      </c>
      <c r="B643" t="s">
        <v>27</v>
      </c>
      <c r="C643" s="5" t="s">
        <v>43</v>
      </c>
      <c r="D643" t="s">
        <v>14</v>
      </c>
      <c r="E643" t="s">
        <v>21</v>
      </c>
      <c r="F643">
        <v>145</v>
      </c>
      <c r="G643">
        <v>342821</v>
      </c>
      <c r="H643">
        <v>58</v>
      </c>
      <c r="I643">
        <f>Table2[[#This Row],[Observed Deaths]]-Table2[[#This Row],[Expected Deaths]]</f>
        <v>87</v>
      </c>
      <c r="J643" s="11">
        <f>Table2[[#This Row],[Potentially Excess Deaths]]/Table2[[#This Row],[Observed Deaths]]*100</f>
        <v>60</v>
      </c>
    </row>
    <row r="644" spans="1:10" x14ac:dyDescent="0.3">
      <c r="A644">
        <v>2023</v>
      </c>
      <c r="B644" t="s">
        <v>28</v>
      </c>
      <c r="C644" s="5" t="s">
        <v>43</v>
      </c>
      <c r="D644" t="s">
        <v>12</v>
      </c>
      <c r="E644" t="s">
        <v>21</v>
      </c>
      <c r="F644">
        <v>236</v>
      </c>
      <c r="G644">
        <v>669925</v>
      </c>
      <c r="H644">
        <v>126</v>
      </c>
      <c r="I644">
        <f>Table2[[#This Row],[Observed Deaths]]-Table2[[#This Row],[Expected Deaths]]</f>
        <v>110</v>
      </c>
      <c r="J644" s="11">
        <f>Table2[[#This Row],[Potentially Excess Deaths]]/Table2[[#This Row],[Observed Deaths]]*100</f>
        <v>46.610169491525419</v>
      </c>
    </row>
    <row r="645" spans="1:10" x14ac:dyDescent="0.3">
      <c r="A645">
        <v>2023</v>
      </c>
      <c r="B645" t="s">
        <v>28</v>
      </c>
      <c r="C645" s="5" t="s">
        <v>43</v>
      </c>
      <c r="D645" t="s">
        <v>13</v>
      </c>
      <c r="E645" t="s">
        <v>21</v>
      </c>
      <c r="F645">
        <v>91</v>
      </c>
      <c r="G645">
        <v>327104</v>
      </c>
      <c r="H645">
        <v>62</v>
      </c>
      <c r="I645">
        <f>Table2[[#This Row],[Observed Deaths]]-Table2[[#This Row],[Expected Deaths]]</f>
        <v>29</v>
      </c>
      <c r="J645" s="11">
        <f>Table2[[#This Row],[Potentially Excess Deaths]]/Table2[[#This Row],[Observed Deaths]]*100</f>
        <v>31.868131868131865</v>
      </c>
    </row>
    <row r="646" spans="1:10" x14ac:dyDescent="0.3">
      <c r="A646">
        <v>2023</v>
      </c>
      <c r="B646" t="s">
        <v>28</v>
      </c>
      <c r="C646" s="5" t="s">
        <v>43</v>
      </c>
      <c r="D646" t="s">
        <v>14</v>
      </c>
      <c r="E646" t="s">
        <v>11</v>
      </c>
      <c r="F646">
        <v>145</v>
      </c>
      <c r="G646">
        <v>342821</v>
      </c>
      <c r="H646">
        <v>64</v>
      </c>
      <c r="I646">
        <f>Table2[[#This Row],[Observed Deaths]]-Table2[[#This Row],[Expected Deaths]]</f>
        <v>81</v>
      </c>
      <c r="J646" s="11">
        <f>Table2[[#This Row],[Potentially Excess Deaths]]/Table2[[#This Row],[Observed Deaths]]*100</f>
        <v>55.862068965517238</v>
      </c>
    </row>
    <row r="647" spans="1:10" x14ac:dyDescent="0.3">
      <c r="A647">
        <v>2023</v>
      </c>
      <c r="B647" t="s">
        <v>10</v>
      </c>
      <c r="C647" s="5" t="s">
        <v>44</v>
      </c>
      <c r="D647" t="s">
        <v>12</v>
      </c>
      <c r="E647" t="s">
        <v>11</v>
      </c>
      <c r="F647">
        <v>262</v>
      </c>
      <c r="G647">
        <v>722952</v>
      </c>
      <c r="H647">
        <v>116</v>
      </c>
      <c r="I647">
        <f>Table2[[#This Row],[Observed Deaths]]-Table2[[#This Row],[Expected Deaths]]</f>
        <v>146</v>
      </c>
      <c r="J647" s="11">
        <f>Table2[[#This Row],[Potentially Excess Deaths]]/Table2[[#This Row],[Observed Deaths]]*100</f>
        <v>55.725190839694662</v>
      </c>
    </row>
    <row r="648" spans="1:10" x14ac:dyDescent="0.3">
      <c r="A648">
        <v>2023</v>
      </c>
      <c r="B648" t="s">
        <v>10</v>
      </c>
      <c r="C648" s="5" t="s">
        <v>44</v>
      </c>
      <c r="D648" t="s">
        <v>13</v>
      </c>
      <c r="E648" t="s">
        <v>11</v>
      </c>
      <c r="F648">
        <v>99</v>
      </c>
      <c r="G648">
        <v>351724</v>
      </c>
      <c r="H648">
        <v>56</v>
      </c>
      <c r="I648">
        <f>Table2[[#This Row],[Observed Deaths]]-Table2[[#This Row],[Expected Deaths]]</f>
        <v>43</v>
      </c>
      <c r="J648" s="11">
        <f>Table2[[#This Row],[Potentially Excess Deaths]]/Table2[[#This Row],[Observed Deaths]]*100</f>
        <v>43.43434343434344</v>
      </c>
    </row>
    <row r="649" spans="1:10" x14ac:dyDescent="0.3">
      <c r="A649">
        <v>2023</v>
      </c>
      <c r="B649" t="s">
        <v>10</v>
      </c>
      <c r="C649" s="5" t="s">
        <v>44</v>
      </c>
      <c r="D649" t="s">
        <v>14</v>
      </c>
      <c r="E649" t="s">
        <v>15</v>
      </c>
      <c r="F649">
        <v>163</v>
      </c>
      <c r="G649">
        <v>371228</v>
      </c>
      <c r="H649">
        <v>60</v>
      </c>
      <c r="I649">
        <f>Table2[[#This Row],[Observed Deaths]]-Table2[[#This Row],[Expected Deaths]]</f>
        <v>103</v>
      </c>
      <c r="J649" s="11">
        <f>Table2[[#This Row],[Potentially Excess Deaths]]/Table2[[#This Row],[Observed Deaths]]*100</f>
        <v>63.190184049079754</v>
      </c>
    </row>
    <row r="650" spans="1:10" x14ac:dyDescent="0.3">
      <c r="A650">
        <v>2023</v>
      </c>
      <c r="B650" t="s">
        <v>25</v>
      </c>
      <c r="C650" s="5" t="s">
        <v>44</v>
      </c>
      <c r="D650" t="s">
        <v>12</v>
      </c>
      <c r="E650" t="s">
        <v>15</v>
      </c>
      <c r="F650">
        <v>262</v>
      </c>
      <c r="G650">
        <v>722952</v>
      </c>
      <c r="H650">
        <v>123</v>
      </c>
      <c r="I650">
        <f>Table2[[#This Row],[Observed Deaths]]-Table2[[#This Row],[Expected Deaths]]</f>
        <v>139</v>
      </c>
      <c r="J650" s="11">
        <f>Table2[[#This Row],[Potentially Excess Deaths]]/Table2[[#This Row],[Observed Deaths]]*100</f>
        <v>53.05343511450382</v>
      </c>
    </row>
    <row r="651" spans="1:10" x14ac:dyDescent="0.3">
      <c r="A651">
        <v>2023</v>
      </c>
      <c r="B651" t="s">
        <v>25</v>
      </c>
      <c r="C651" s="5" t="s">
        <v>44</v>
      </c>
      <c r="D651" t="s">
        <v>13</v>
      </c>
      <c r="E651" t="s">
        <v>15</v>
      </c>
      <c r="F651">
        <v>99</v>
      </c>
      <c r="G651">
        <v>351724</v>
      </c>
      <c r="H651">
        <v>60</v>
      </c>
      <c r="I651">
        <f>Table2[[#This Row],[Observed Deaths]]-Table2[[#This Row],[Expected Deaths]]</f>
        <v>39</v>
      </c>
      <c r="J651" s="11">
        <f>Table2[[#This Row],[Potentially Excess Deaths]]/Table2[[#This Row],[Observed Deaths]]*100</f>
        <v>39.393939393939391</v>
      </c>
    </row>
    <row r="652" spans="1:10" x14ac:dyDescent="0.3">
      <c r="A652">
        <v>2023</v>
      </c>
      <c r="B652" t="s">
        <v>25</v>
      </c>
      <c r="C652" s="5" t="s">
        <v>44</v>
      </c>
      <c r="D652" t="s">
        <v>14</v>
      </c>
      <c r="E652" t="s">
        <v>15</v>
      </c>
      <c r="F652">
        <v>163</v>
      </c>
      <c r="G652">
        <v>371228</v>
      </c>
      <c r="H652">
        <v>63</v>
      </c>
      <c r="I652">
        <f>Table2[[#This Row],[Observed Deaths]]-Table2[[#This Row],[Expected Deaths]]</f>
        <v>100</v>
      </c>
      <c r="J652" s="11">
        <f>Table2[[#This Row],[Potentially Excess Deaths]]/Table2[[#This Row],[Observed Deaths]]*100</f>
        <v>61.349693251533743</v>
      </c>
    </row>
    <row r="653" spans="1:10" x14ac:dyDescent="0.3">
      <c r="A653">
        <v>2023</v>
      </c>
      <c r="B653" t="s">
        <v>26</v>
      </c>
      <c r="C653" s="5" t="s">
        <v>44</v>
      </c>
      <c r="D653" t="s">
        <v>12</v>
      </c>
      <c r="E653" t="s">
        <v>15</v>
      </c>
      <c r="F653">
        <v>262</v>
      </c>
      <c r="G653">
        <v>722952</v>
      </c>
      <c r="H653">
        <v>142</v>
      </c>
      <c r="I653">
        <f>Table2[[#This Row],[Observed Deaths]]-Table2[[#This Row],[Expected Deaths]]</f>
        <v>120</v>
      </c>
      <c r="J653" s="11">
        <f>Table2[[#This Row],[Potentially Excess Deaths]]/Table2[[#This Row],[Observed Deaths]]*100</f>
        <v>45.801526717557252</v>
      </c>
    </row>
    <row r="654" spans="1:10" x14ac:dyDescent="0.3">
      <c r="A654">
        <v>2023</v>
      </c>
      <c r="B654" t="s">
        <v>26</v>
      </c>
      <c r="C654" s="5" t="s">
        <v>44</v>
      </c>
      <c r="D654" t="s">
        <v>13</v>
      </c>
      <c r="E654" t="s">
        <v>11</v>
      </c>
      <c r="F654">
        <v>99</v>
      </c>
      <c r="G654">
        <v>351724</v>
      </c>
      <c r="H654">
        <v>69</v>
      </c>
      <c r="I654">
        <f>Table2[[#This Row],[Observed Deaths]]-Table2[[#This Row],[Expected Deaths]]</f>
        <v>30</v>
      </c>
      <c r="J654" s="11">
        <f>Table2[[#This Row],[Potentially Excess Deaths]]/Table2[[#This Row],[Observed Deaths]]*100</f>
        <v>30.303030303030305</v>
      </c>
    </row>
    <row r="655" spans="1:10" x14ac:dyDescent="0.3">
      <c r="A655">
        <v>2023</v>
      </c>
      <c r="B655" t="s">
        <v>26</v>
      </c>
      <c r="C655" s="5" t="s">
        <v>44</v>
      </c>
      <c r="D655" t="s">
        <v>14</v>
      </c>
      <c r="E655" t="s">
        <v>11</v>
      </c>
      <c r="F655">
        <v>163</v>
      </c>
      <c r="G655">
        <v>371228</v>
      </c>
      <c r="H655">
        <v>73</v>
      </c>
      <c r="I655">
        <f>Table2[[#This Row],[Observed Deaths]]-Table2[[#This Row],[Expected Deaths]]</f>
        <v>90</v>
      </c>
      <c r="J655" s="11">
        <f>Table2[[#This Row],[Potentially Excess Deaths]]/Table2[[#This Row],[Observed Deaths]]*100</f>
        <v>55.214723926380373</v>
      </c>
    </row>
    <row r="656" spans="1:10" x14ac:dyDescent="0.3">
      <c r="A656">
        <v>2023</v>
      </c>
      <c r="B656" t="s">
        <v>27</v>
      </c>
      <c r="C656" s="5" t="s">
        <v>44</v>
      </c>
      <c r="D656" t="s">
        <v>12</v>
      </c>
      <c r="E656" t="s">
        <v>11</v>
      </c>
      <c r="F656">
        <v>276</v>
      </c>
      <c r="G656">
        <v>763425</v>
      </c>
      <c r="H656">
        <v>128</v>
      </c>
      <c r="I656">
        <f>Table2[[#This Row],[Observed Deaths]]-Table2[[#This Row],[Expected Deaths]]</f>
        <v>148</v>
      </c>
      <c r="J656" s="11">
        <f>Table2[[#This Row],[Potentially Excess Deaths]]/Table2[[#This Row],[Observed Deaths]]*100</f>
        <v>53.623188405797109</v>
      </c>
    </row>
    <row r="657" spans="1:10" x14ac:dyDescent="0.3">
      <c r="A657">
        <v>2023</v>
      </c>
      <c r="B657" t="s">
        <v>27</v>
      </c>
      <c r="C657" s="5" t="s">
        <v>44</v>
      </c>
      <c r="D657" t="s">
        <v>13</v>
      </c>
      <c r="E657" t="s">
        <v>15</v>
      </c>
      <c r="F657">
        <v>103</v>
      </c>
      <c r="G657">
        <v>370327</v>
      </c>
      <c r="H657">
        <v>62</v>
      </c>
      <c r="I657">
        <f>Table2[[#This Row],[Observed Deaths]]-Table2[[#This Row],[Expected Deaths]]</f>
        <v>41</v>
      </c>
      <c r="J657" s="11">
        <f>Table2[[#This Row],[Potentially Excess Deaths]]/Table2[[#This Row],[Observed Deaths]]*100</f>
        <v>39.805825242718448</v>
      </c>
    </row>
    <row r="658" spans="1:10" x14ac:dyDescent="0.3">
      <c r="A658">
        <v>2023</v>
      </c>
      <c r="B658" t="s">
        <v>27</v>
      </c>
      <c r="C658" s="5" t="s">
        <v>44</v>
      </c>
      <c r="D658" t="s">
        <v>14</v>
      </c>
      <c r="E658" t="s">
        <v>15</v>
      </c>
      <c r="F658">
        <v>173</v>
      </c>
      <c r="G658">
        <v>393098</v>
      </c>
      <c r="H658">
        <v>66</v>
      </c>
      <c r="I658">
        <f>Table2[[#This Row],[Observed Deaths]]-Table2[[#This Row],[Expected Deaths]]</f>
        <v>107</v>
      </c>
      <c r="J658" s="11">
        <f>Table2[[#This Row],[Potentially Excess Deaths]]/Table2[[#This Row],[Observed Deaths]]*100</f>
        <v>61.849710982658955</v>
      </c>
    </row>
    <row r="659" spans="1:10" x14ac:dyDescent="0.3">
      <c r="A659">
        <v>2023</v>
      </c>
      <c r="B659" t="s">
        <v>28</v>
      </c>
      <c r="C659" s="5" t="s">
        <v>44</v>
      </c>
      <c r="D659" t="s">
        <v>12</v>
      </c>
      <c r="E659" t="s">
        <v>15</v>
      </c>
      <c r="F659">
        <v>276</v>
      </c>
      <c r="G659">
        <v>763425</v>
      </c>
      <c r="H659">
        <v>136</v>
      </c>
      <c r="I659">
        <f>Table2[[#This Row],[Observed Deaths]]-Table2[[#This Row],[Expected Deaths]]</f>
        <v>140</v>
      </c>
      <c r="J659" s="11">
        <f>Table2[[#This Row],[Potentially Excess Deaths]]/Table2[[#This Row],[Observed Deaths]]*100</f>
        <v>50.724637681159422</v>
      </c>
    </row>
    <row r="660" spans="1:10" x14ac:dyDescent="0.3">
      <c r="A660">
        <v>2023</v>
      </c>
      <c r="B660" t="s">
        <v>28</v>
      </c>
      <c r="C660" s="5" t="s">
        <v>44</v>
      </c>
      <c r="D660" t="s">
        <v>13</v>
      </c>
      <c r="E660" t="s">
        <v>15</v>
      </c>
      <c r="F660">
        <v>103</v>
      </c>
      <c r="G660">
        <v>370327</v>
      </c>
      <c r="H660">
        <v>66</v>
      </c>
      <c r="I660">
        <f>Table2[[#This Row],[Observed Deaths]]-Table2[[#This Row],[Expected Deaths]]</f>
        <v>37</v>
      </c>
      <c r="J660" s="11">
        <f>Table2[[#This Row],[Potentially Excess Deaths]]/Table2[[#This Row],[Observed Deaths]]*100</f>
        <v>35.922330097087382</v>
      </c>
    </row>
    <row r="661" spans="1:10" x14ac:dyDescent="0.3">
      <c r="A661">
        <v>2023</v>
      </c>
      <c r="B661" t="s">
        <v>28</v>
      </c>
      <c r="C661" s="5" t="s">
        <v>44</v>
      </c>
      <c r="D661" t="s">
        <v>14</v>
      </c>
      <c r="E661" t="s">
        <v>15</v>
      </c>
      <c r="F661">
        <v>173</v>
      </c>
      <c r="G661">
        <v>393098</v>
      </c>
      <c r="H661">
        <v>70</v>
      </c>
      <c r="I661">
        <f>Table2[[#This Row],[Observed Deaths]]-Table2[[#This Row],[Expected Deaths]]</f>
        <v>103</v>
      </c>
      <c r="J661" s="11">
        <f>Table2[[#This Row],[Potentially Excess Deaths]]/Table2[[#This Row],[Observed Deaths]]*100</f>
        <v>59.537572254335259</v>
      </c>
    </row>
    <row r="662" spans="1:10" x14ac:dyDescent="0.3">
      <c r="A662">
        <v>2023</v>
      </c>
      <c r="B662" t="s">
        <v>10</v>
      </c>
      <c r="C662" s="5" t="s">
        <v>45</v>
      </c>
      <c r="D662" t="s">
        <v>12</v>
      </c>
      <c r="E662" t="s">
        <v>15</v>
      </c>
      <c r="F662">
        <v>276</v>
      </c>
      <c r="G662">
        <v>763425</v>
      </c>
      <c r="H662">
        <v>152</v>
      </c>
      <c r="I662">
        <f>Table2[[#This Row],[Observed Deaths]]-Table2[[#This Row],[Expected Deaths]]</f>
        <v>124</v>
      </c>
      <c r="J662" s="11">
        <f>Table2[[#This Row],[Potentially Excess Deaths]]/Table2[[#This Row],[Observed Deaths]]*100</f>
        <v>44.927536231884055</v>
      </c>
    </row>
    <row r="663" spans="1:10" x14ac:dyDescent="0.3">
      <c r="A663">
        <v>2023</v>
      </c>
      <c r="B663" t="s">
        <v>10</v>
      </c>
      <c r="C663" s="5" t="s">
        <v>45</v>
      </c>
      <c r="D663" t="s">
        <v>13</v>
      </c>
      <c r="E663" t="s">
        <v>15</v>
      </c>
      <c r="F663">
        <v>103</v>
      </c>
      <c r="G663">
        <v>370327</v>
      </c>
      <c r="H663">
        <v>74</v>
      </c>
      <c r="I663">
        <f>Table2[[#This Row],[Observed Deaths]]-Table2[[#This Row],[Expected Deaths]]</f>
        <v>29</v>
      </c>
      <c r="J663" s="11">
        <f>Table2[[#This Row],[Potentially Excess Deaths]]/Table2[[#This Row],[Observed Deaths]]*100</f>
        <v>28.155339805825243</v>
      </c>
    </row>
    <row r="664" spans="1:10" x14ac:dyDescent="0.3">
      <c r="A664">
        <v>2023</v>
      </c>
      <c r="B664" t="s">
        <v>10</v>
      </c>
      <c r="C664" s="5" t="s">
        <v>45</v>
      </c>
      <c r="D664" t="s">
        <v>14</v>
      </c>
      <c r="E664" t="s">
        <v>15</v>
      </c>
      <c r="F664">
        <v>173</v>
      </c>
      <c r="G664">
        <v>393098</v>
      </c>
      <c r="H664">
        <v>78</v>
      </c>
      <c r="I664">
        <f>Table2[[#This Row],[Observed Deaths]]-Table2[[#This Row],[Expected Deaths]]</f>
        <v>95</v>
      </c>
      <c r="J664" s="11">
        <f>Table2[[#This Row],[Potentially Excess Deaths]]/Table2[[#This Row],[Observed Deaths]]*100</f>
        <v>54.913294797687861</v>
      </c>
    </row>
    <row r="665" spans="1:10" x14ac:dyDescent="0.3">
      <c r="A665">
        <v>2023</v>
      </c>
      <c r="B665" t="s">
        <v>25</v>
      </c>
      <c r="C665" s="5" t="s">
        <v>45</v>
      </c>
      <c r="D665" t="s">
        <v>12</v>
      </c>
      <c r="E665" t="s">
        <v>15</v>
      </c>
      <c r="F665">
        <v>290</v>
      </c>
      <c r="G665">
        <v>792300</v>
      </c>
      <c r="H665">
        <v>136</v>
      </c>
      <c r="I665">
        <f>Table2[[#This Row],[Observed Deaths]]-Table2[[#This Row],[Expected Deaths]]</f>
        <v>154</v>
      </c>
      <c r="J665" s="11">
        <f>Table2[[#This Row],[Potentially Excess Deaths]]/Table2[[#This Row],[Observed Deaths]]*100</f>
        <v>53.103448275862064</v>
      </c>
    </row>
    <row r="666" spans="1:10" x14ac:dyDescent="0.3">
      <c r="A666">
        <v>2023</v>
      </c>
      <c r="B666" t="s">
        <v>25</v>
      </c>
      <c r="C666" s="5" t="s">
        <v>45</v>
      </c>
      <c r="D666" t="s">
        <v>13</v>
      </c>
      <c r="E666" t="s">
        <v>16</v>
      </c>
      <c r="F666">
        <v>110</v>
      </c>
      <c r="G666">
        <v>382892</v>
      </c>
      <c r="H666">
        <v>65</v>
      </c>
      <c r="I666">
        <f>Table2[[#This Row],[Observed Deaths]]-Table2[[#This Row],[Expected Deaths]]</f>
        <v>45</v>
      </c>
      <c r="J666" s="11">
        <f>Table2[[#This Row],[Potentially Excess Deaths]]/Table2[[#This Row],[Observed Deaths]]*100</f>
        <v>40.909090909090914</v>
      </c>
    </row>
    <row r="667" spans="1:10" x14ac:dyDescent="0.3">
      <c r="A667">
        <v>2023</v>
      </c>
      <c r="B667" t="s">
        <v>25</v>
      </c>
      <c r="C667" s="5" t="s">
        <v>45</v>
      </c>
      <c r="D667" t="s">
        <v>14</v>
      </c>
      <c r="E667" t="s">
        <v>16</v>
      </c>
      <c r="F667">
        <v>180</v>
      </c>
      <c r="G667">
        <v>409408</v>
      </c>
      <c r="H667">
        <v>71</v>
      </c>
      <c r="I667">
        <f>Table2[[#This Row],[Observed Deaths]]-Table2[[#This Row],[Expected Deaths]]</f>
        <v>109</v>
      </c>
      <c r="J667" s="11">
        <f>Table2[[#This Row],[Potentially Excess Deaths]]/Table2[[#This Row],[Observed Deaths]]*100</f>
        <v>60.55555555555555</v>
      </c>
    </row>
    <row r="668" spans="1:10" x14ac:dyDescent="0.3">
      <c r="A668">
        <v>2023</v>
      </c>
      <c r="B668" t="s">
        <v>26</v>
      </c>
      <c r="C668" s="5" t="s">
        <v>45</v>
      </c>
      <c r="D668" t="s">
        <v>12</v>
      </c>
      <c r="E668" t="s">
        <v>16</v>
      </c>
      <c r="F668">
        <v>290</v>
      </c>
      <c r="G668">
        <v>792300</v>
      </c>
      <c r="H668">
        <v>143</v>
      </c>
      <c r="I668">
        <f>Table2[[#This Row],[Observed Deaths]]-Table2[[#This Row],[Expected Deaths]]</f>
        <v>147</v>
      </c>
      <c r="J668" s="11">
        <f>Table2[[#This Row],[Potentially Excess Deaths]]/Table2[[#This Row],[Observed Deaths]]*100</f>
        <v>50.689655172413794</v>
      </c>
    </row>
    <row r="669" spans="1:10" x14ac:dyDescent="0.3">
      <c r="A669">
        <v>2023</v>
      </c>
      <c r="B669" t="s">
        <v>26</v>
      </c>
      <c r="C669" s="5" t="s">
        <v>45</v>
      </c>
      <c r="D669" t="s">
        <v>13</v>
      </c>
      <c r="E669" t="s">
        <v>16</v>
      </c>
      <c r="F669">
        <v>110</v>
      </c>
      <c r="G669">
        <v>382892</v>
      </c>
      <c r="H669">
        <v>69</v>
      </c>
      <c r="I669">
        <f>Table2[[#This Row],[Observed Deaths]]-Table2[[#This Row],[Expected Deaths]]</f>
        <v>41</v>
      </c>
      <c r="J669" s="11">
        <f>Table2[[#This Row],[Potentially Excess Deaths]]/Table2[[#This Row],[Observed Deaths]]*100</f>
        <v>37.272727272727273</v>
      </c>
    </row>
    <row r="670" spans="1:10" x14ac:dyDescent="0.3">
      <c r="A670">
        <v>2023</v>
      </c>
      <c r="B670" t="s">
        <v>26</v>
      </c>
      <c r="C670" s="5" t="s">
        <v>45</v>
      </c>
      <c r="D670" t="s">
        <v>14</v>
      </c>
      <c r="E670" t="s">
        <v>16</v>
      </c>
      <c r="F670">
        <v>180</v>
      </c>
      <c r="G670">
        <v>409408</v>
      </c>
      <c r="H670">
        <v>74</v>
      </c>
      <c r="I670">
        <f>Table2[[#This Row],[Observed Deaths]]-Table2[[#This Row],[Expected Deaths]]</f>
        <v>106</v>
      </c>
      <c r="J670" s="11">
        <f>Table2[[#This Row],[Potentially Excess Deaths]]/Table2[[#This Row],[Observed Deaths]]*100</f>
        <v>58.888888888888893</v>
      </c>
    </row>
    <row r="671" spans="1:10" x14ac:dyDescent="0.3">
      <c r="A671">
        <v>2023</v>
      </c>
      <c r="B671" t="s">
        <v>27</v>
      </c>
      <c r="C671" s="5" t="s">
        <v>45</v>
      </c>
      <c r="D671" t="s">
        <v>12</v>
      </c>
      <c r="E671" t="s">
        <v>16</v>
      </c>
      <c r="F671">
        <v>290</v>
      </c>
      <c r="G671">
        <v>792300</v>
      </c>
      <c r="H671">
        <v>164</v>
      </c>
      <c r="I671">
        <f>Table2[[#This Row],[Observed Deaths]]-Table2[[#This Row],[Expected Deaths]]</f>
        <v>126</v>
      </c>
      <c r="J671" s="11">
        <f>Table2[[#This Row],[Potentially Excess Deaths]]/Table2[[#This Row],[Observed Deaths]]*100</f>
        <v>43.448275862068961</v>
      </c>
    </row>
    <row r="672" spans="1:10" x14ac:dyDescent="0.3">
      <c r="A672">
        <v>2023</v>
      </c>
      <c r="B672" t="s">
        <v>27</v>
      </c>
      <c r="C672" s="5" t="s">
        <v>45</v>
      </c>
      <c r="D672" t="s">
        <v>13</v>
      </c>
      <c r="E672" t="s">
        <v>16</v>
      </c>
      <c r="F672">
        <v>110</v>
      </c>
      <c r="G672">
        <v>382892</v>
      </c>
      <c r="H672">
        <v>79</v>
      </c>
      <c r="I672">
        <f>Table2[[#This Row],[Observed Deaths]]-Table2[[#This Row],[Expected Deaths]]</f>
        <v>31</v>
      </c>
      <c r="J672" s="11">
        <f>Table2[[#This Row],[Potentially Excess Deaths]]/Table2[[#This Row],[Observed Deaths]]*100</f>
        <v>28.18181818181818</v>
      </c>
    </row>
    <row r="673" spans="1:10" x14ac:dyDescent="0.3">
      <c r="A673">
        <v>2023</v>
      </c>
      <c r="B673" t="s">
        <v>27</v>
      </c>
      <c r="C673" s="5" t="s">
        <v>45</v>
      </c>
      <c r="D673" t="s">
        <v>14</v>
      </c>
      <c r="E673" t="s">
        <v>16</v>
      </c>
      <c r="F673">
        <v>180</v>
      </c>
      <c r="G673">
        <v>409408</v>
      </c>
      <c r="H673">
        <v>85</v>
      </c>
      <c r="I673">
        <f>Table2[[#This Row],[Observed Deaths]]-Table2[[#This Row],[Expected Deaths]]</f>
        <v>95</v>
      </c>
      <c r="J673" s="11">
        <f>Table2[[#This Row],[Potentially Excess Deaths]]/Table2[[#This Row],[Observed Deaths]]*100</f>
        <v>52.777777777777779</v>
      </c>
    </row>
    <row r="674" spans="1:10" x14ac:dyDescent="0.3">
      <c r="A674">
        <v>2023</v>
      </c>
      <c r="B674" t="s">
        <v>28</v>
      </c>
      <c r="C674" s="5" t="s">
        <v>45</v>
      </c>
      <c r="D674" t="s">
        <v>12</v>
      </c>
      <c r="E674" t="s">
        <v>16</v>
      </c>
      <c r="F674">
        <v>320</v>
      </c>
      <c r="G674">
        <v>814509</v>
      </c>
      <c r="H674">
        <v>151</v>
      </c>
      <c r="I674">
        <f>Table2[[#This Row],[Observed Deaths]]-Table2[[#This Row],[Expected Deaths]]</f>
        <v>169</v>
      </c>
      <c r="J674" s="11">
        <f>Table2[[#This Row],[Potentially Excess Deaths]]/Table2[[#This Row],[Observed Deaths]]*100</f>
        <v>52.812499999999993</v>
      </c>
    </row>
    <row r="675" spans="1:10" x14ac:dyDescent="0.3">
      <c r="A675">
        <v>2023</v>
      </c>
      <c r="B675" t="s">
        <v>28</v>
      </c>
      <c r="C675" s="5" t="s">
        <v>45</v>
      </c>
      <c r="D675" t="s">
        <v>13</v>
      </c>
      <c r="E675" t="s">
        <v>17</v>
      </c>
      <c r="F675">
        <v>121</v>
      </c>
      <c r="G675">
        <v>391815</v>
      </c>
      <c r="H675">
        <v>72</v>
      </c>
      <c r="I675">
        <f>Table2[[#This Row],[Observed Deaths]]-Table2[[#This Row],[Expected Deaths]]</f>
        <v>49</v>
      </c>
      <c r="J675" s="11">
        <f>Table2[[#This Row],[Potentially Excess Deaths]]/Table2[[#This Row],[Observed Deaths]]*100</f>
        <v>40.495867768595041</v>
      </c>
    </row>
    <row r="676" spans="1:10" x14ac:dyDescent="0.3">
      <c r="A676">
        <v>2023</v>
      </c>
      <c r="B676" t="s">
        <v>28</v>
      </c>
      <c r="C676" s="5" t="s">
        <v>45</v>
      </c>
      <c r="D676" t="s">
        <v>14</v>
      </c>
      <c r="E676" t="s">
        <v>17</v>
      </c>
      <c r="F676">
        <v>199</v>
      </c>
      <c r="G676">
        <v>422694</v>
      </c>
      <c r="H676">
        <v>79</v>
      </c>
      <c r="I676">
        <f>Table2[[#This Row],[Observed Deaths]]-Table2[[#This Row],[Expected Deaths]]</f>
        <v>120</v>
      </c>
      <c r="J676" s="11">
        <f>Table2[[#This Row],[Potentially Excess Deaths]]/Table2[[#This Row],[Observed Deaths]]*100</f>
        <v>60.301507537688437</v>
      </c>
    </row>
    <row r="677" spans="1:10" x14ac:dyDescent="0.3">
      <c r="A677">
        <v>2023</v>
      </c>
      <c r="B677" t="s">
        <v>10</v>
      </c>
      <c r="C677" s="5" t="s">
        <v>46</v>
      </c>
      <c r="D677" t="s">
        <v>12</v>
      </c>
      <c r="E677" t="s">
        <v>17</v>
      </c>
      <c r="F677">
        <v>320</v>
      </c>
      <c r="G677">
        <v>814509</v>
      </c>
      <c r="H677">
        <v>159</v>
      </c>
      <c r="I677">
        <f>Table2[[#This Row],[Observed Deaths]]-Table2[[#This Row],[Expected Deaths]]</f>
        <v>161</v>
      </c>
      <c r="J677" s="11">
        <f>Table2[[#This Row],[Potentially Excess Deaths]]/Table2[[#This Row],[Observed Deaths]]*100</f>
        <v>50.312500000000007</v>
      </c>
    </row>
    <row r="678" spans="1:10" x14ac:dyDescent="0.3">
      <c r="A678">
        <v>2023</v>
      </c>
      <c r="B678" t="s">
        <v>10</v>
      </c>
      <c r="C678" s="5" t="s">
        <v>46</v>
      </c>
      <c r="D678" t="s">
        <v>13</v>
      </c>
      <c r="E678" t="s">
        <v>17</v>
      </c>
      <c r="F678">
        <v>121</v>
      </c>
      <c r="G678">
        <v>391815</v>
      </c>
      <c r="H678">
        <v>76</v>
      </c>
      <c r="I678">
        <f>Table2[[#This Row],[Observed Deaths]]-Table2[[#This Row],[Expected Deaths]]</f>
        <v>45</v>
      </c>
      <c r="J678" s="11">
        <f>Table2[[#This Row],[Potentially Excess Deaths]]/Table2[[#This Row],[Observed Deaths]]*100</f>
        <v>37.190082644628099</v>
      </c>
    </row>
    <row r="679" spans="1:10" x14ac:dyDescent="0.3">
      <c r="A679">
        <v>2023</v>
      </c>
      <c r="B679" t="s">
        <v>10</v>
      </c>
      <c r="C679" s="5" t="s">
        <v>46</v>
      </c>
      <c r="D679" t="s">
        <v>14</v>
      </c>
      <c r="E679" t="s">
        <v>17</v>
      </c>
      <c r="F679">
        <v>199</v>
      </c>
      <c r="G679">
        <v>422694</v>
      </c>
      <c r="H679">
        <v>83</v>
      </c>
      <c r="I679">
        <f>Table2[[#This Row],[Observed Deaths]]-Table2[[#This Row],[Expected Deaths]]</f>
        <v>116</v>
      </c>
      <c r="J679" s="11">
        <f>Table2[[#This Row],[Potentially Excess Deaths]]/Table2[[#This Row],[Observed Deaths]]*100</f>
        <v>58.291457286432156</v>
      </c>
    </row>
    <row r="680" spans="1:10" x14ac:dyDescent="0.3">
      <c r="A680">
        <v>2023</v>
      </c>
      <c r="B680" t="s">
        <v>25</v>
      </c>
      <c r="C680" s="5" t="s">
        <v>46</v>
      </c>
      <c r="D680" t="s">
        <v>12</v>
      </c>
      <c r="E680" t="s">
        <v>17</v>
      </c>
      <c r="F680">
        <v>132</v>
      </c>
      <c r="G680">
        <v>493030</v>
      </c>
      <c r="H680">
        <v>75</v>
      </c>
      <c r="I680">
        <f>Table2[[#This Row],[Observed Deaths]]-Table2[[#This Row],[Expected Deaths]]</f>
        <v>57</v>
      </c>
      <c r="J680" s="11">
        <f>Table2[[#This Row],[Potentially Excess Deaths]]/Table2[[#This Row],[Observed Deaths]]*100</f>
        <v>43.18181818181818</v>
      </c>
    </row>
    <row r="681" spans="1:10" x14ac:dyDescent="0.3">
      <c r="A681">
        <v>2023</v>
      </c>
      <c r="B681" t="s">
        <v>25</v>
      </c>
      <c r="C681" s="5" t="s">
        <v>46</v>
      </c>
      <c r="D681" t="s">
        <v>13</v>
      </c>
      <c r="E681" t="s">
        <v>17</v>
      </c>
      <c r="F681">
        <v>41</v>
      </c>
      <c r="G681">
        <v>255259</v>
      </c>
      <c r="H681">
        <v>39</v>
      </c>
      <c r="I681">
        <f>Table2[[#This Row],[Observed Deaths]]-Table2[[#This Row],[Expected Deaths]]</f>
        <v>2</v>
      </c>
      <c r="J681" s="11">
        <f>Table2[[#This Row],[Potentially Excess Deaths]]/Table2[[#This Row],[Observed Deaths]]*100</f>
        <v>4.8780487804878048</v>
      </c>
    </row>
    <row r="682" spans="1:10" x14ac:dyDescent="0.3">
      <c r="A682">
        <v>2023</v>
      </c>
      <c r="B682" t="s">
        <v>25</v>
      </c>
      <c r="C682" s="5" t="s">
        <v>46</v>
      </c>
      <c r="D682" t="s">
        <v>14</v>
      </c>
      <c r="E682" t="s">
        <v>17</v>
      </c>
      <c r="F682">
        <v>91</v>
      </c>
      <c r="G682">
        <v>237771</v>
      </c>
      <c r="H682">
        <v>35</v>
      </c>
      <c r="I682">
        <f>Table2[[#This Row],[Observed Deaths]]-Table2[[#This Row],[Expected Deaths]]</f>
        <v>56</v>
      </c>
      <c r="J682" s="11">
        <f>Table2[[#This Row],[Potentially Excess Deaths]]/Table2[[#This Row],[Observed Deaths]]*100</f>
        <v>61.53846153846154</v>
      </c>
    </row>
    <row r="683" spans="1:10" x14ac:dyDescent="0.3">
      <c r="A683">
        <v>2023</v>
      </c>
      <c r="B683" t="s">
        <v>26</v>
      </c>
      <c r="C683" s="5" t="s">
        <v>46</v>
      </c>
      <c r="D683" t="s">
        <v>12</v>
      </c>
      <c r="E683" t="s">
        <v>17</v>
      </c>
      <c r="F683">
        <v>132</v>
      </c>
      <c r="G683">
        <v>493030</v>
      </c>
      <c r="H683">
        <v>76</v>
      </c>
      <c r="I683">
        <f>Table2[[#This Row],[Observed Deaths]]-Table2[[#This Row],[Expected Deaths]]</f>
        <v>56</v>
      </c>
      <c r="J683" s="11">
        <f>Table2[[#This Row],[Potentially Excess Deaths]]/Table2[[#This Row],[Observed Deaths]]*100</f>
        <v>42.424242424242422</v>
      </c>
    </row>
    <row r="684" spans="1:10" x14ac:dyDescent="0.3">
      <c r="A684">
        <v>2023</v>
      </c>
      <c r="B684" t="s">
        <v>26</v>
      </c>
      <c r="C684" s="5" t="s">
        <v>46</v>
      </c>
      <c r="D684" t="s">
        <v>13</v>
      </c>
      <c r="E684" t="s">
        <v>18</v>
      </c>
      <c r="F684">
        <v>41</v>
      </c>
      <c r="G684">
        <v>255259</v>
      </c>
      <c r="H684">
        <v>40</v>
      </c>
      <c r="I684">
        <f>Table2[[#This Row],[Observed Deaths]]-Table2[[#This Row],[Expected Deaths]]</f>
        <v>1</v>
      </c>
      <c r="J684" s="11">
        <f>Table2[[#This Row],[Potentially Excess Deaths]]/Table2[[#This Row],[Observed Deaths]]*100</f>
        <v>2.4390243902439024</v>
      </c>
    </row>
    <row r="685" spans="1:10" x14ac:dyDescent="0.3">
      <c r="A685">
        <v>2023</v>
      </c>
      <c r="B685" t="s">
        <v>26</v>
      </c>
      <c r="C685" s="5" t="s">
        <v>46</v>
      </c>
      <c r="D685" t="s">
        <v>14</v>
      </c>
      <c r="E685" t="s">
        <v>21</v>
      </c>
      <c r="F685">
        <v>91</v>
      </c>
      <c r="G685">
        <v>237771</v>
      </c>
      <c r="H685">
        <v>36</v>
      </c>
      <c r="I685">
        <f>Table2[[#This Row],[Observed Deaths]]-Table2[[#This Row],[Expected Deaths]]</f>
        <v>55</v>
      </c>
      <c r="J685" s="11">
        <f>Table2[[#This Row],[Potentially Excess Deaths]]/Table2[[#This Row],[Observed Deaths]]*100</f>
        <v>60.439560439560438</v>
      </c>
    </row>
    <row r="686" spans="1:10" x14ac:dyDescent="0.3">
      <c r="A686">
        <v>2023</v>
      </c>
      <c r="B686" t="s">
        <v>27</v>
      </c>
      <c r="C686" s="5" t="s">
        <v>46</v>
      </c>
      <c r="D686" t="s">
        <v>12</v>
      </c>
      <c r="E686" t="s">
        <v>21</v>
      </c>
      <c r="F686">
        <v>132</v>
      </c>
      <c r="G686">
        <v>493030</v>
      </c>
      <c r="H686">
        <v>82</v>
      </c>
      <c r="I686">
        <f>Table2[[#This Row],[Observed Deaths]]-Table2[[#This Row],[Expected Deaths]]</f>
        <v>50</v>
      </c>
      <c r="J686" s="11">
        <f>Table2[[#This Row],[Potentially Excess Deaths]]/Table2[[#This Row],[Observed Deaths]]*100</f>
        <v>37.878787878787875</v>
      </c>
    </row>
    <row r="687" spans="1:10" x14ac:dyDescent="0.3">
      <c r="A687">
        <v>2023</v>
      </c>
      <c r="B687" t="s">
        <v>27</v>
      </c>
      <c r="C687" s="5" t="s">
        <v>46</v>
      </c>
      <c r="D687" t="s">
        <v>13</v>
      </c>
      <c r="E687" t="s">
        <v>21</v>
      </c>
      <c r="F687">
        <v>41</v>
      </c>
      <c r="G687">
        <v>255259</v>
      </c>
      <c r="H687">
        <v>43</v>
      </c>
      <c r="I687">
        <f>Table2[[#This Row],[Observed Deaths]]-Table2[[#This Row],[Expected Deaths]]</f>
        <v>-2</v>
      </c>
      <c r="J687" s="11">
        <f>Table2[[#This Row],[Potentially Excess Deaths]]/Table2[[#This Row],[Observed Deaths]]*100</f>
        <v>-4.8780487804878048</v>
      </c>
    </row>
    <row r="688" spans="1:10" x14ac:dyDescent="0.3">
      <c r="A688">
        <v>2023</v>
      </c>
      <c r="B688" t="s">
        <v>27</v>
      </c>
      <c r="C688" s="5" t="s">
        <v>46</v>
      </c>
      <c r="D688" t="s">
        <v>14</v>
      </c>
      <c r="E688" t="s">
        <v>21</v>
      </c>
      <c r="F688">
        <v>91</v>
      </c>
      <c r="G688">
        <v>237771</v>
      </c>
      <c r="H688">
        <v>39</v>
      </c>
      <c r="I688">
        <f>Table2[[#This Row],[Observed Deaths]]-Table2[[#This Row],[Expected Deaths]]</f>
        <v>52</v>
      </c>
      <c r="J688" s="11">
        <f>Table2[[#This Row],[Potentially Excess Deaths]]/Table2[[#This Row],[Observed Deaths]]*100</f>
        <v>57.142857142857139</v>
      </c>
    </row>
    <row r="689" spans="1:10" x14ac:dyDescent="0.3">
      <c r="A689">
        <v>2023</v>
      </c>
      <c r="B689" t="s">
        <v>28</v>
      </c>
      <c r="C689" s="5" t="s">
        <v>46</v>
      </c>
      <c r="D689" t="s">
        <v>12</v>
      </c>
      <c r="E689" t="s">
        <v>21</v>
      </c>
      <c r="F689">
        <v>153</v>
      </c>
      <c r="G689">
        <v>542252</v>
      </c>
      <c r="H689">
        <v>85</v>
      </c>
      <c r="I689">
        <f>Table2[[#This Row],[Observed Deaths]]-Table2[[#This Row],[Expected Deaths]]</f>
        <v>68</v>
      </c>
      <c r="J689" s="11">
        <f>Table2[[#This Row],[Potentially Excess Deaths]]/Table2[[#This Row],[Observed Deaths]]*100</f>
        <v>44.444444444444443</v>
      </c>
    </row>
    <row r="690" spans="1:10" x14ac:dyDescent="0.3">
      <c r="A690">
        <v>2023</v>
      </c>
      <c r="B690" t="s">
        <v>28</v>
      </c>
      <c r="C690" s="5" t="s">
        <v>46</v>
      </c>
      <c r="D690" t="s">
        <v>13</v>
      </c>
      <c r="E690" t="s">
        <v>11</v>
      </c>
      <c r="F690">
        <v>47</v>
      </c>
      <c r="G690">
        <v>277772</v>
      </c>
      <c r="H690">
        <v>44</v>
      </c>
      <c r="I690">
        <f>Table2[[#This Row],[Observed Deaths]]-Table2[[#This Row],[Expected Deaths]]</f>
        <v>3</v>
      </c>
      <c r="J690" s="11">
        <f>Table2[[#This Row],[Potentially Excess Deaths]]/Table2[[#This Row],[Observed Deaths]]*100</f>
        <v>6.3829787234042552</v>
      </c>
    </row>
    <row r="691" spans="1:10" x14ac:dyDescent="0.3">
      <c r="A691">
        <v>2023</v>
      </c>
      <c r="B691" t="s">
        <v>28</v>
      </c>
      <c r="C691" s="5" t="s">
        <v>46</v>
      </c>
      <c r="D691" t="s">
        <v>14</v>
      </c>
      <c r="E691" t="s">
        <v>11</v>
      </c>
      <c r="F691">
        <v>106</v>
      </c>
      <c r="G691">
        <v>264480</v>
      </c>
      <c r="H691">
        <v>41</v>
      </c>
      <c r="I691">
        <f>Table2[[#This Row],[Observed Deaths]]-Table2[[#This Row],[Expected Deaths]]</f>
        <v>65</v>
      </c>
      <c r="J691" s="11">
        <f>Table2[[#This Row],[Potentially Excess Deaths]]/Table2[[#This Row],[Observed Deaths]]*100</f>
        <v>61.320754716981128</v>
      </c>
    </row>
    <row r="692" spans="1:10" x14ac:dyDescent="0.3">
      <c r="A692">
        <v>2023</v>
      </c>
      <c r="B692" t="s">
        <v>10</v>
      </c>
      <c r="C692" s="5" t="s">
        <v>47</v>
      </c>
      <c r="D692" t="s">
        <v>12</v>
      </c>
      <c r="E692" t="s">
        <v>11</v>
      </c>
      <c r="F692">
        <v>153</v>
      </c>
      <c r="G692">
        <v>542252</v>
      </c>
      <c r="H692">
        <v>89</v>
      </c>
      <c r="I692">
        <f>Table2[[#This Row],[Observed Deaths]]-Table2[[#This Row],[Expected Deaths]]</f>
        <v>64</v>
      </c>
      <c r="J692" s="11">
        <f>Table2[[#This Row],[Potentially Excess Deaths]]/Table2[[#This Row],[Observed Deaths]]*100</f>
        <v>41.830065359477125</v>
      </c>
    </row>
    <row r="693" spans="1:10" x14ac:dyDescent="0.3">
      <c r="A693">
        <v>2023</v>
      </c>
      <c r="B693" t="s">
        <v>10</v>
      </c>
      <c r="C693" s="5" t="s">
        <v>47</v>
      </c>
      <c r="D693" t="s">
        <v>13</v>
      </c>
      <c r="E693" t="s">
        <v>15</v>
      </c>
      <c r="F693">
        <v>47</v>
      </c>
      <c r="G693">
        <v>277772</v>
      </c>
      <c r="H693">
        <v>46</v>
      </c>
      <c r="I693">
        <f>Table2[[#This Row],[Observed Deaths]]-Table2[[#This Row],[Expected Deaths]]</f>
        <v>1</v>
      </c>
      <c r="J693" s="11">
        <f>Table2[[#This Row],[Potentially Excess Deaths]]/Table2[[#This Row],[Observed Deaths]]*100</f>
        <v>2.1276595744680851</v>
      </c>
    </row>
    <row r="694" spans="1:10" x14ac:dyDescent="0.3">
      <c r="A694">
        <v>2023</v>
      </c>
      <c r="B694" t="s">
        <v>10</v>
      </c>
      <c r="C694" s="5" t="s">
        <v>47</v>
      </c>
      <c r="D694" t="s">
        <v>14</v>
      </c>
      <c r="E694" t="s">
        <v>15</v>
      </c>
      <c r="F694">
        <v>106</v>
      </c>
      <c r="G694">
        <v>264480</v>
      </c>
      <c r="H694">
        <v>43</v>
      </c>
      <c r="I694">
        <f>Table2[[#This Row],[Observed Deaths]]-Table2[[#This Row],[Expected Deaths]]</f>
        <v>63</v>
      </c>
      <c r="J694" s="11">
        <f>Table2[[#This Row],[Potentially Excess Deaths]]/Table2[[#This Row],[Observed Deaths]]*100</f>
        <v>59.433962264150942</v>
      </c>
    </row>
    <row r="695" spans="1:10" x14ac:dyDescent="0.3">
      <c r="A695">
        <v>2023</v>
      </c>
      <c r="B695" t="s">
        <v>25</v>
      </c>
      <c r="C695" s="5" t="s">
        <v>47</v>
      </c>
      <c r="D695" t="s">
        <v>12</v>
      </c>
      <c r="E695" t="s">
        <v>15</v>
      </c>
      <c r="F695">
        <v>153</v>
      </c>
      <c r="G695">
        <v>542252</v>
      </c>
      <c r="H695">
        <v>97</v>
      </c>
      <c r="I695">
        <f>Table2[[#This Row],[Observed Deaths]]-Table2[[#This Row],[Expected Deaths]]</f>
        <v>56</v>
      </c>
      <c r="J695" s="11">
        <f>Table2[[#This Row],[Potentially Excess Deaths]]/Table2[[#This Row],[Observed Deaths]]*100</f>
        <v>36.601307189542482</v>
      </c>
    </row>
    <row r="696" spans="1:10" x14ac:dyDescent="0.3">
      <c r="A696">
        <v>2023</v>
      </c>
      <c r="B696" t="s">
        <v>25</v>
      </c>
      <c r="C696" s="5" t="s">
        <v>47</v>
      </c>
      <c r="D696" t="s">
        <v>13</v>
      </c>
      <c r="E696" t="s">
        <v>15</v>
      </c>
      <c r="F696">
        <v>47</v>
      </c>
      <c r="G696">
        <v>277772</v>
      </c>
      <c r="H696">
        <v>50</v>
      </c>
      <c r="I696">
        <f>Table2[[#This Row],[Observed Deaths]]-Table2[[#This Row],[Expected Deaths]]</f>
        <v>-3</v>
      </c>
      <c r="J696" s="11">
        <f>Table2[[#This Row],[Potentially Excess Deaths]]/Table2[[#This Row],[Observed Deaths]]*100</f>
        <v>-6.3829787234042552</v>
      </c>
    </row>
    <row r="697" spans="1:10" x14ac:dyDescent="0.3">
      <c r="A697">
        <v>2023</v>
      </c>
      <c r="B697" t="s">
        <v>25</v>
      </c>
      <c r="C697" s="5" t="s">
        <v>47</v>
      </c>
      <c r="D697" t="s">
        <v>14</v>
      </c>
      <c r="E697" t="s">
        <v>15</v>
      </c>
      <c r="F697">
        <v>106</v>
      </c>
      <c r="G697">
        <v>264480</v>
      </c>
      <c r="H697">
        <v>47</v>
      </c>
      <c r="I697">
        <f>Table2[[#This Row],[Observed Deaths]]-Table2[[#This Row],[Expected Deaths]]</f>
        <v>59</v>
      </c>
      <c r="J697" s="11">
        <f>Table2[[#This Row],[Potentially Excess Deaths]]/Table2[[#This Row],[Observed Deaths]]*100</f>
        <v>55.660377358490564</v>
      </c>
    </row>
    <row r="698" spans="1:10" x14ac:dyDescent="0.3">
      <c r="A698">
        <v>2023</v>
      </c>
      <c r="B698" t="s">
        <v>26</v>
      </c>
      <c r="C698" s="5" t="s">
        <v>47</v>
      </c>
      <c r="D698" t="s">
        <v>12</v>
      </c>
      <c r="E698" t="s">
        <v>11</v>
      </c>
      <c r="F698">
        <v>176</v>
      </c>
      <c r="G698">
        <v>592020</v>
      </c>
      <c r="H698">
        <v>96</v>
      </c>
      <c r="I698">
        <f>Table2[[#This Row],[Observed Deaths]]-Table2[[#This Row],[Expected Deaths]]</f>
        <v>80</v>
      </c>
      <c r="J698" s="11">
        <f>Table2[[#This Row],[Potentially Excess Deaths]]/Table2[[#This Row],[Observed Deaths]]*100</f>
        <v>45.454545454545453</v>
      </c>
    </row>
    <row r="699" spans="1:10" x14ac:dyDescent="0.3">
      <c r="A699">
        <v>2023</v>
      </c>
      <c r="B699" t="s">
        <v>26</v>
      </c>
      <c r="C699" s="5" t="s">
        <v>47</v>
      </c>
      <c r="D699" t="s">
        <v>13</v>
      </c>
      <c r="E699" t="s">
        <v>11</v>
      </c>
      <c r="F699">
        <v>53</v>
      </c>
      <c r="G699">
        <v>300152</v>
      </c>
      <c r="H699">
        <v>49</v>
      </c>
      <c r="I699">
        <f>Table2[[#This Row],[Observed Deaths]]-Table2[[#This Row],[Expected Deaths]]</f>
        <v>4</v>
      </c>
      <c r="J699" s="11">
        <f>Table2[[#This Row],[Potentially Excess Deaths]]/Table2[[#This Row],[Observed Deaths]]*100</f>
        <v>7.5471698113207548</v>
      </c>
    </row>
    <row r="700" spans="1:10" x14ac:dyDescent="0.3">
      <c r="A700">
        <v>2023</v>
      </c>
      <c r="B700" t="s">
        <v>26</v>
      </c>
      <c r="C700" s="5" t="s">
        <v>47</v>
      </c>
      <c r="D700" t="s">
        <v>14</v>
      </c>
      <c r="E700" t="s">
        <v>11</v>
      </c>
      <c r="F700">
        <v>123</v>
      </c>
      <c r="G700">
        <v>291868</v>
      </c>
      <c r="H700">
        <v>47</v>
      </c>
      <c r="I700">
        <f>Table2[[#This Row],[Observed Deaths]]-Table2[[#This Row],[Expected Deaths]]</f>
        <v>76</v>
      </c>
      <c r="J700" s="11">
        <f>Table2[[#This Row],[Potentially Excess Deaths]]/Table2[[#This Row],[Observed Deaths]]*100</f>
        <v>61.788617886178862</v>
      </c>
    </row>
    <row r="701" spans="1:10" x14ac:dyDescent="0.3">
      <c r="A701">
        <v>2023</v>
      </c>
      <c r="B701" t="s">
        <v>27</v>
      </c>
      <c r="C701" s="5" t="s">
        <v>47</v>
      </c>
      <c r="D701" t="s">
        <v>12</v>
      </c>
      <c r="E701" t="s">
        <v>15</v>
      </c>
      <c r="F701">
        <v>176</v>
      </c>
      <c r="G701">
        <v>592020</v>
      </c>
      <c r="H701">
        <v>102</v>
      </c>
      <c r="I701">
        <f>Table2[[#This Row],[Observed Deaths]]-Table2[[#This Row],[Expected Deaths]]</f>
        <v>74</v>
      </c>
      <c r="J701" s="11">
        <f>Table2[[#This Row],[Potentially Excess Deaths]]/Table2[[#This Row],[Observed Deaths]]*100</f>
        <v>42.045454545454547</v>
      </c>
    </row>
    <row r="702" spans="1:10" x14ac:dyDescent="0.3">
      <c r="A702">
        <v>2023</v>
      </c>
      <c r="B702" t="s">
        <v>27</v>
      </c>
      <c r="C702" s="5" t="s">
        <v>47</v>
      </c>
      <c r="D702" t="s">
        <v>13</v>
      </c>
      <c r="E702" t="s">
        <v>15</v>
      </c>
      <c r="F702">
        <v>53</v>
      </c>
      <c r="G702">
        <v>300152</v>
      </c>
      <c r="H702">
        <v>52</v>
      </c>
      <c r="I702">
        <f>Table2[[#This Row],[Observed Deaths]]-Table2[[#This Row],[Expected Deaths]]</f>
        <v>1</v>
      </c>
      <c r="J702" s="11">
        <f>Table2[[#This Row],[Potentially Excess Deaths]]/Table2[[#This Row],[Observed Deaths]]*100</f>
        <v>1.8867924528301887</v>
      </c>
    </row>
    <row r="703" spans="1:10" x14ac:dyDescent="0.3">
      <c r="A703">
        <v>2023</v>
      </c>
      <c r="B703" t="s">
        <v>27</v>
      </c>
      <c r="C703" s="5" t="s">
        <v>47</v>
      </c>
      <c r="D703" t="s">
        <v>14</v>
      </c>
      <c r="E703" t="s">
        <v>15</v>
      </c>
      <c r="F703">
        <v>123</v>
      </c>
      <c r="G703">
        <v>291868</v>
      </c>
      <c r="H703">
        <v>50</v>
      </c>
      <c r="I703">
        <f>Table2[[#This Row],[Observed Deaths]]-Table2[[#This Row],[Expected Deaths]]</f>
        <v>73</v>
      </c>
      <c r="J703" s="11">
        <f>Table2[[#This Row],[Potentially Excess Deaths]]/Table2[[#This Row],[Observed Deaths]]*100</f>
        <v>59.349593495934961</v>
      </c>
    </row>
    <row r="704" spans="1:10" x14ac:dyDescent="0.3">
      <c r="A704">
        <v>2023</v>
      </c>
      <c r="B704" t="s">
        <v>28</v>
      </c>
      <c r="C704" s="5" t="s">
        <v>47</v>
      </c>
      <c r="D704" t="s">
        <v>12</v>
      </c>
      <c r="E704" t="s">
        <v>15</v>
      </c>
      <c r="F704">
        <v>176</v>
      </c>
      <c r="G704">
        <v>592020</v>
      </c>
      <c r="H704">
        <v>114</v>
      </c>
      <c r="I704">
        <f>Table2[[#This Row],[Observed Deaths]]-Table2[[#This Row],[Expected Deaths]]</f>
        <v>62</v>
      </c>
      <c r="J704" s="11">
        <f>Table2[[#This Row],[Potentially Excess Deaths]]/Table2[[#This Row],[Observed Deaths]]*100</f>
        <v>35.227272727272727</v>
      </c>
    </row>
    <row r="705" spans="1:10" x14ac:dyDescent="0.3">
      <c r="A705">
        <v>2023</v>
      </c>
      <c r="B705" t="s">
        <v>28</v>
      </c>
      <c r="C705" s="5" t="s">
        <v>47</v>
      </c>
      <c r="D705" t="s">
        <v>13</v>
      </c>
      <c r="E705" t="s">
        <v>15</v>
      </c>
      <c r="F705">
        <v>7865</v>
      </c>
      <c r="G705">
        <v>4268500</v>
      </c>
      <c r="H705">
        <v>5766</v>
      </c>
      <c r="I705">
        <f>Table2[[#This Row],[Observed Deaths]]-Table2[[#This Row],[Expected Deaths]]</f>
        <v>2099</v>
      </c>
      <c r="J705" s="11">
        <f>Table2[[#This Row],[Potentially Excess Deaths]]/Table2[[#This Row],[Observed Deaths]]*100</f>
        <v>26.687857596948504</v>
      </c>
    </row>
    <row r="706" spans="1:10" x14ac:dyDescent="0.3">
      <c r="A706">
        <v>2023</v>
      </c>
      <c r="B706" t="s">
        <v>28</v>
      </c>
      <c r="C706" s="5" t="s">
        <v>47</v>
      </c>
      <c r="D706" t="s">
        <v>14</v>
      </c>
      <c r="E706" t="s">
        <v>15</v>
      </c>
      <c r="F706">
        <v>53</v>
      </c>
      <c r="G706">
        <v>300152</v>
      </c>
      <c r="H706">
        <v>58</v>
      </c>
      <c r="I706">
        <f>Table2[[#This Row],[Observed Deaths]]-Table2[[#This Row],[Expected Deaths]]</f>
        <v>-5</v>
      </c>
      <c r="J706" s="11">
        <f>Table2[[#This Row],[Potentially Excess Deaths]]/Table2[[#This Row],[Observed Deaths]]*100</f>
        <v>-9.433962264150944</v>
      </c>
    </row>
    <row r="707" spans="1:10" x14ac:dyDescent="0.3">
      <c r="A707">
        <v>2023</v>
      </c>
      <c r="B707" t="s">
        <v>10</v>
      </c>
      <c r="C707" s="5" t="s">
        <v>48</v>
      </c>
      <c r="D707" t="s">
        <v>12</v>
      </c>
      <c r="E707" t="s">
        <v>15</v>
      </c>
      <c r="F707">
        <v>1309</v>
      </c>
      <c r="G707">
        <v>1369738</v>
      </c>
      <c r="H707">
        <v>731</v>
      </c>
      <c r="I707">
        <f>Table2[[#This Row],[Observed Deaths]]-Table2[[#This Row],[Expected Deaths]]</f>
        <v>578</v>
      </c>
      <c r="J707" s="11">
        <f>Table2[[#This Row],[Potentially Excess Deaths]]/Table2[[#This Row],[Observed Deaths]]*100</f>
        <v>44.155844155844157</v>
      </c>
    </row>
    <row r="708" spans="1:10" x14ac:dyDescent="0.3">
      <c r="A708">
        <v>2023</v>
      </c>
      <c r="B708" t="s">
        <v>10</v>
      </c>
      <c r="C708" s="5" t="s">
        <v>48</v>
      </c>
      <c r="D708" t="s">
        <v>13</v>
      </c>
      <c r="E708" t="s">
        <v>15</v>
      </c>
      <c r="F708">
        <v>5193</v>
      </c>
      <c r="G708">
        <v>6141740</v>
      </c>
      <c r="H708">
        <v>2795</v>
      </c>
      <c r="I708">
        <f>Table2[[#This Row],[Observed Deaths]]-Table2[[#This Row],[Expected Deaths]]</f>
        <v>2398</v>
      </c>
      <c r="J708" s="11">
        <f>Table2[[#This Row],[Potentially Excess Deaths]]/Table2[[#This Row],[Observed Deaths]]*100</f>
        <v>46.177546697477375</v>
      </c>
    </row>
    <row r="709" spans="1:10" x14ac:dyDescent="0.3">
      <c r="A709">
        <v>2023</v>
      </c>
      <c r="B709" t="s">
        <v>10</v>
      </c>
      <c r="C709" s="5" t="s">
        <v>48</v>
      </c>
      <c r="D709" t="s">
        <v>14</v>
      </c>
      <c r="E709" t="s">
        <v>15</v>
      </c>
      <c r="F709">
        <v>3884</v>
      </c>
      <c r="G709">
        <v>4772002</v>
      </c>
      <c r="H709">
        <v>2103</v>
      </c>
      <c r="I709">
        <f>Table2[[#This Row],[Observed Deaths]]-Table2[[#This Row],[Expected Deaths]]</f>
        <v>1781</v>
      </c>
      <c r="J709" s="11">
        <f>Table2[[#This Row],[Potentially Excess Deaths]]/Table2[[#This Row],[Observed Deaths]]*100</f>
        <v>45.854788877445934</v>
      </c>
    </row>
    <row r="710" spans="1:10" x14ac:dyDescent="0.3">
      <c r="A710">
        <v>2023</v>
      </c>
      <c r="B710" t="s">
        <v>25</v>
      </c>
      <c r="C710" s="5" t="s">
        <v>48</v>
      </c>
      <c r="D710" t="s">
        <v>12</v>
      </c>
      <c r="E710" t="s">
        <v>16</v>
      </c>
      <c r="F710">
        <v>1309</v>
      </c>
      <c r="G710">
        <v>1369738</v>
      </c>
      <c r="H710">
        <v>692</v>
      </c>
      <c r="I710">
        <f>Table2[[#This Row],[Observed Deaths]]-Table2[[#This Row],[Expected Deaths]]</f>
        <v>617</v>
      </c>
      <c r="J710" s="11">
        <f>Table2[[#This Row],[Potentially Excess Deaths]]/Table2[[#This Row],[Observed Deaths]]*100</f>
        <v>47.135217723453017</v>
      </c>
    </row>
    <row r="711" spans="1:10" x14ac:dyDescent="0.3">
      <c r="A711">
        <v>2023</v>
      </c>
      <c r="B711" t="s">
        <v>25</v>
      </c>
      <c r="C711" s="5" t="s">
        <v>48</v>
      </c>
      <c r="D711" t="s">
        <v>13</v>
      </c>
      <c r="E711" t="s">
        <v>16</v>
      </c>
      <c r="F711">
        <v>6558</v>
      </c>
      <c r="G711">
        <v>6295298</v>
      </c>
      <c r="H711">
        <v>4744</v>
      </c>
      <c r="I711">
        <f>Table2[[#This Row],[Observed Deaths]]-Table2[[#This Row],[Expected Deaths]]</f>
        <v>1814</v>
      </c>
      <c r="J711" s="11">
        <f>Table2[[#This Row],[Potentially Excess Deaths]]/Table2[[#This Row],[Observed Deaths]]*100</f>
        <v>27.660872217139371</v>
      </c>
    </row>
    <row r="712" spans="1:10" x14ac:dyDescent="0.3">
      <c r="A712">
        <v>2023</v>
      </c>
      <c r="B712" t="s">
        <v>25</v>
      </c>
      <c r="C712" s="5" t="s">
        <v>48</v>
      </c>
      <c r="D712" t="s">
        <v>14</v>
      </c>
      <c r="E712" t="s">
        <v>16</v>
      </c>
      <c r="F712">
        <v>4839</v>
      </c>
      <c r="G712">
        <v>4884048</v>
      </c>
      <c r="H712">
        <v>3537</v>
      </c>
      <c r="I712">
        <f>Table2[[#This Row],[Observed Deaths]]-Table2[[#This Row],[Expected Deaths]]</f>
        <v>1302</v>
      </c>
      <c r="J712" s="11">
        <f>Table2[[#This Row],[Potentially Excess Deaths]]/Table2[[#This Row],[Observed Deaths]]*100</f>
        <v>26.906385616862988</v>
      </c>
    </row>
    <row r="713" spans="1:10" x14ac:dyDescent="0.3">
      <c r="A713">
        <v>2023</v>
      </c>
      <c r="B713" t="s">
        <v>26</v>
      </c>
      <c r="C713" s="5" t="s">
        <v>48</v>
      </c>
      <c r="D713" t="s">
        <v>12</v>
      </c>
      <c r="E713" t="s">
        <v>16</v>
      </c>
      <c r="F713">
        <v>1719</v>
      </c>
      <c r="G713">
        <v>1411250</v>
      </c>
      <c r="H713">
        <v>1207</v>
      </c>
      <c r="I713">
        <f>Table2[[#This Row],[Observed Deaths]]-Table2[[#This Row],[Expected Deaths]]</f>
        <v>512</v>
      </c>
      <c r="J713" s="11">
        <f>Table2[[#This Row],[Potentially Excess Deaths]]/Table2[[#This Row],[Observed Deaths]]*100</f>
        <v>29.784758580570099</v>
      </c>
    </row>
    <row r="714" spans="1:10" x14ac:dyDescent="0.3">
      <c r="A714">
        <v>2023</v>
      </c>
      <c r="B714" t="s">
        <v>26</v>
      </c>
      <c r="C714" s="5" t="s">
        <v>48</v>
      </c>
      <c r="D714" t="s">
        <v>13</v>
      </c>
      <c r="E714" t="s">
        <v>16</v>
      </c>
      <c r="F714">
        <v>6558</v>
      </c>
      <c r="G714">
        <v>6295298</v>
      </c>
      <c r="H714">
        <v>3953</v>
      </c>
      <c r="I714">
        <f>Table2[[#This Row],[Observed Deaths]]-Table2[[#This Row],[Expected Deaths]]</f>
        <v>2605</v>
      </c>
      <c r="J714" s="11">
        <f>Table2[[#This Row],[Potentially Excess Deaths]]/Table2[[#This Row],[Observed Deaths]]*100</f>
        <v>39.722476364745354</v>
      </c>
    </row>
    <row r="715" spans="1:10" x14ac:dyDescent="0.3">
      <c r="A715">
        <v>2023</v>
      </c>
      <c r="B715" t="s">
        <v>26</v>
      </c>
      <c r="C715" s="5" t="s">
        <v>48</v>
      </c>
      <c r="D715" t="s">
        <v>14</v>
      </c>
      <c r="E715" t="s">
        <v>16</v>
      </c>
      <c r="F715">
        <v>4839</v>
      </c>
      <c r="G715">
        <v>4884048</v>
      </c>
      <c r="H715">
        <v>2952</v>
      </c>
      <c r="I715">
        <f>Table2[[#This Row],[Observed Deaths]]-Table2[[#This Row],[Expected Deaths]]</f>
        <v>1887</v>
      </c>
      <c r="J715" s="11">
        <f>Table2[[#This Row],[Potentially Excess Deaths]]/Table2[[#This Row],[Observed Deaths]]*100</f>
        <v>38.995660260384376</v>
      </c>
    </row>
    <row r="716" spans="1:10" x14ac:dyDescent="0.3">
      <c r="A716">
        <v>2023</v>
      </c>
      <c r="B716" t="s">
        <v>27</v>
      </c>
      <c r="C716" s="5" t="s">
        <v>48</v>
      </c>
      <c r="D716" t="s">
        <v>12</v>
      </c>
      <c r="E716" t="s">
        <v>16</v>
      </c>
      <c r="F716">
        <v>1719</v>
      </c>
      <c r="G716">
        <v>1411250</v>
      </c>
      <c r="H716">
        <v>1002</v>
      </c>
      <c r="I716">
        <f>Table2[[#This Row],[Observed Deaths]]-Table2[[#This Row],[Expected Deaths]]</f>
        <v>717</v>
      </c>
      <c r="J716" s="11">
        <f>Table2[[#This Row],[Potentially Excess Deaths]]/Table2[[#This Row],[Observed Deaths]]*100</f>
        <v>41.710296684118674</v>
      </c>
    </row>
    <row r="717" spans="1:10" x14ac:dyDescent="0.3">
      <c r="A717">
        <v>2023</v>
      </c>
      <c r="B717" t="s">
        <v>27</v>
      </c>
      <c r="C717" s="5" t="s">
        <v>48</v>
      </c>
      <c r="D717" t="s">
        <v>13</v>
      </c>
      <c r="E717" t="s">
        <v>16</v>
      </c>
      <c r="F717">
        <v>6558</v>
      </c>
      <c r="G717">
        <v>6295298</v>
      </c>
      <c r="H717">
        <v>3753</v>
      </c>
      <c r="I717">
        <f>Table2[[#This Row],[Observed Deaths]]-Table2[[#This Row],[Expected Deaths]]</f>
        <v>2805</v>
      </c>
      <c r="J717" s="11">
        <f>Table2[[#This Row],[Potentially Excess Deaths]]/Table2[[#This Row],[Observed Deaths]]*100</f>
        <v>42.772186642268984</v>
      </c>
    </row>
    <row r="718" spans="1:10" x14ac:dyDescent="0.3">
      <c r="A718">
        <v>2023</v>
      </c>
      <c r="B718" t="s">
        <v>27</v>
      </c>
      <c r="C718" s="5" t="s">
        <v>48</v>
      </c>
      <c r="D718" t="s">
        <v>14</v>
      </c>
      <c r="E718" t="s">
        <v>16</v>
      </c>
      <c r="F718">
        <v>4839</v>
      </c>
      <c r="G718">
        <v>4884048</v>
      </c>
      <c r="H718">
        <v>2803</v>
      </c>
      <c r="I718">
        <f>Table2[[#This Row],[Observed Deaths]]-Table2[[#This Row],[Expected Deaths]]</f>
        <v>2036</v>
      </c>
      <c r="J718" s="11">
        <f>Table2[[#This Row],[Potentially Excess Deaths]]/Table2[[#This Row],[Observed Deaths]]*100</f>
        <v>42.074808844802646</v>
      </c>
    </row>
    <row r="719" spans="1:10" x14ac:dyDescent="0.3">
      <c r="A719">
        <v>2023</v>
      </c>
      <c r="B719" t="s">
        <v>28</v>
      </c>
      <c r="C719" s="5" t="s">
        <v>48</v>
      </c>
      <c r="D719" t="s">
        <v>12</v>
      </c>
      <c r="E719" t="s">
        <v>17</v>
      </c>
      <c r="F719">
        <v>1719</v>
      </c>
      <c r="G719">
        <v>1411250</v>
      </c>
      <c r="H719">
        <v>950</v>
      </c>
      <c r="I719">
        <f>Table2[[#This Row],[Observed Deaths]]-Table2[[#This Row],[Expected Deaths]]</f>
        <v>769</v>
      </c>
      <c r="J719" s="11">
        <f>Table2[[#This Row],[Potentially Excess Deaths]]/Table2[[#This Row],[Observed Deaths]]*100</f>
        <v>44.735311227457828</v>
      </c>
    </row>
    <row r="720" spans="1:10" x14ac:dyDescent="0.3">
      <c r="A720">
        <v>2023</v>
      </c>
      <c r="B720" t="s">
        <v>28</v>
      </c>
      <c r="C720" s="5" t="s">
        <v>48</v>
      </c>
      <c r="D720" t="s">
        <v>13</v>
      </c>
      <c r="E720" t="s">
        <v>17</v>
      </c>
      <c r="F720">
        <v>8560</v>
      </c>
      <c r="G720">
        <v>6415407</v>
      </c>
      <c r="H720">
        <v>6580</v>
      </c>
      <c r="I720">
        <f>Table2[[#This Row],[Observed Deaths]]-Table2[[#This Row],[Expected Deaths]]</f>
        <v>1980</v>
      </c>
      <c r="J720" s="11">
        <f>Table2[[#This Row],[Potentially Excess Deaths]]/Table2[[#This Row],[Observed Deaths]]*100</f>
        <v>23.130841121495326</v>
      </c>
    </row>
    <row r="721" spans="1:10" x14ac:dyDescent="0.3">
      <c r="A721">
        <v>2023</v>
      </c>
      <c r="B721" t="s">
        <v>28</v>
      </c>
      <c r="C721" s="5" t="s">
        <v>48</v>
      </c>
      <c r="D721" t="s">
        <v>14</v>
      </c>
      <c r="E721" t="s">
        <v>17</v>
      </c>
      <c r="F721">
        <v>6307</v>
      </c>
      <c r="G721">
        <v>4972900</v>
      </c>
      <c r="H721">
        <v>4892</v>
      </c>
      <c r="I721">
        <f>Table2[[#This Row],[Observed Deaths]]-Table2[[#This Row],[Expected Deaths]]</f>
        <v>1415</v>
      </c>
      <c r="J721" s="11">
        <f>Table2[[#This Row],[Potentially Excess Deaths]]/Table2[[#This Row],[Observed Deaths]]*100</f>
        <v>22.435389250039638</v>
      </c>
    </row>
    <row r="722" spans="1:10" x14ac:dyDescent="0.3">
      <c r="A722">
        <v>2023</v>
      </c>
      <c r="B722" t="s">
        <v>10</v>
      </c>
      <c r="C722" s="5" t="s">
        <v>49</v>
      </c>
      <c r="D722" t="s">
        <v>12</v>
      </c>
      <c r="E722" t="s">
        <v>17</v>
      </c>
      <c r="F722">
        <v>2253</v>
      </c>
      <c r="G722">
        <v>1442507</v>
      </c>
      <c r="H722">
        <v>1688</v>
      </c>
      <c r="I722">
        <f>Table2[[#This Row],[Observed Deaths]]-Table2[[#This Row],[Expected Deaths]]</f>
        <v>565</v>
      </c>
      <c r="J722" s="11">
        <f>Table2[[#This Row],[Potentially Excess Deaths]]/Table2[[#This Row],[Observed Deaths]]*100</f>
        <v>25.077674212161561</v>
      </c>
    </row>
    <row r="723" spans="1:10" x14ac:dyDescent="0.3">
      <c r="A723">
        <v>2023</v>
      </c>
      <c r="B723" t="s">
        <v>10</v>
      </c>
      <c r="C723" s="5" t="s">
        <v>49</v>
      </c>
      <c r="D723" t="s">
        <v>13</v>
      </c>
      <c r="E723" t="s">
        <v>17</v>
      </c>
      <c r="F723">
        <v>8560</v>
      </c>
      <c r="G723">
        <v>6415407</v>
      </c>
      <c r="H723">
        <v>5346</v>
      </c>
      <c r="I723">
        <f>Table2[[#This Row],[Observed Deaths]]-Table2[[#This Row],[Expected Deaths]]</f>
        <v>3214</v>
      </c>
      <c r="J723" s="11">
        <f>Table2[[#This Row],[Potentially Excess Deaths]]/Table2[[#This Row],[Observed Deaths]]*100</f>
        <v>37.546728971962615</v>
      </c>
    </row>
    <row r="724" spans="1:10" x14ac:dyDescent="0.3">
      <c r="A724">
        <v>2023</v>
      </c>
      <c r="B724" t="s">
        <v>10</v>
      </c>
      <c r="C724" s="5" t="s">
        <v>49</v>
      </c>
      <c r="D724" t="s">
        <v>14</v>
      </c>
      <c r="E724" t="s">
        <v>17</v>
      </c>
      <c r="F724">
        <v>6307</v>
      </c>
      <c r="G724">
        <v>4972900</v>
      </c>
      <c r="H724">
        <v>3978</v>
      </c>
      <c r="I724">
        <f>Table2[[#This Row],[Observed Deaths]]-Table2[[#This Row],[Expected Deaths]]</f>
        <v>2329</v>
      </c>
      <c r="J724" s="11">
        <f>Table2[[#This Row],[Potentially Excess Deaths]]/Table2[[#This Row],[Observed Deaths]]*100</f>
        <v>36.927223719676547</v>
      </c>
    </row>
    <row r="725" spans="1:10" x14ac:dyDescent="0.3">
      <c r="A725">
        <v>2023</v>
      </c>
      <c r="B725" t="s">
        <v>25</v>
      </c>
      <c r="C725" s="5" t="s">
        <v>49</v>
      </c>
      <c r="D725" t="s">
        <v>12</v>
      </c>
      <c r="E725" t="s">
        <v>17</v>
      </c>
      <c r="F725">
        <v>2253</v>
      </c>
      <c r="G725">
        <v>1442507</v>
      </c>
      <c r="H725">
        <v>1367</v>
      </c>
      <c r="I725">
        <f>Table2[[#This Row],[Observed Deaths]]-Table2[[#This Row],[Expected Deaths]]</f>
        <v>886</v>
      </c>
      <c r="J725" s="11">
        <f>Table2[[#This Row],[Potentially Excess Deaths]]/Table2[[#This Row],[Observed Deaths]]*100</f>
        <v>39.325343985796721</v>
      </c>
    </row>
    <row r="726" spans="1:10" x14ac:dyDescent="0.3">
      <c r="A726">
        <v>2023</v>
      </c>
      <c r="B726" t="s">
        <v>25</v>
      </c>
      <c r="C726" s="5" t="s">
        <v>49</v>
      </c>
      <c r="D726" t="s">
        <v>13</v>
      </c>
      <c r="E726" t="s">
        <v>17</v>
      </c>
      <c r="F726">
        <v>8560</v>
      </c>
      <c r="G726">
        <v>6415407</v>
      </c>
      <c r="H726">
        <v>4974</v>
      </c>
      <c r="I726">
        <f>Table2[[#This Row],[Observed Deaths]]-Table2[[#This Row],[Expected Deaths]]</f>
        <v>3586</v>
      </c>
      <c r="J726" s="11">
        <f>Table2[[#This Row],[Potentially Excess Deaths]]/Table2[[#This Row],[Observed Deaths]]*100</f>
        <v>41.892523364485982</v>
      </c>
    </row>
    <row r="727" spans="1:10" x14ac:dyDescent="0.3">
      <c r="A727">
        <v>2023</v>
      </c>
      <c r="B727" t="s">
        <v>25</v>
      </c>
      <c r="C727" s="5" t="s">
        <v>49</v>
      </c>
      <c r="D727" t="s">
        <v>14</v>
      </c>
      <c r="E727" t="s">
        <v>17</v>
      </c>
      <c r="F727">
        <v>6307</v>
      </c>
      <c r="G727">
        <v>4972900</v>
      </c>
      <c r="H727">
        <v>3703</v>
      </c>
      <c r="I727">
        <f>Table2[[#This Row],[Observed Deaths]]-Table2[[#This Row],[Expected Deaths]]</f>
        <v>2604</v>
      </c>
      <c r="J727" s="11">
        <f>Table2[[#This Row],[Potentially Excess Deaths]]/Table2[[#This Row],[Observed Deaths]]*100</f>
        <v>41.287458379578247</v>
      </c>
    </row>
    <row r="728" spans="1:10" x14ac:dyDescent="0.3">
      <c r="A728">
        <v>2023</v>
      </c>
      <c r="B728" t="s">
        <v>26</v>
      </c>
      <c r="C728" s="5" t="s">
        <v>49</v>
      </c>
      <c r="D728" t="s">
        <v>12</v>
      </c>
      <c r="E728" t="s">
        <v>18</v>
      </c>
      <c r="F728">
        <v>2253</v>
      </c>
      <c r="G728">
        <v>1442507</v>
      </c>
      <c r="H728">
        <v>1271</v>
      </c>
      <c r="I728">
        <f>Table2[[#This Row],[Observed Deaths]]-Table2[[#This Row],[Expected Deaths]]</f>
        <v>982</v>
      </c>
      <c r="J728" s="11">
        <f>Table2[[#This Row],[Potentially Excess Deaths]]/Table2[[#This Row],[Observed Deaths]]*100</f>
        <v>43.58632933865956</v>
      </c>
    </row>
    <row r="729" spans="1:10" x14ac:dyDescent="0.3">
      <c r="A729">
        <v>2023</v>
      </c>
      <c r="B729" t="s">
        <v>26</v>
      </c>
      <c r="C729" s="5" t="s">
        <v>49</v>
      </c>
      <c r="D729" t="s">
        <v>13</v>
      </c>
      <c r="E729" t="s">
        <v>21</v>
      </c>
      <c r="F729">
        <v>7720</v>
      </c>
      <c r="G729">
        <v>25691378</v>
      </c>
      <c r="H729">
        <v>5171</v>
      </c>
      <c r="I729">
        <f>Table2[[#This Row],[Observed Deaths]]-Table2[[#This Row],[Expected Deaths]]</f>
        <v>2549</v>
      </c>
      <c r="J729" s="11">
        <f>Table2[[#This Row],[Potentially Excess Deaths]]/Table2[[#This Row],[Observed Deaths]]*100</f>
        <v>33.018134715025901</v>
      </c>
    </row>
    <row r="730" spans="1:10" x14ac:dyDescent="0.3">
      <c r="A730">
        <v>2023</v>
      </c>
      <c r="B730" t="s">
        <v>26</v>
      </c>
      <c r="C730" s="5" t="s">
        <v>49</v>
      </c>
      <c r="D730" t="s">
        <v>14</v>
      </c>
      <c r="E730" t="s">
        <v>21</v>
      </c>
      <c r="F730">
        <v>6427</v>
      </c>
      <c r="G730">
        <v>22884426</v>
      </c>
      <c r="H730">
        <v>4584</v>
      </c>
      <c r="I730">
        <f>Table2[[#This Row],[Observed Deaths]]-Table2[[#This Row],[Expected Deaths]]</f>
        <v>1843</v>
      </c>
      <c r="J730" s="11">
        <f>Table2[[#This Row],[Potentially Excess Deaths]]/Table2[[#This Row],[Observed Deaths]]*100</f>
        <v>28.675898552979618</v>
      </c>
    </row>
    <row r="731" spans="1:10" x14ac:dyDescent="0.3">
      <c r="A731">
        <v>2023</v>
      </c>
      <c r="B731" t="s">
        <v>27</v>
      </c>
      <c r="C731" s="5" t="s">
        <v>49</v>
      </c>
      <c r="D731" t="s">
        <v>12</v>
      </c>
      <c r="E731" t="s">
        <v>21</v>
      </c>
      <c r="F731">
        <v>1293</v>
      </c>
      <c r="G731">
        <v>2806952</v>
      </c>
      <c r="H731">
        <v>586</v>
      </c>
      <c r="I731">
        <f>Table2[[#This Row],[Observed Deaths]]-Table2[[#This Row],[Expected Deaths]]</f>
        <v>707</v>
      </c>
      <c r="J731" s="11">
        <f>Table2[[#This Row],[Potentially Excess Deaths]]/Table2[[#This Row],[Observed Deaths]]*100</f>
        <v>54.679040989945861</v>
      </c>
    </row>
    <row r="732" spans="1:10" x14ac:dyDescent="0.3">
      <c r="A732">
        <v>2023</v>
      </c>
      <c r="B732" t="s">
        <v>27</v>
      </c>
      <c r="C732" s="5" t="s">
        <v>49</v>
      </c>
      <c r="D732" t="s">
        <v>13</v>
      </c>
      <c r="E732" t="s">
        <v>21</v>
      </c>
      <c r="F732">
        <v>8159</v>
      </c>
      <c r="G732">
        <v>26221550</v>
      </c>
      <c r="H732">
        <v>4727</v>
      </c>
      <c r="I732">
        <f>Table2[[#This Row],[Observed Deaths]]-Table2[[#This Row],[Expected Deaths]]</f>
        <v>3432</v>
      </c>
      <c r="J732" s="11">
        <f>Table2[[#This Row],[Potentially Excess Deaths]]/Table2[[#This Row],[Observed Deaths]]*100</f>
        <v>42.063978428729008</v>
      </c>
    </row>
    <row r="733" spans="1:10" x14ac:dyDescent="0.3">
      <c r="A733">
        <v>2023</v>
      </c>
      <c r="B733" t="s">
        <v>27</v>
      </c>
      <c r="C733" s="5" t="s">
        <v>49</v>
      </c>
      <c r="D733" t="s">
        <v>14</v>
      </c>
      <c r="E733" t="s">
        <v>21</v>
      </c>
      <c r="F733">
        <v>6773</v>
      </c>
      <c r="G733">
        <v>23318307</v>
      </c>
      <c r="H733">
        <v>4172</v>
      </c>
      <c r="I733">
        <f>Table2[[#This Row],[Observed Deaths]]-Table2[[#This Row],[Expected Deaths]]</f>
        <v>2601</v>
      </c>
      <c r="J733" s="11">
        <f>Table2[[#This Row],[Potentially Excess Deaths]]/Table2[[#This Row],[Observed Deaths]]*100</f>
        <v>38.402480437029382</v>
      </c>
    </row>
    <row r="734" spans="1:10" x14ac:dyDescent="0.3">
      <c r="A734">
        <v>2023</v>
      </c>
      <c r="B734" t="s">
        <v>28</v>
      </c>
      <c r="C734" s="5" t="s">
        <v>49</v>
      </c>
      <c r="D734" t="s">
        <v>12</v>
      </c>
      <c r="E734" t="s">
        <v>11</v>
      </c>
      <c r="F734">
        <v>1386</v>
      </c>
      <c r="G734">
        <v>2903243</v>
      </c>
      <c r="H734">
        <v>555</v>
      </c>
      <c r="I734">
        <f>Table2[[#This Row],[Observed Deaths]]-Table2[[#This Row],[Expected Deaths]]</f>
        <v>831</v>
      </c>
      <c r="J734" s="11">
        <f>Table2[[#This Row],[Potentially Excess Deaths]]/Table2[[#This Row],[Observed Deaths]]*100</f>
        <v>59.95670995670995</v>
      </c>
    </row>
    <row r="735" spans="1:10" x14ac:dyDescent="0.3">
      <c r="A735">
        <v>2023</v>
      </c>
      <c r="B735" t="s">
        <v>28</v>
      </c>
      <c r="C735" s="5" t="s">
        <v>49</v>
      </c>
      <c r="D735" t="s">
        <v>13</v>
      </c>
      <c r="E735" t="s">
        <v>11</v>
      </c>
      <c r="F735">
        <v>8159</v>
      </c>
      <c r="G735">
        <v>26221550</v>
      </c>
      <c r="H735">
        <v>4951</v>
      </c>
      <c r="I735">
        <f>Table2[[#This Row],[Observed Deaths]]-Table2[[#This Row],[Expected Deaths]]</f>
        <v>3208</v>
      </c>
      <c r="J735" s="11">
        <f>Table2[[#This Row],[Potentially Excess Deaths]]/Table2[[#This Row],[Observed Deaths]]*100</f>
        <v>39.318543939208233</v>
      </c>
    </row>
    <row r="736" spans="1:10" x14ac:dyDescent="0.3">
      <c r="A736">
        <v>2023</v>
      </c>
      <c r="B736" t="s">
        <v>28</v>
      </c>
      <c r="C736" s="5" t="s">
        <v>49</v>
      </c>
      <c r="D736" t="s">
        <v>14</v>
      </c>
      <c r="E736" t="s">
        <v>11</v>
      </c>
      <c r="F736">
        <v>6773</v>
      </c>
      <c r="G736">
        <v>23318307</v>
      </c>
      <c r="H736">
        <v>4371</v>
      </c>
      <c r="I736">
        <f>Table2[[#This Row],[Observed Deaths]]-Table2[[#This Row],[Expected Deaths]]</f>
        <v>2402</v>
      </c>
      <c r="J736" s="11">
        <f>Table2[[#This Row],[Potentially Excess Deaths]]/Table2[[#This Row],[Observed Deaths]]*100</f>
        <v>35.464343717702647</v>
      </c>
    </row>
    <row r="737" spans="1:10" x14ac:dyDescent="0.3">
      <c r="A737">
        <v>2023</v>
      </c>
      <c r="B737" t="s">
        <v>10</v>
      </c>
      <c r="C737" s="5" t="s">
        <v>50</v>
      </c>
      <c r="D737" t="s">
        <v>12</v>
      </c>
      <c r="E737" t="s">
        <v>15</v>
      </c>
      <c r="F737">
        <v>242</v>
      </c>
      <c r="G737">
        <v>1986804</v>
      </c>
      <c r="H737">
        <v>177</v>
      </c>
      <c r="I737">
        <f>Table2[[#This Row],[Observed Deaths]]-Table2[[#This Row],[Expected Deaths]]</f>
        <v>65</v>
      </c>
      <c r="J737" s="11">
        <f>Table2[[#This Row],[Potentially Excess Deaths]]/Table2[[#This Row],[Observed Deaths]]*100</f>
        <v>26.859504132231404</v>
      </c>
    </row>
    <row r="738" spans="1:10" x14ac:dyDescent="0.3">
      <c r="A738">
        <v>2023</v>
      </c>
      <c r="B738" t="s">
        <v>10</v>
      </c>
      <c r="C738" s="5" t="s">
        <v>50</v>
      </c>
      <c r="D738" t="s">
        <v>13</v>
      </c>
      <c r="E738" t="s">
        <v>15</v>
      </c>
      <c r="F738">
        <v>139</v>
      </c>
      <c r="G738">
        <v>1214005</v>
      </c>
      <c r="H738">
        <v>106</v>
      </c>
      <c r="I738">
        <f>Table2[[#This Row],[Observed Deaths]]-Table2[[#This Row],[Expected Deaths]]</f>
        <v>33</v>
      </c>
      <c r="J738" s="11">
        <f>Table2[[#This Row],[Potentially Excess Deaths]]/Table2[[#This Row],[Observed Deaths]]*100</f>
        <v>23.741007194244602</v>
      </c>
    </row>
    <row r="739" spans="1:10" x14ac:dyDescent="0.3">
      <c r="A739">
        <v>2023</v>
      </c>
      <c r="B739" t="s">
        <v>10</v>
      </c>
      <c r="C739" s="5" t="s">
        <v>50</v>
      </c>
      <c r="D739" t="s">
        <v>14</v>
      </c>
      <c r="E739" t="s">
        <v>15</v>
      </c>
      <c r="F739">
        <v>103</v>
      </c>
      <c r="G739">
        <v>772799</v>
      </c>
      <c r="H739">
        <v>71</v>
      </c>
      <c r="I739">
        <f>Table2[[#This Row],[Observed Deaths]]-Table2[[#This Row],[Expected Deaths]]</f>
        <v>32</v>
      </c>
      <c r="J739" s="11">
        <f>Table2[[#This Row],[Potentially Excess Deaths]]/Table2[[#This Row],[Observed Deaths]]*100</f>
        <v>31.067961165048541</v>
      </c>
    </row>
    <row r="740" spans="1:10" x14ac:dyDescent="0.3">
      <c r="A740">
        <v>2023</v>
      </c>
      <c r="B740" t="s">
        <v>25</v>
      </c>
      <c r="C740" s="5" t="s">
        <v>50</v>
      </c>
      <c r="D740" t="s">
        <v>12</v>
      </c>
      <c r="E740" t="s">
        <v>15</v>
      </c>
      <c r="F740">
        <v>242</v>
      </c>
      <c r="G740">
        <v>1986804</v>
      </c>
      <c r="H740">
        <v>169</v>
      </c>
      <c r="I740">
        <f>Table2[[#This Row],[Observed Deaths]]-Table2[[#This Row],[Expected Deaths]]</f>
        <v>73</v>
      </c>
      <c r="J740" s="11">
        <f>Table2[[#This Row],[Potentially Excess Deaths]]/Table2[[#This Row],[Observed Deaths]]*100</f>
        <v>30.165289256198346</v>
      </c>
    </row>
    <row r="741" spans="1:10" x14ac:dyDescent="0.3">
      <c r="A741">
        <v>2023</v>
      </c>
      <c r="B741" t="s">
        <v>25</v>
      </c>
      <c r="C741" s="5" t="s">
        <v>50</v>
      </c>
      <c r="D741" t="s">
        <v>13</v>
      </c>
      <c r="E741" t="s">
        <v>15</v>
      </c>
      <c r="F741">
        <v>139</v>
      </c>
      <c r="G741">
        <v>1214005</v>
      </c>
      <c r="H741">
        <v>101</v>
      </c>
      <c r="I741">
        <f>Table2[[#This Row],[Observed Deaths]]-Table2[[#This Row],[Expected Deaths]]</f>
        <v>38</v>
      </c>
      <c r="J741" s="11">
        <f>Table2[[#This Row],[Potentially Excess Deaths]]/Table2[[#This Row],[Observed Deaths]]*100</f>
        <v>27.338129496402878</v>
      </c>
    </row>
    <row r="742" spans="1:10" x14ac:dyDescent="0.3">
      <c r="A742">
        <v>2023</v>
      </c>
      <c r="B742" t="s">
        <v>25</v>
      </c>
      <c r="C742" s="5" t="s">
        <v>50</v>
      </c>
      <c r="D742" t="s">
        <v>14</v>
      </c>
      <c r="E742" t="s">
        <v>11</v>
      </c>
      <c r="F742">
        <v>103</v>
      </c>
      <c r="G742">
        <v>772799</v>
      </c>
      <c r="H742">
        <v>68</v>
      </c>
      <c r="I742">
        <f>Table2[[#This Row],[Observed Deaths]]-Table2[[#This Row],[Expected Deaths]]</f>
        <v>35</v>
      </c>
      <c r="J742" s="11">
        <f>Table2[[#This Row],[Potentially Excess Deaths]]/Table2[[#This Row],[Observed Deaths]]*100</f>
        <v>33.980582524271846</v>
      </c>
    </row>
    <row r="743" spans="1:10" x14ac:dyDescent="0.3">
      <c r="A743">
        <v>2023</v>
      </c>
      <c r="B743" t="s">
        <v>26</v>
      </c>
      <c r="C743" s="5" t="s">
        <v>50</v>
      </c>
      <c r="D743" t="s">
        <v>12</v>
      </c>
      <c r="E743" t="s">
        <v>11</v>
      </c>
      <c r="F743">
        <v>242</v>
      </c>
      <c r="G743">
        <v>1986804</v>
      </c>
      <c r="H743">
        <v>155</v>
      </c>
      <c r="I743">
        <f>Table2[[#This Row],[Observed Deaths]]-Table2[[#This Row],[Expected Deaths]]</f>
        <v>87</v>
      </c>
      <c r="J743" s="11">
        <f>Table2[[#This Row],[Potentially Excess Deaths]]/Table2[[#This Row],[Observed Deaths]]*100</f>
        <v>35.950413223140501</v>
      </c>
    </row>
    <row r="744" spans="1:10" x14ac:dyDescent="0.3">
      <c r="A744">
        <v>2023</v>
      </c>
      <c r="B744" t="s">
        <v>26</v>
      </c>
      <c r="C744" s="5" t="s">
        <v>50</v>
      </c>
      <c r="D744" t="s">
        <v>13</v>
      </c>
      <c r="E744" t="s">
        <v>11</v>
      </c>
      <c r="F744">
        <v>139</v>
      </c>
      <c r="G744">
        <v>1214005</v>
      </c>
      <c r="H744">
        <v>93</v>
      </c>
      <c r="I744">
        <f>Table2[[#This Row],[Observed Deaths]]-Table2[[#This Row],[Expected Deaths]]</f>
        <v>46</v>
      </c>
      <c r="J744" s="11">
        <f>Table2[[#This Row],[Potentially Excess Deaths]]/Table2[[#This Row],[Observed Deaths]]*100</f>
        <v>33.093525179856115</v>
      </c>
    </row>
    <row r="745" spans="1:10" x14ac:dyDescent="0.3">
      <c r="A745">
        <v>2023</v>
      </c>
      <c r="B745" t="s">
        <v>26</v>
      </c>
      <c r="C745" s="5" t="s">
        <v>50</v>
      </c>
      <c r="D745" t="s">
        <v>14</v>
      </c>
      <c r="E745" t="s">
        <v>15</v>
      </c>
      <c r="F745">
        <v>103</v>
      </c>
      <c r="G745">
        <v>772799</v>
      </c>
      <c r="H745">
        <v>62</v>
      </c>
      <c r="I745">
        <f>Table2[[#This Row],[Observed Deaths]]-Table2[[#This Row],[Expected Deaths]]</f>
        <v>41</v>
      </c>
      <c r="J745" s="11">
        <f>Table2[[#This Row],[Potentially Excess Deaths]]/Table2[[#This Row],[Observed Deaths]]*100</f>
        <v>39.805825242718448</v>
      </c>
    </row>
    <row r="746" spans="1:10" x14ac:dyDescent="0.3">
      <c r="A746">
        <v>2023</v>
      </c>
      <c r="B746" t="s">
        <v>27</v>
      </c>
      <c r="C746" s="5" t="s">
        <v>50</v>
      </c>
      <c r="D746" t="s">
        <v>12</v>
      </c>
      <c r="E746" t="s">
        <v>15</v>
      </c>
      <c r="F746">
        <v>447</v>
      </c>
      <c r="G746">
        <v>2210249</v>
      </c>
      <c r="H746">
        <v>321</v>
      </c>
      <c r="I746">
        <f>Table2[[#This Row],[Observed Deaths]]-Table2[[#This Row],[Expected Deaths]]</f>
        <v>126</v>
      </c>
      <c r="J746" s="11">
        <f>Table2[[#This Row],[Potentially Excess Deaths]]/Table2[[#This Row],[Observed Deaths]]*100</f>
        <v>28.187919463087248</v>
      </c>
    </row>
    <row r="747" spans="1:10" x14ac:dyDescent="0.3">
      <c r="A747">
        <v>2023</v>
      </c>
      <c r="B747" t="s">
        <v>27</v>
      </c>
      <c r="C747" s="5" t="s">
        <v>50</v>
      </c>
      <c r="D747" t="s">
        <v>13</v>
      </c>
      <c r="E747" t="s">
        <v>15</v>
      </c>
      <c r="F747">
        <v>243</v>
      </c>
      <c r="G747">
        <v>1336945</v>
      </c>
      <c r="H747">
        <v>185</v>
      </c>
      <c r="I747">
        <f>Table2[[#This Row],[Observed Deaths]]-Table2[[#This Row],[Expected Deaths]]</f>
        <v>58</v>
      </c>
      <c r="J747" s="11">
        <f>Table2[[#This Row],[Potentially Excess Deaths]]/Table2[[#This Row],[Observed Deaths]]*100</f>
        <v>23.868312757201647</v>
      </c>
    </row>
    <row r="748" spans="1:10" x14ac:dyDescent="0.3">
      <c r="A748">
        <v>2023</v>
      </c>
      <c r="B748" t="s">
        <v>27</v>
      </c>
      <c r="C748" s="5" t="s">
        <v>50</v>
      </c>
      <c r="D748" t="s">
        <v>14</v>
      </c>
      <c r="E748" t="s">
        <v>15</v>
      </c>
      <c r="F748">
        <v>204</v>
      </c>
      <c r="G748">
        <v>873304</v>
      </c>
      <c r="H748">
        <v>136</v>
      </c>
      <c r="I748">
        <f>Table2[[#This Row],[Observed Deaths]]-Table2[[#This Row],[Expected Deaths]]</f>
        <v>68</v>
      </c>
      <c r="J748" s="11">
        <f>Table2[[#This Row],[Potentially Excess Deaths]]/Table2[[#This Row],[Observed Deaths]]*100</f>
        <v>33.333333333333329</v>
      </c>
    </row>
    <row r="749" spans="1:10" x14ac:dyDescent="0.3">
      <c r="A749">
        <v>2023</v>
      </c>
      <c r="B749" t="s">
        <v>28</v>
      </c>
      <c r="C749" s="5" t="s">
        <v>50</v>
      </c>
      <c r="D749" t="s">
        <v>12</v>
      </c>
      <c r="E749" t="s">
        <v>15</v>
      </c>
      <c r="F749">
        <v>447</v>
      </c>
      <c r="G749">
        <v>2210249</v>
      </c>
      <c r="H749">
        <v>302</v>
      </c>
      <c r="I749">
        <f>Table2[[#This Row],[Observed Deaths]]-Table2[[#This Row],[Expected Deaths]]</f>
        <v>145</v>
      </c>
      <c r="J749" s="11">
        <f>Table2[[#This Row],[Potentially Excess Deaths]]/Table2[[#This Row],[Observed Deaths]]*100</f>
        <v>32.438478747203582</v>
      </c>
    </row>
    <row r="750" spans="1:10" x14ac:dyDescent="0.3">
      <c r="A750">
        <v>2023</v>
      </c>
      <c r="B750" t="s">
        <v>28</v>
      </c>
      <c r="C750" s="5" t="s">
        <v>50</v>
      </c>
      <c r="D750" t="s">
        <v>13</v>
      </c>
      <c r="E750" t="s">
        <v>15</v>
      </c>
      <c r="F750">
        <v>243</v>
      </c>
      <c r="G750">
        <v>1336945</v>
      </c>
      <c r="H750">
        <v>174</v>
      </c>
      <c r="I750">
        <f>Table2[[#This Row],[Observed Deaths]]-Table2[[#This Row],[Expected Deaths]]</f>
        <v>69</v>
      </c>
      <c r="J750" s="11">
        <f>Table2[[#This Row],[Potentially Excess Deaths]]/Table2[[#This Row],[Observed Deaths]]*100</f>
        <v>28.39506172839506</v>
      </c>
    </row>
    <row r="751" spans="1:10" x14ac:dyDescent="0.3">
      <c r="A751">
        <v>2023</v>
      </c>
      <c r="B751" t="s">
        <v>28</v>
      </c>
      <c r="C751" s="5" t="s">
        <v>50</v>
      </c>
      <c r="D751" t="s">
        <v>14</v>
      </c>
      <c r="E751" t="s">
        <v>15</v>
      </c>
      <c r="F751">
        <v>204</v>
      </c>
      <c r="G751">
        <v>873304</v>
      </c>
      <c r="H751">
        <v>127</v>
      </c>
      <c r="I751">
        <f>Table2[[#This Row],[Observed Deaths]]-Table2[[#This Row],[Expected Deaths]]</f>
        <v>77</v>
      </c>
      <c r="J751" s="11">
        <f>Table2[[#This Row],[Potentially Excess Deaths]]/Table2[[#This Row],[Observed Deaths]]*100</f>
        <v>37.745098039215684</v>
      </c>
    </row>
    <row r="752" spans="1:10" x14ac:dyDescent="0.3">
      <c r="A752">
        <v>2023</v>
      </c>
      <c r="B752" t="s">
        <v>10</v>
      </c>
      <c r="C752" s="5" t="s">
        <v>51</v>
      </c>
      <c r="D752" t="s">
        <v>12</v>
      </c>
      <c r="E752" t="s">
        <v>15</v>
      </c>
      <c r="F752">
        <v>447</v>
      </c>
      <c r="G752">
        <v>2210249</v>
      </c>
      <c r="H752">
        <v>286</v>
      </c>
      <c r="I752">
        <f>Table2[[#This Row],[Observed Deaths]]-Table2[[#This Row],[Expected Deaths]]</f>
        <v>161</v>
      </c>
      <c r="J752" s="11">
        <f>Table2[[#This Row],[Potentially Excess Deaths]]/Table2[[#This Row],[Observed Deaths]]*100</f>
        <v>36.017897091722595</v>
      </c>
    </row>
    <row r="753" spans="1:10" x14ac:dyDescent="0.3">
      <c r="A753">
        <v>2023</v>
      </c>
      <c r="B753" t="s">
        <v>10</v>
      </c>
      <c r="C753" s="5" t="s">
        <v>51</v>
      </c>
      <c r="D753" t="s">
        <v>13</v>
      </c>
      <c r="E753" t="s">
        <v>15</v>
      </c>
      <c r="F753">
        <v>243</v>
      </c>
      <c r="G753">
        <v>1336945</v>
      </c>
      <c r="H753">
        <v>165</v>
      </c>
      <c r="I753">
        <f>Table2[[#This Row],[Observed Deaths]]-Table2[[#This Row],[Expected Deaths]]</f>
        <v>78</v>
      </c>
      <c r="J753" s="11">
        <f>Table2[[#This Row],[Potentially Excess Deaths]]/Table2[[#This Row],[Observed Deaths]]*100</f>
        <v>32.098765432098766</v>
      </c>
    </row>
    <row r="754" spans="1:10" x14ac:dyDescent="0.3">
      <c r="A754">
        <v>2023</v>
      </c>
      <c r="B754" t="s">
        <v>10</v>
      </c>
      <c r="C754" s="5" t="s">
        <v>51</v>
      </c>
      <c r="D754" t="s">
        <v>14</v>
      </c>
      <c r="E754" t="s">
        <v>16</v>
      </c>
      <c r="F754">
        <v>204</v>
      </c>
      <c r="G754">
        <v>873304</v>
      </c>
      <c r="H754">
        <v>121</v>
      </c>
      <c r="I754">
        <f>Table2[[#This Row],[Observed Deaths]]-Table2[[#This Row],[Expected Deaths]]</f>
        <v>83</v>
      </c>
      <c r="J754" s="11">
        <f>Table2[[#This Row],[Potentially Excess Deaths]]/Table2[[#This Row],[Observed Deaths]]*100</f>
        <v>40.686274509803923</v>
      </c>
    </row>
    <row r="755" spans="1:10" x14ac:dyDescent="0.3">
      <c r="A755">
        <v>2023</v>
      </c>
      <c r="B755" t="s">
        <v>25</v>
      </c>
      <c r="C755" s="5" t="s">
        <v>51</v>
      </c>
      <c r="D755" t="s">
        <v>12</v>
      </c>
      <c r="E755" t="s">
        <v>16</v>
      </c>
      <c r="F755">
        <v>767</v>
      </c>
      <c r="G755">
        <v>2422168</v>
      </c>
      <c r="H755">
        <v>548</v>
      </c>
      <c r="I755">
        <f>Table2[[#This Row],[Observed Deaths]]-Table2[[#This Row],[Expected Deaths]]</f>
        <v>219</v>
      </c>
      <c r="J755" s="11">
        <f>Table2[[#This Row],[Potentially Excess Deaths]]/Table2[[#This Row],[Observed Deaths]]*100</f>
        <v>28.552803129074317</v>
      </c>
    </row>
    <row r="756" spans="1:10" x14ac:dyDescent="0.3">
      <c r="A756">
        <v>2023</v>
      </c>
      <c r="B756" t="s">
        <v>25</v>
      </c>
      <c r="C756" s="5" t="s">
        <v>51</v>
      </c>
      <c r="D756" t="s">
        <v>13</v>
      </c>
      <c r="E756" t="s">
        <v>16</v>
      </c>
      <c r="F756">
        <v>410</v>
      </c>
      <c r="G756">
        <v>1452103</v>
      </c>
      <c r="H756">
        <v>309</v>
      </c>
      <c r="I756">
        <f>Table2[[#This Row],[Observed Deaths]]-Table2[[#This Row],[Expected Deaths]]</f>
        <v>101</v>
      </c>
      <c r="J756" s="11">
        <f>Table2[[#This Row],[Potentially Excess Deaths]]/Table2[[#This Row],[Observed Deaths]]*100</f>
        <v>24.634146341463413</v>
      </c>
    </row>
    <row r="757" spans="1:10" x14ac:dyDescent="0.3">
      <c r="A757">
        <v>2023</v>
      </c>
      <c r="B757" t="s">
        <v>25</v>
      </c>
      <c r="C757" s="5" t="s">
        <v>51</v>
      </c>
      <c r="D757" t="s">
        <v>14</v>
      </c>
      <c r="E757" t="s">
        <v>16</v>
      </c>
      <c r="F757">
        <v>357</v>
      </c>
      <c r="G757">
        <v>970065</v>
      </c>
      <c r="H757">
        <v>239</v>
      </c>
      <c r="I757">
        <f>Table2[[#This Row],[Observed Deaths]]-Table2[[#This Row],[Expected Deaths]]</f>
        <v>118</v>
      </c>
      <c r="J757" s="11">
        <f>Table2[[#This Row],[Potentially Excess Deaths]]/Table2[[#This Row],[Observed Deaths]]*100</f>
        <v>33.053221288515402</v>
      </c>
    </row>
    <row r="758" spans="1:10" x14ac:dyDescent="0.3">
      <c r="A758">
        <v>2023</v>
      </c>
      <c r="B758" t="s">
        <v>26</v>
      </c>
      <c r="C758" s="5" t="s">
        <v>51</v>
      </c>
      <c r="D758" t="s">
        <v>12</v>
      </c>
      <c r="E758" t="s">
        <v>16</v>
      </c>
      <c r="F758">
        <v>767</v>
      </c>
      <c r="G758">
        <v>2422168</v>
      </c>
      <c r="H758">
        <v>503</v>
      </c>
      <c r="I758">
        <f>Table2[[#This Row],[Observed Deaths]]-Table2[[#This Row],[Expected Deaths]]</f>
        <v>264</v>
      </c>
      <c r="J758" s="11">
        <f>Table2[[#This Row],[Potentially Excess Deaths]]/Table2[[#This Row],[Observed Deaths]]*100</f>
        <v>34.419817470664924</v>
      </c>
    </row>
    <row r="759" spans="1:10" x14ac:dyDescent="0.3">
      <c r="A759">
        <v>2023</v>
      </c>
      <c r="B759" t="s">
        <v>26</v>
      </c>
      <c r="C759" s="5" t="s">
        <v>51</v>
      </c>
      <c r="D759" t="s">
        <v>13</v>
      </c>
      <c r="E759" t="s">
        <v>16</v>
      </c>
      <c r="F759">
        <v>410</v>
      </c>
      <c r="G759">
        <v>1452103</v>
      </c>
      <c r="H759">
        <v>284</v>
      </c>
      <c r="I759">
        <f>Table2[[#This Row],[Observed Deaths]]-Table2[[#This Row],[Expected Deaths]]</f>
        <v>126</v>
      </c>
      <c r="J759" s="11">
        <f>Table2[[#This Row],[Potentially Excess Deaths]]/Table2[[#This Row],[Observed Deaths]]*100</f>
        <v>30.73170731707317</v>
      </c>
    </row>
    <row r="760" spans="1:10" x14ac:dyDescent="0.3">
      <c r="A760">
        <v>2023</v>
      </c>
      <c r="B760" t="s">
        <v>26</v>
      </c>
      <c r="C760" s="5" t="s">
        <v>51</v>
      </c>
      <c r="D760" t="s">
        <v>14</v>
      </c>
      <c r="E760" t="s">
        <v>16</v>
      </c>
      <c r="F760">
        <v>357</v>
      </c>
      <c r="G760">
        <v>970065</v>
      </c>
      <c r="H760">
        <v>219</v>
      </c>
      <c r="I760">
        <f>Table2[[#This Row],[Observed Deaths]]-Table2[[#This Row],[Expected Deaths]]</f>
        <v>138</v>
      </c>
      <c r="J760" s="11">
        <f>Table2[[#This Row],[Potentially Excess Deaths]]/Table2[[#This Row],[Observed Deaths]]*100</f>
        <v>38.655462184873954</v>
      </c>
    </row>
    <row r="761" spans="1:10" x14ac:dyDescent="0.3">
      <c r="A761">
        <v>2023</v>
      </c>
      <c r="B761" t="s">
        <v>27</v>
      </c>
      <c r="C761" s="5" t="s">
        <v>51</v>
      </c>
      <c r="D761" t="s">
        <v>12</v>
      </c>
      <c r="E761" t="s">
        <v>16</v>
      </c>
      <c r="F761">
        <v>767</v>
      </c>
      <c r="G761">
        <v>2422168</v>
      </c>
      <c r="H761">
        <v>481</v>
      </c>
      <c r="I761">
        <f>Table2[[#This Row],[Observed Deaths]]-Table2[[#This Row],[Expected Deaths]]</f>
        <v>286</v>
      </c>
      <c r="J761" s="11">
        <f>Table2[[#This Row],[Potentially Excess Deaths]]/Table2[[#This Row],[Observed Deaths]]*100</f>
        <v>37.288135593220339</v>
      </c>
    </row>
    <row r="762" spans="1:10" x14ac:dyDescent="0.3">
      <c r="A762">
        <v>2023</v>
      </c>
      <c r="B762" t="s">
        <v>27</v>
      </c>
      <c r="C762" s="5" t="s">
        <v>51</v>
      </c>
      <c r="D762" t="s">
        <v>13</v>
      </c>
      <c r="E762" t="s">
        <v>16</v>
      </c>
      <c r="F762">
        <v>410</v>
      </c>
      <c r="G762">
        <v>1452103</v>
      </c>
      <c r="H762">
        <v>271</v>
      </c>
      <c r="I762">
        <f>Table2[[#This Row],[Observed Deaths]]-Table2[[#This Row],[Expected Deaths]]</f>
        <v>139</v>
      </c>
      <c r="J762" s="11">
        <f>Table2[[#This Row],[Potentially Excess Deaths]]/Table2[[#This Row],[Observed Deaths]]*100</f>
        <v>33.902439024390247</v>
      </c>
    </row>
    <row r="763" spans="1:10" x14ac:dyDescent="0.3">
      <c r="A763">
        <v>2023</v>
      </c>
      <c r="B763" t="s">
        <v>27</v>
      </c>
      <c r="C763" s="5" t="s">
        <v>51</v>
      </c>
      <c r="D763" t="s">
        <v>14</v>
      </c>
      <c r="E763" t="s">
        <v>17</v>
      </c>
      <c r="F763">
        <v>1689</v>
      </c>
      <c r="G763">
        <v>1432888</v>
      </c>
      <c r="H763">
        <v>1091</v>
      </c>
      <c r="I763">
        <f>Table2[[#This Row],[Observed Deaths]]-Table2[[#This Row],[Expected Deaths]]</f>
        <v>598</v>
      </c>
      <c r="J763" s="11">
        <f>Table2[[#This Row],[Potentially Excess Deaths]]/Table2[[#This Row],[Observed Deaths]]*100</f>
        <v>35.40556542332741</v>
      </c>
    </row>
    <row r="764" spans="1:10" x14ac:dyDescent="0.3">
      <c r="A764">
        <v>2023</v>
      </c>
      <c r="B764" t="s">
        <v>28</v>
      </c>
      <c r="C764" s="5" t="s">
        <v>51</v>
      </c>
      <c r="D764" t="s">
        <v>12</v>
      </c>
      <c r="E764" t="s">
        <v>17</v>
      </c>
      <c r="F764">
        <v>11386</v>
      </c>
      <c r="G764">
        <v>12395739</v>
      </c>
      <c r="H764">
        <v>7165</v>
      </c>
      <c r="I764">
        <f>Table2[[#This Row],[Observed Deaths]]-Table2[[#This Row],[Expected Deaths]]</f>
        <v>4221</v>
      </c>
      <c r="J764" s="11">
        <f>Table2[[#This Row],[Potentially Excess Deaths]]/Table2[[#This Row],[Observed Deaths]]*100</f>
        <v>37.071842613736166</v>
      </c>
    </row>
    <row r="765" spans="1:10" x14ac:dyDescent="0.3">
      <c r="A765">
        <v>2023</v>
      </c>
      <c r="B765" t="s">
        <v>28</v>
      </c>
      <c r="C765" s="5" t="s">
        <v>51</v>
      </c>
      <c r="D765" t="s">
        <v>13</v>
      </c>
      <c r="E765" t="s">
        <v>17</v>
      </c>
      <c r="F765">
        <v>9697</v>
      </c>
      <c r="G765">
        <v>10962851</v>
      </c>
      <c r="H765">
        <v>6130</v>
      </c>
      <c r="I765">
        <f>Table2[[#This Row],[Observed Deaths]]-Table2[[#This Row],[Expected Deaths]]</f>
        <v>3567</v>
      </c>
      <c r="J765" s="11">
        <f>Table2[[#This Row],[Potentially Excess Deaths]]/Table2[[#This Row],[Observed Deaths]]*100</f>
        <v>36.784572548210789</v>
      </c>
    </row>
    <row r="766" spans="1:10" x14ac:dyDescent="0.3">
      <c r="A766">
        <v>2023</v>
      </c>
      <c r="B766" t="s">
        <v>28</v>
      </c>
      <c r="C766" s="5" t="s">
        <v>51</v>
      </c>
      <c r="D766" t="s">
        <v>14</v>
      </c>
      <c r="E766" t="s">
        <v>17</v>
      </c>
      <c r="F766">
        <v>1689</v>
      </c>
      <c r="G766">
        <v>1432888</v>
      </c>
      <c r="H766">
        <v>1035</v>
      </c>
      <c r="I766">
        <f>Table2[[#This Row],[Observed Deaths]]-Table2[[#This Row],[Expected Deaths]]</f>
        <v>654</v>
      </c>
      <c r="J766" s="11">
        <f>Table2[[#This Row],[Potentially Excess Deaths]]/Table2[[#This Row],[Observed Deaths]]*100</f>
        <v>38.721136767317937</v>
      </c>
    </row>
    <row r="767" spans="1:10" x14ac:dyDescent="0.3">
      <c r="A767">
        <v>2023</v>
      </c>
      <c r="B767" t="s">
        <v>10</v>
      </c>
      <c r="C767" s="5" t="s">
        <v>52</v>
      </c>
      <c r="D767" t="s">
        <v>12</v>
      </c>
      <c r="E767" t="s">
        <v>17</v>
      </c>
      <c r="F767">
        <v>14784</v>
      </c>
      <c r="G767">
        <v>12627417</v>
      </c>
      <c r="H767">
        <v>12573</v>
      </c>
      <c r="I767">
        <f>Table2[[#This Row],[Observed Deaths]]-Table2[[#This Row],[Expected Deaths]]</f>
        <v>2211</v>
      </c>
      <c r="J767" s="11">
        <f>Table2[[#This Row],[Potentially Excess Deaths]]/Table2[[#This Row],[Observed Deaths]]*100</f>
        <v>14.955357142857142</v>
      </c>
    </row>
    <row r="768" spans="1:10" x14ac:dyDescent="0.3">
      <c r="A768">
        <v>2023</v>
      </c>
      <c r="B768" t="s">
        <v>10</v>
      </c>
      <c r="C768" s="5" t="s">
        <v>52</v>
      </c>
      <c r="D768" t="s">
        <v>13</v>
      </c>
      <c r="E768" t="s">
        <v>17</v>
      </c>
      <c r="F768">
        <v>12490</v>
      </c>
      <c r="G768">
        <v>11155907</v>
      </c>
      <c r="H768">
        <v>10673</v>
      </c>
      <c r="I768">
        <f>Table2[[#This Row],[Observed Deaths]]-Table2[[#This Row],[Expected Deaths]]</f>
        <v>1817</v>
      </c>
      <c r="J768" s="11">
        <f>Table2[[#This Row],[Potentially Excess Deaths]]/Table2[[#This Row],[Observed Deaths]]*100</f>
        <v>14.547638110488389</v>
      </c>
    </row>
    <row r="769" spans="1:10" x14ac:dyDescent="0.3">
      <c r="A769">
        <v>2023</v>
      </c>
      <c r="B769" t="s">
        <v>10</v>
      </c>
      <c r="C769" s="5" t="s">
        <v>52</v>
      </c>
      <c r="D769" t="s">
        <v>14</v>
      </c>
      <c r="E769" t="s">
        <v>17</v>
      </c>
      <c r="F769">
        <v>2294</v>
      </c>
      <c r="G769">
        <v>1471510</v>
      </c>
      <c r="H769">
        <v>1900</v>
      </c>
      <c r="I769">
        <f>Table2[[#This Row],[Observed Deaths]]-Table2[[#This Row],[Expected Deaths]]</f>
        <v>394</v>
      </c>
      <c r="J769" s="11">
        <f>Table2[[#This Row],[Potentially Excess Deaths]]/Table2[[#This Row],[Observed Deaths]]*100</f>
        <v>17.175239755884917</v>
      </c>
    </row>
    <row r="770" spans="1:10" x14ac:dyDescent="0.3">
      <c r="A770">
        <v>2023</v>
      </c>
      <c r="B770" t="s">
        <v>25</v>
      </c>
      <c r="C770" s="5" t="s">
        <v>52</v>
      </c>
      <c r="D770" t="s">
        <v>12</v>
      </c>
      <c r="E770" t="s">
        <v>17</v>
      </c>
      <c r="F770">
        <v>14784</v>
      </c>
      <c r="G770">
        <v>12627417</v>
      </c>
      <c r="H770">
        <v>10224</v>
      </c>
      <c r="I770">
        <f>Table2[[#This Row],[Observed Deaths]]-Table2[[#This Row],[Expected Deaths]]</f>
        <v>4560</v>
      </c>
      <c r="J770" s="11">
        <f>Table2[[#This Row],[Potentially Excess Deaths]]/Table2[[#This Row],[Observed Deaths]]*100</f>
        <v>30.844155844155846</v>
      </c>
    </row>
    <row r="771" spans="1:10" x14ac:dyDescent="0.3">
      <c r="A771">
        <v>2023</v>
      </c>
      <c r="B771" t="s">
        <v>25</v>
      </c>
      <c r="C771" s="5" t="s">
        <v>52</v>
      </c>
      <c r="D771" t="s">
        <v>13</v>
      </c>
      <c r="E771" t="s">
        <v>17</v>
      </c>
      <c r="F771">
        <v>12490</v>
      </c>
      <c r="G771">
        <v>11155907</v>
      </c>
      <c r="H771">
        <v>8688</v>
      </c>
      <c r="I771">
        <f>Table2[[#This Row],[Observed Deaths]]-Table2[[#This Row],[Expected Deaths]]</f>
        <v>3802</v>
      </c>
      <c r="J771" s="11">
        <f>Table2[[#This Row],[Potentially Excess Deaths]]/Table2[[#This Row],[Observed Deaths]]*100</f>
        <v>30.440352281825461</v>
      </c>
    </row>
    <row r="772" spans="1:10" x14ac:dyDescent="0.3">
      <c r="A772">
        <v>2023</v>
      </c>
      <c r="B772" t="s">
        <v>25</v>
      </c>
      <c r="C772" s="5" t="s">
        <v>52</v>
      </c>
      <c r="D772" t="s">
        <v>14</v>
      </c>
      <c r="E772" t="s">
        <v>18</v>
      </c>
      <c r="F772">
        <v>2294</v>
      </c>
      <c r="G772">
        <v>1471510</v>
      </c>
      <c r="H772">
        <v>1536</v>
      </c>
      <c r="I772">
        <f>Table2[[#This Row],[Observed Deaths]]-Table2[[#This Row],[Expected Deaths]]</f>
        <v>758</v>
      </c>
      <c r="J772" s="11">
        <f>Table2[[#This Row],[Potentially Excess Deaths]]/Table2[[#This Row],[Observed Deaths]]*100</f>
        <v>33.042720139494328</v>
      </c>
    </row>
    <row r="773" spans="1:10" x14ac:dyDescent="0.3">
      <c r="A773">
        <v>2023</v>
      </c>
      <c r="B773" t="s">
        <v>26</v>
      </c>
      <c r="C773" s="5" t="s">
        <v>52</v>
      </c>
      <c r="D773" t="s">
        <v>12</v>
      </c>
      <c r="E773" t="s">
        <v>21</v>
      </c>
      <c r="F773">
        <v>14784</v>
      </c>
      <c r="G773">
        <v>12627417</v>
      </c>
      <c r="H773">
        <v>9514</v>
      </c>
      <c r="I773">
        <f>Table2[[#This Row],[Observed Deaths]]-Table2[[#This Row],[Expected Deaths]]</f>
        <v>5270</v>
      </c>
      <c r="J773" s="11">
        <f>Table2[[#This Row],[Potentially Excess Deaths]]/Table2[[#This Row],[Observed Deaths]]*100</f>
        <v>35.646645021645021</v>
      </c>
    </row>
    <row r="774" spans="1:10" x14ac:dyDescent="0.3">
      <c r="A774">
        <v>2023</v>
      </c>
      <c r="B774" t="s">
        <v>26</v>
      </c>
      <c r="C774" s="5" t="s">
        <v>52</v>
      </c>
      <c r="D774" t="s">
        <v>13</v>
      </c>
      <c r="E774" t="s">
        <v>21</v>
      </c>
      <c r="F774">
        <v>12490</v>
      </c>
      <c r="G774">
        <v>11155907</v>
      </c>
      <c r="H774">
        <v>8088</v>
      </c>
      <c r="I774">
        <f>Table2[[#This Row],[Observed Deaths]]-Table2[[#This Row],[Expected Deaths]]</f>
        <v>4402</v>
      </c>
      <c r="J774" s="11">
        <f>Table2[[#This Row],[Potentially Excess Deaths]]/Table2[[#This Row],[Observed Deaths]]*100</f>
        <v>35.244195356285033</v>
      </c>
    </row>
    <row r="775" spans="1:10" x14ac:dyDescent="0.3">
      <c r="A775">
        <v>2023</v>
      </c>
      <c r="B775" t="s">
        <v>26</v>
      </c>
      <c r="C775" s="5" t="s">
        <v>52</v>
      </c>
      <c r="D775" t="s">
        <v>14</v>
      </c>
      <c r="E775" t="s">
        <v>21</v>
      </c>
      <c r="F775">
        <v>2294</v>
      </c>
      <c r="G775">
        <v>1471510</v>
      </c>
      <c r="H775">
        <v>1427</v>
      </c>
      <c r="I775">
        <f>Table2[[#This Row],[Observed Deaths]]-Table2[[#This Row],[Expected Deaths]]</f>
        <v>867</v>
      </c>
      <c r="J775" s="11">
        <f>Table2[[#This Row],[Potentially Excess Deaths]]/Table2[[#This Row],[Observed Deaths]]*100</f>
        <v>37.79424585876199</v>
      </c>
    </row>
    <row r="776" spans="1:10" x14ac:dyDescent="0.3">
      <c r="A776">
        <v>2023</v>
      </c>
      <c r="B776" t="s">
        <v>27</v>
      </c>
      <c r="C776" s="5" t="s">
        <v>52</v>
      </c>
      <c r="D776" t="s">
        <v>12</v>
      </c>
      <c r="E776" t="s">
        <v>21</v>
      </c>
      <c r="F776">
        <v>690</v>
      </c>
      <c r="G776">
        <v>4360856</v>
      </c>
      <c r="H776">
        <v>397</v>
      </c>
      <c r="I776">
        <f>Table2[[#This Row],[Observed Deaths]]-Table2[[#This Row],[Expected Deaths]]</f>
        <v>293</v>
      </c>
      <c r="J776" s="11">
        <f>Table2[[#This Row],[Potentially Excess Deaths]]/Table2[[#This Row],[Observed Deaths]]*100</f>
        <v>42.463768115942031</v>
      </c>
    </row>
    <row r="777" spans="1:10" x14ac:dyDescent="0.3">
      <c r="A777">
        <v>2023</v>
      </c>
      <c r="B777" t="s">
        <v>27</v>
      </c>
      <c r="C777" s="5" t="s">
        <v>52</v>
      </c>
      <c r="D777" t="s">
        <v>13</v>
      </c>
      <c r="E777" t="s">
        <v>21</v>
      </c>
      <c r="F777">
        <v>528</v>
      </c>
      <c r="G777">
        <v>3425971</v>
      </c>
      <c r="H777">
        <v>309</v>
      </c>
      <c r="I777">
        <f>Table2[[#This Row],[Observed Deaths]]-Table2[[#This Row],[Expected Deaths]]</f>
        <v>219</v>
      </c>
      <c r="J777" s="11">
        <f>Table2[[#This Row],[Potentially Excess Deaths]]/Table2[[#This Row],[Observed Deaths]]*100</f>
        <v>41.477272727272727</v>
      </c>
    </row>
    <row r="778" spans="1:10" x14ac:dyDescent="0.3">
      <c r="A778">
        <v>2023</v>
      </c>
      <c r="B778" t="s">
        <v>27</v>
      </c>
      <c r="C778" s="5" t="s">
        <v>52</v>
      </c>
      <c r="D778" t="s">
        <v>14</v>
      </c>
      <c r="E778" t="s">
        <v>11</v>
      </c>
      <c r="F778">
        <v>162</v>
      </c>
      <c r="G778">
        <v>934885</v>
      </c>
      <c r="H778">
        <v>88</v>
      </c>
      <c r="I778">
        <f>Table2[[#This Row],[Observed Deaths]]-Table2[[#This Row],[Expected Deaths]]</f>
        <v>74</v>
      </c>
      <c r="J778" s="11">
        <f>Table2[[#This Row],[Potentially Excess Deaths]]/Table2[[#This Row],[Observed Deaths]]*100</f>
        <v>45.679012345679013</v>
      </c>
    </row>
    <row r="779" spans="1:10" x14ac:dyDescent="0.3">
      <c r="A779">
        <v>2023</v>
      </c>
      <c r="B779" t="s">
        <v>28</v>
      </c>
      <c r="C779" s="5" t="s">
        <v>52</v>
      </c>
      <c r="D779" t="s">
        <v>12</v>
      </c>
      <c r="E779" t="s">
        <v>11</v>
      </c>
      <c r="F779">
        <v>690</v>
      </c>
      <c r="G779">
        <v>4360856</v>
      </c>
      <c r="H779">
        <v>379</v>
      </c>
      <c r="I779">
        <f>Table2[[#This Row],[Observed Deaths]]-Table2[[#This Row],[Expected Deaths]]</f>
        <v>311</v>
      </c>
      <c r="J779" s="11">
        <f>Table2[[#This Row],[Potentially Excess Deaths]]/Table2[[#This Row],[Observed Deaths]]*100</f>
        <v>45.072463768115945</v>
      </c>
    </row>
    <row r="780" spans="1:10" x14ac:dyDescent="0.3">
      <c r="A780">
        <v>2023</v>
      </c>
      <c r="B780" t="s">
        <v>28</v>
      </c>
      <c r="C780" s="5" t="s">
        <v>52</v>
      </c>
      <c r="D780" t="s">
        <v>13</v>
      </c>
      <c r="E780" t="s">
        <v>11</v>
      </c>
      <c r="F780">
        <v>528</v>
      </c>
      <c r="G780">
        <v>3425971</v>
      </c>
      <c r="H780">
        <v>295</v>
      </c>
      <c r="I780">
        <f>Table2[[#This Row],[Observed Deaths]]-Table2[[#This Row],[Expected Deaths]]</f>
        <v>233</v>
      </c>
      <c r="J780" s="11">
        <f>Table2[[#This Row],[Potentially Excess Deaths]]/Table2[[#This Row],[Observed Deaths]]*100</f>
        <v>44.128787878787875</v>
      </c>
    </row>
    <row r="781" spans="1:10" x14ac:dyDescent="0.3">
      <c r="A781">
        <v>2023</v>
      </c>
      <c r="B781" t="s">
        <v>28</v>
      </c>
      <c r="C781" s="5" t="s">
        <v>52</v>
      </c>
      <c r="D781" t="s">
        <v>14</v>
      </c>
      <c r="E781" t="s">
        <v>15</v>
      </c>
      <c r="F781">
        <v>162</v>
      </c>
      <c r="G781">
        <v>934885</v>
      </c>
      <c r="H781">
        <v>84</v>
      </c>
      <c r="I781">
        <f>Table2[[#This Row],[Observed Deaths]]-Table2[[#This Row],[Expected Deaths]]</f>
        <v>78</v>
      </c>
      <c r="J781" s="11">
        <f>Table2[[#This Row],[Potentially Excess Deaths]]/Table2[[#This Row],[Observed Deaths]]*100</f>
        <v>48.148148148148145</v>
      </c>
    </row>
    <row r="782" spans="1:10" x14ac:dyDescent="0.3">
      <c r="A782">
        <v>2023</v>
      </c>
      <c r="B782" t="s">
        <v>10</v>
      </c>
      <c r="C782" s="5" t="s">
        <v>53</v>
      </c>
      <c r="D782" t="s">
        <v>12</v>
      </c>
      <c r="E782" t="s">
        <v>15</v>
      </c>
      <c r="F782">
        <v>690</v>
      </c>
      <c r="G782">
        <v>4360856</v>
      </c>
      <c r="H782">
        <v>347</v>
      </c>
      <c r="I782">
        <f>Table2[[#This Row],[Observed Deaths]]-Table2[[#This Row],[Expected Deaths]]</f>
        <v>343</v>
      </c>
      <c r="J782" s="11">
        <f>Table2[[#This Row],[Potentially Excess Deaths]]/Table2[[#This Row],[Observed Deaths]]*100</f>
        <v>49.710144927536234</v>
      </c>
    </row>
    <row r="783" spans="1:10" x14ac:dyDescent="0.3">
      <c r="A783">
        <v>2023</v>
      </c>
      <c r="B783" t="s">
        <v>10</v>
      </c>
      <c r="C783" s="5" t="s">
        <v>53</v>
      </c>
      <c r="D783" t="s">
        <v>13</v>
      </c>
      <c r="E783" t="s">
        <v>15</v>
      </c>
      <c r="F783">
        <v>528</v>
      </c>
      <c r="G783">
        <v>3425971</v>
      </c>
      <c r="H783">
        <v>270</v>
      </c>
      <c r="I783">
        <f>Table2[[#This Row],[Observed Deaths]]-Table2[[#This Row],[Expected Deaths]]</f>
        <v>258</v>
      </c>
      <c r="J783" s="11">
        <f>Table2[[#This Row],[Potentially Excess Deaths]]/Table2[[#This Row],[Observed Deaths]]*100</f>
        <v>48.863636363636367</v>
      </c>
    </row>
    <row r="784" spans="1:10" x14ac:dyDescent="0.3">
      <c r="A784">
        <v>2023</v>
      </c>
      <c r="B784" t="s">
        <v>10</v>
      </c>
      <c r="C784" s="5" t="s">
        <v>53</v>
      </c>
      <c r="D784" t="s">
        <v>14</v>
      </c>
      <c r="E784" t="s">
        <v>15</v>
      </c>
      <c r="F784">
        <v>162</v>
      </c>
      <c r="G784">
        <v>934885</v>
      </c>
      <c r="H784">
        <v>77</v>
      </c>
      <c r="I784">
        <f>Table2[[#This Row],[Observed Deaths]]-Table2[[#This Row],[Expected Deaths]]</f>
        <v>85</v>
      </c>
      <c r="J784" s="11">
        <f>Table2[[#This Row],[Potentially Excess Deaths]]/Table2[[#This Row],[Observed Deaths]]*100</f>
        <v>52.469135802469133</v>
      </c>
    </row>
    <row r="785" spans="1:10" x14ac:dyDescent="0.3">
      <c r="A785">
        <v>2023</v>
      </c>
      <c r="B785" t="s">
        <v>25</v>
      </c>
      <c r="C785" s="5" t="s">
        <v>53</v>
      </c>
      <c r="D785" t="s">
        <v>12</v>
      </c>
      <c r="E785" t="s">
        <v>15</v>
      </c>
      <c r="F785">
        <v>1305</v>
      </c>
      <c r="G785">
        <v>4835557</v>
      </c>
      <c r="H785">
        <v>705</v>
      </c>
      <c r="I785">
        <f>Table2[[#This Row],[Observed Deaths]]-Table2[[#This Row],[Expected Deaths]]</f>
        <v>600</v>
      </c>
      <c r="J785" s="11">
        <f>Table2[[#This Row],[Potentially Excess Deaths]]/Table2[[#This Row],[Observed Deaths]]*100</f>
        <v>45.977011494252871</v>
      </c>
    </row>
    <row r="786" spans="1:10" x14ac:dyDescent="0.3">
      <c r="A786">
        <v>2023</v>
      </c>
      <c r="B786" t="s">
        <v>25</v>
      </c>
      <c r="C786" s="5" t="s">
        <v>53</v>
      </c>
      <c r="D786" t="s">
        <v>13</v>
      </c>
      <c r="E786" t="s">
        <v>11</v>
      </c>
      <c r="F786">
        <v>240</v>
      </c>
      <c r="G786">
        <v>2322493</v>
      </c>
      <c r="H786">
        <v>246</v>
      </c>
      <c r="I786">
        <f>Table2[[#This Row],[Observed Deaths]]-Table2[[#This Row],[Expected Deaths]]</f>
        <v>-6</v>
      </c>
      <c r="J786" s="11">
        <f>Table2[[#This Row],[Potentially Excess Deaths]]/Table2[[#This Row],[Observed Deaths]]*100</f>
        <v>-2.5</v>
      </c>
    </row>
    <row r="787" spans="1:10" x14ac:dyDescent="0.3">
      <c r="A787">
        <v>2023</v>
      </c>
      <c r="B787" t="s">
        <v>25</v>
      </c>
      <c r="C787" s="5" t="s">
        <v>53</v>
      </c>
      <c r="D787" t="s">
        <v>14</v>
      </c>
      <c r="E787" t="s">
        <v>11</v>
      </c>
      <c r="F787">
        <v>999</v>
      </c>
      <c r="G787">
        <v>3790238</v>
      </c>
      <c r="H787">
        <v>545</v>
      </c>
      <c r="I787">
        <f>Table2[[#This Row],[Observed Deaths]]-Table2[[#This Row],[Expected Deaths]]</f>
        <v>454</v>
      </c>
      <c r="J787" s="11">
        <f>Table2[[#This Row],[Potentially Excess Deaths]]/Table2[[#This Row],[Observed Deaths]]*100</f>
        <v>45.445445445445451</v>
      </c>
    </row>
    <row r="788" spans="1:10" x14ac:dyDescent="0.3">
      <c r="A788">
        <v>2023</v>
      </c>
      <c r="B788" t="s">
        <v>26</v>
      </c>
      <c r="C788" s="5" t="s">
        <v>53</v>
      </c>
      <c r="D788" t="s">
        <v>12</v>
      </c>
      <c r="E788" t="s">
        <v>11</v>
      </c>
      <c r="F788">
        <v>306</v>
      </c>
      <c r="G788">
        <v>1045319</v>
      </c>
      <c r="H788">
        <v>160</v>
      </c>
      <c r="I788">
        <f>Table2[[#This Row],[Observed Deaths]]-Table2[[#This Row],[Expected Deaths]]</f>
        <v>146</v>
      </c>
      <c r="J788" s="11">
        <f>Table2[[#This Row],[Potentially Excess Deaths]]/Table2[[#This Row],[Observed Deaths]]*100</f>
        <v>47.712418300653596</v>
      </c>
    </row>
    <row r="789" spans="1:10" x14ac:dyDescent="0.3">
      <c r="A789">
        <v>2023</v>
      </c>
      <c r="B789" t="s">
        <v>26</v>
      </c>
      <c r="C789" s="5" t="s">
        <v>53</v>
      </c>
      <c r="D789" t="s">
        <v>13</v>
      </c>
      <c r="E789" t="s">
        <v>15</v>
      </c>
      <c r="F789">
        <v>1305</v>
      </c>
      <c r="G789">
        <v>4835557</v>
      </c>
      <c r="H789">
        <v>662</v>
      </c>
      <c r="I789">
        <f>Table2[[#This Row],[Observed Deaths]]-Table2[[#This Row],[Expected Deaths]]</f>
        <v>643</v>
      </c>
      <c r="J789" s="11">
        <f>Table2[[#This Row],[Potentially Excess Deaths]]/Table2[[#This Row],[Observed Deaths]]*100</f>
        <v>49.272030651340998</v>
      </c>
    </row>
    <row r="790" spans="1:10" x14ac:dyDescent="0.3">
      <c r="A790">
        <v>2023</v>
      </c>
      <c r="B790" t="s">
        <v>26</v>
      </c>
      <c r="C790" s="5" t="s">
        <v>53</v>
      </c>
      <c r="D790" t="s">
        <v>14</v>
      </c>
      <c r="E790" t="s">
        <v>15</v>
      </c>
      <c r="F790">
        <v>999</v>
      </c>
      <c r="G790">
        <v>3790238</v>
      </c>
      <c r="H790">
        <v>512</v>
      </c>
      <c r="I790">
        <f>Table2[[#This Row],[Observed Deaths]]-Table2[[#This Row],[Expected Deaths]]</f>
        <v>487</v>
      </c>
      <c r="J790" s="11">
        <f>Table2[[#This Row],[Potentially Excess Deaths]]/Table2[[#This Row],[Observed Deaths]]*100</f>
        <v>48.748748748748753</v>
      </c>
    </row>
    <row r="791" spans="1:10" x14ac:dyDescent="0.3">
      <c r="A791">
        <v>2023</v>
      </c>
      <c r="B791" t="s">
        <v>27</v>
      </c>
      <c r="C791" s="5" t="s">
        <v>53</v>
      </c>
      <c r="D791" t="s">
        <v>12</v>
      </c>
      <c r="E791" t="s">
        <v>15</v>
      </c>
      <c r="F791">
        <v>306</v>
      </c>
      <c r="G791">
        <v>1045319</v>
      </c>
      <c r="H791">
        <v>150</v>
      </c>
      <c r="I791">
        <f>Table2[[#This Row],[Observed Deaths]]-Table2[[#This Row],[Expected Deaths]]</f>
        <v>156</v>
      </c>
      <c r="J791" s="11">
        <f>Table2[[#This Row],[Potentially Excess Deaths]]/Table2[[#This Row],[Observed Deaths]]*100</f>
        <v>50.980392156862742</v>
      </c>
    </row>
    <row r="792" spans="1:10" x14ac:dyDescent="0.3">
      <c r="A792">
        <v>2023</v>
      </c>
      <c r="B792" t="s">
        <v>27</v>
      </c>
      <c r="C792" s="5" t="s">
        <v>53</v>
      </c>
      <c r="D792" t="s">
        <v>13</v>
      </c>
      <c r="E792" t="s">
        <v>15</v>
      </c>
      <c r="F792">
        <v>1305</v>
      </c>
      <c r="G792">
        <v>4835557</v>
      </c>
      <c r="H792">
        <v>629</v>
      </c>
      <c r="I792">
        <f>Table2[[#This Row],[Observed Deaths]]-Table2[[#This Row],[Expected Deaths]]</f>
        <v>676</v>
      </c>
      <c r="J792" s="11">
        <f>Table2[[#This Row],[Potentially Excess Deaths]]/Table2[[#This Row],[Observed Deaths]]*100</f>
        <v>51.800766283524901</v>
      </c>
    </row>
    <row r="793" spans="1:10" x14ac:dyDescent="0.3">
      <c r="A793">
        <v>2023</v>
      </c>
      <c r="B793" t="s">
        <v>27</v>
      </c>
      <c r="C793" s="5" t="s">
        <v>53</v>
      </c>
      <c r="D793" t="s">
        <v>14</v>
      </c>
      <c r="E793" t="s">
        <v>15</v>
      </c>
      <c r="F793">
        <v>999</v>
      </c>
      <c r="G793">
        <v>3790238</v>
      </c>
      <c r="H793">
        <v>486</v>
      </c>
      <c r="I793">
        <f>Table2[[#This Row],[Observed Deaths]]-Table2[[#This Row],[Expected Deaths]]</f>
        <v>513</v>
      </c>
      <c r="J793" s="11">
        <f>Table2[[#This Row],[Potentially Excess Deaths]]/Table2[[#This Row],[Observed Deaths]]*100</f>
        <v>51.351351351351347</v>
      </c>
    </row>
    <row r="794" spans="1:10" x14ac:dyDescent="0.3">
      <c r="A794">
        <v>2023</v>
      </c>
      <c r="B794" t="s">
        <v>28</v>
      </c>
      <c r="C794" s="5" t="s">
        <v>53</v>
      </c>
      <c r="D794" t="s">
        <v>12</v>
      </c>
      <c r="E794" t="s">
        <v>15</v>
      </c>
      <c r="F794">
        <v>306</v>
      </c>
      <c r="G794">
        <v>1045319</v>
      </c>
      <c r="H794">
        <v>143</v>
      </c>
      <c r="I794">
        <f>Table2[[#This Row],[Observed Deaths]]-Table2[[#This Row],[Expected Deaths]]</f>
        <v>163</v>
      </c>
      <c r="J794" s="11">
        <f>Table2[[#This Row],[Potentially Excess Deaths]]/Table2[[#This Row],[Observed Deaths]]*100</f>
        <v>53.267973856209153</v>
      </c>
    </row>
    <row r="795" spans="1:10" x14ac:dyDescent="0.3">
      <c r="A795">
        <v>2023</v>
      </c>
      <c r="B795" t="s">
        <v>28</v>
      </c>
      <c r="C795" s="5" t="s">
        <v>53</v>
      </c>
      <c r="D795" t="s">
        <v>13</v>
      </c>
      <c r="E795" t="s">
        <v>15</v>
      </c>
      <c r="F795">
        <v>2029</v>
      </c>
      <c r="G795">
        <v>5275786</v>
      </c>
      <c r="H795">
        <v>1176</v>
      </c>
      <c r="I795">
        <f>Table2[[#This Row],[Observed Deaths]]-Table2[[#This Row],[Expected Deaths]]</f>
        <v>853</v>
      </c>
      <c r="J795" s="11">
        <f>Table2[[#This Row],[Potentially Excess Deaths]]/Table2[[#This Row],[Observed Deaths]]*100</f>
        <v>42.040413997042883</v>
      </c>
    </row>
    <row r="796" spans="1:10" x14ac:dyDescent="0.3">
      <c r="A796">
        <v>2023</v>
      </c>
      <c r="B796" t="s">
        <v>28</v>
      </c>
      <c r="C796" s="5" t="s">
        <v>53</v>
      </c>
      <c r="D796" t="s">
        <v>14</v>
      </c>
      <c r="E796" t="s">
        <v>15</v>
      </c>
      <c r="F796">
        <v>1551</v>
      </c>
      <c r="G796">
        <v>4126251</v>
      </c>
      <c r="H796">
        <v>906</v>
      </c>
      <c r="I796">
        <f>Table2[[#This Row],[Observed Deaths]]-Table2[[#This Row],[Expected Deaths]]</f>
        <v>645</v>
      </c>
      <c r="J796" s="11">
        <f>Table2[[#This Row],[Potentially Excess Deaths]]/Table2[[#This Row],[Observed Deaths]]*100</f>
        <v>41.586073500967117</v>
      </c>
    </row>
    <row r="797" spans="1:10" x14ac:dyDescent="0.3">
      <c r="A797">
        <v>2023</v>
      </c>
      <c r="B797" t="s">
        <v>10</v>
      </c>
      <c r="C797" s="5" t="s">
        <v>54</v>
      </c>
      <c r="D797" t="s">
        <v>12</v>
      </c>
      <c r="E797" t="s">
        <v>15</v>
      </c>
      <c r="F797">
        <v>112458</v>
      </c>
      <c r="G797">
        <v>254047713</v>
      </c>
      <c r="H797">
        <v>88610</v>
      </c>
      <c r="I797">
        <f>Table2[[#This Row],[Observed Deaths]]-Table2[[#This Row],[Expected Deaths]]</f>
        <v>23848</v>
      </c>
      <c r="J797" s="11">
        <f>Table2[[#This Row],[Potentially Excess Deaths]]/Table2[[#This Row],[Observed Deaths]]*100</f>
        <v>21.206139180849739</v>
      </c>
    </row>
    <row r="798" spans="1:10" x14ac:dyDescent="0.3">
      <c r="A798">
        <v>2023</v>
      </c>
      <c r="B798" t="s">
        <v>10</v>
      </c>
      <c r="C798" s="5" t="s">
        <v>54</v>
      </c>
      <c r="D798" t="s">
        <v>13</v>
      </c>
      <c r="E798" t="s">
        <v>16</v>
      </c>
      <c r="F798">
        <v>92833</v>
      </c>
      <c r="G798">
        <v>219131238</v>
      </c>
      <c r="H798">
        <v>75631</v>
      </c>
      <c r="I798">
        <f>Table2[[#This Row],[Observed Deaths]]-Table2[[#This Row],[Expected Deaths]]</f>
        <v>17202</v>
      </c>
      <c r="J798" s="11">
        <f>Table2[[#This Row],[Potentially Excess Deaths]]/Table2[[#This Row],[Observed Deaths]]*100</f>
        <v>18.530048581862054</v>
      </c>
    </row>
    <row r="799" spans="1:10" x14ac:dyDescent="0.3">
      <c r="A799">
        <v>2023</v>
      </c>
      <c r="B799" t="s">
        <v>10</v>
      </c>
      <c r="C799" s="5" t="s">
        <v>54</v>
      </c>
      <c r="D799" t="s">
        <v>14</v>
      </c>
      <c r="E799" t="s">
        <v>16</v>
      </c>
      <c r="F799">
        <v>19625</v>
      </c>
      <c r="G799">
        <v>34916475</v>
      </c>
      <c r="H799">
        <v>12979</v>
      </c>
      <c r="I799">
        <f>Table2[[#This Row],[Observed Deaths]]-Table2[[#This Row],[Expected Deaths]]</f>
        <v>6646</v>
      </c>
      <c r="J799" s="11">
        <f>Table2[[#This Row],[Potentially Excess Deaths]]/Table2[[#This Row],[Observed Deaths]]*100</f>
        <v>33.86496815286624</v>
      </c>
    </row>
    <row r="800" spans="1:10" x14ac:dyDescent="0.3">
      <c r="A800">
        <v>2023</v>
      </c>
      <c r="B800" t="s">
        <v>25</v>
      </c>
      <c r="C800" s="5" t="s">
        <v>54</v>
      </c>
      <c r="D800" t="s">
        <v>12</v>
      </c>
      <c r="E800" t="s">
        <v>16</v>
      </c>
      <c r="F800">
        <v>64003</v>
      </c>
      <c r="G800">
        <v>210445832</v>
      </c>
      <c r="H800">
        <v>32838</v>
      </c>
      <c r="I800">
        <f>Table2[[#This Row],[Observed Deaths]]-Table2[[#This Row],[Expected Deaths]]</f>
        <v>31165</v>
      </c>
      <c r="J800" s="11">
        <f>Table2[[#This Row],[Potentially Excess Deaths]]/Table2[[#This Row],[Observed Deaths]]*100</f>
        <v>48.693030014218088</v>
      </c>
    </row>
    <row r="801" spans="1:10" x14ac:dyDescent="0.3">
      <c r="A801">
        <v>2023</v>
      </c>
      <c r="B801" t="s">
        <v>25</v>
      </c>
      <c r="C801" s="5" t="s">
        <v>54</v>
      </c>
      <c r="D801" t="s">
        <v>13</v>
      </c>
      <c r="E801" t="s">
        <v>16</v>
      </c>
      <c r="F801">
        <v>52005</v>
      </c>
      <c r="G801">
        <v>182405795</v>
      </c>
      <c r="H801">
        <v>28538</v>
      </c>
      <c r="I801">
        <f>Table2[[#This Row],[Observed Deaths]]-Table2[[#This Row],[Expected Deaths]]</f>
        <v>23467</v>
      </c>
      <c r="J801" s="11">
        <f>Table2[[#This Row],[Potentially Excess Deaths]]/Table2[[#This Row],[Observed Deaths]]*100</f>
        <v>45.124507258917411</v>
      </c>
    </row>
    <row r="802" spans="1:10" x14ac:dyDescent="0.3">
      <c r="A802">
        <v>2023</v>
      </c>
      <c r="B802" t="s">
        <v>25</v>
      </c>
      <c r="C802" s="5" t="s">
        <v>54</v>
      </c>
      <c r="D802" t="s">
        <v>14</v>
      </c>
      <c r="E802" t="s">
        <v>16</v>
      </c>
      <c r="F802">
        <v>11998</v>
      </c>
      <c r="G802">
        <v>28021906</v>
      </c>
      <c r="H802">
        <v>4298</v>
      </c>
      <c r="I802">
        <f>Table2[[#This Row],[Observed Deaths]]-Table2[[#This Row],[Expected Deaths]]</f>
        <v>7700</v>
      </c>
      <c r="J802" s="11">
        <f>Table2[[#This Row],[Potentially Excess Deaths]]/Table2[[#This Row],[Observed Deaths]]*100</f>
        <v>64.177362893815641</v>
      </c>
    </row>
    <row r="803" spans="1:10" x14ac:dyDescent="0.3">
      <c r="A803">
        <v>2023</v>
      </c>
      <c r="B803" t="s">
        <v>26</v>
      </c>
      <c r="C803" s="5" t="s">
        <v>54</v>
      </c>
      <c r="D803" t="s">
        <v>12</v>
      </c>
      <c r="E803" t="s">
        <v>16</v>
      </c>
      <c r="F803">
        <v>21003</v>
      </c>
      <c r="G803">
        <v>210445832</v>
      </c>
      <c r="H803">
        <v>35421</v>
      </c>
      <c r="I803">
        <f>Table2[[#This Row],[Observed Deaths]]-Table2[[#This Row],[Expected Deaths]]</f>
        <v>-14418</v>
      </c>
      <c r="J803" s="11">
        <f>Table2[[#This Row],[Potentially Excess Deaths]]/Table2[[#This Row],[Observed Deaths]]*100</f>
        <v>-68.647336094843595</v>
      </c>
    </row>
    <row r="804" spans="1:10" x14ac:dyDescent="0.3">
      <c r="A804">
        <v>2023</v>
      </c>
      <c r="B804" t="s">
        <v>26</v>
      </c>
      <c r="C804" s="5" t="s">
        <v>54</v>
      </c>
      <c r="D804" t="s">
        <v>13</v>
      </c>
      <c r="E804" t="s">
        <v>16</v>
      </c>
      <c r="F804">
        <v>2005</v>
      </c>
      <c r="G804">
        <v>182405795</v>
      </c>
      <c r="H804">
        <v>30795</v>
      </c>
      <c r="I804">
        <f>Table2[[#This Row],[Observed Deaths]]-Table2[[#This Row],[Expected Deaths]]</f>
        <v>-28790</v>
      </c>
      <c r="J804" s="11">
        <f>Table2[[#This Row],[Potentially Excess Deaths]]/Table2[[#This Row],[Observed Deaths]]*100</f>
        <v>-1435.9102244389028</v>
      </c>
    </row>
    <row r="805" spans="1:10" x14ac:dyDescent="0.3">
      <c r="A805">
        <v>2023</v>
      </c>
      <c r="B805" t="s">
        <v>26</v>
      </c>
      <c r="C805" s="5" t="s">
        <v>54</v>
      </c>
      <c r="D805" t="s">
        <v>14</v>
      </c>
      <c r="E805" t="s">
        <v>16</v>
      </c>
      <c r="F805">
        <v>11998</v>
      </c>
      <c r="G805">
        <v>28021906</v>
      </c>
      <c r="H805">
        <v>4624</v>
      </c>
      <c r="I805">
        <f>Table2[[#This Row],[Observed Deaths]]-Table2[[#This Row],[Expected Deaths]]</f>
        <v>7374</v>
      </c>
      <c r="J805" s="11">
        <f>Table2[[#This Row],[Potentially Excess Deaths]]/Table2[[#This Row],[Observed Deaths]]*100</f>
        <v>61.460243373895651</v>
      </c>
    </row>
    <row r="806" spans="1:10" x14ac:dyDescent="0.3">
      <c r="A806">
        <v>2023</v>
      </c>
      <c r="B806" t="s">
        <v>27</v>
      </c>
      <c r="C806" s="5" t="s">
        <v>54</v>
      </c>
      <c r="D806" t="s">
        <v>12</v>
      </c>
      <c r="E806" t="s">
        <v>16</v>
      </c>
      <c r="F806">
        <v>35670</v>
      </c>
      <c r="G806">
        <v>232780149</v>
      </c>
      <c r="H806">
        <v>36703</v>
      </c>
      <c r="I806">
        <f>Table2[[#This Row],[Observed Deaths]]-Table2[[#This Row],[Expected Deaths]]</f>
        <v>-1033</v>
      </c>
      <c r="J806" s="11">
        <f>Table2[[#This Row],[Potentially Excess Deaths]]/Table2[[#This Row],[Observed Deaths]]*100</f>
        <v>-2.8959910288758062</v>
      </c>
    </row>
    <row r="807" spans="1:10" x14ac:dyDescent="0.3">
      <c r="A807">
        <v>2023</v>
      </c>
      <c r="B807" t="s">
        <v>27</v>
      </c>
      <c r="C807" s="5" t="s">
        <v>54</v>
      </c>
      <c r="D807" t="s">
        <v>13</v>
      </c>
      <c r="E807" t="s">
        <v>17</v>
      </c>
      <c r="F807">
        <v>61531</v>
      </c>
      <c r="G807">
        <v>201496438</v>
      </c>
      <c r="H807">
        <v>31796</v>
      </c>
      <c r="I807">
        <f>Table2[[#This Row],[Observed Deaths]]-Table2[[#This Row],[Expected Deaths]]</f>
        <v>29735</v>
      </c>
      <c r="J807" s="11">
        <f>Table2[[#This Row],[Potentially Excess Deaths]]/Table2[[#This Row],[Observed Deaths]]*100</f>
        <v>48.325234434675203</v>
      </c>
    </row>
    <row r="808" spans="1:10" x14ac:dyDescent="0.3">
      <c r="A808">
        <v>2023</v>
      </c>
      <c r="B808" t="s">
        <v>27</v>
      </c>
      <c r="C808" s="5" t="s">
        <v>54</v>
      </c>
      <c r="D808" t="s">
        <v>14</v>
      </c>
      <c r="E808" t="s">
        <v>17</v>
      </c>
      <c r="F808">
        <v>14139</v>
      </c>
      <c r="G808">
        <v>31264439</v>
      </c>
      <c r="H808">
        <v>4904</v>
      </c>
      <c r="I808">
        <f>Table2[[#This Row],[Observed Deaths]]-Table2[[#This Row],[Expected Deaths]]</f>
        <v>9235</v>
      </c>
      <c r="J808" s="11">
        <f>Table2[[#This Row],[Potentially Excess Deaths]]/Table2[[#This Row],[Observed Deaths]]*100</f>
        <v>65.31579319612419</v>
      </c>
    </row>
    <row r="809" spans="1:10" x14ac:dyDescent="0.3">
      <c r="A809">
        <v>2023</v>
      </c>
      <c r="B809" t="s">
        <v>28</v>
      </c>
      <c r="C809" s="5" t="s">
        <v>54</v>
      </c>
      <c r="D809" t="s">
        <v>12</v>
      </c>
      <c r="E809" t="s">
        <v>17</v>
      </c>
      <c r="F809">
        <v>177801</v>
      </c>
      <c r="G809">
        <v>272613845</v>
      </c>
      <c r="H809">
        <v>153493</v>
      </c>
      <c r="I809">
        <f>Table2[[#This Row],[Observed Deaths]]-Table2[[#This Row],[Expected Deaths]]</f>
        <v>24308</v>
      </c>
      <c r="J809" s="11">
        <f>Table2[[#This Row],[Potentially Excess Deaths]]/Table2[[#This Row],[Observed Deaths]]*100</f>
        <v>13.671464164993447</v>
      </c>
    </row>
    <row r="810" spans="1:10" x14ac:dyDescent="0.3">
      <c r="A810">
        <v>2023</v>
      </c>
      <c r="B810" t="s">
        <v>28</v>
      </c>
      <c r="C810" s="5" t="s">
        <v>54</v>
      </c>
      <c r="D810" t="s">
        <v>13</v>
      </c>
      <c r="E810" t="s">
        <v>17</v>
      </c>
      <c r="F810">
        <v>145917</v>
      </c>
      <c r="G810">
        <v>234611523</v>
      </c>
      <c r="H810">
        <v>129900</v>
      </c>
      <c r="I810">
        <f>Table2[[#This Row],[Observed Deaths]]-Table2[[#This Row],[Expected Deaths]]</f>
        <v>16017</v>
      </c>
      <c r="J810" s="11">
        <f>Table2[[#This Row],[Potentially Excess Deaths]]/Table2[[#This Row],[Observed Deaths]]*100</f>
        <v>10.976788174098974</v>
      </c>
    </row>
    <row r="811" spans="1:10" x14ac:dyDescent="0.3">
      <c r="A811">
        <v>2023</v>
      </c>
      <c r="B811" t="s">
        <v>28</v>
      </c>
      <c r="C811" s="5" t="s">
        <v>54</v>
      </c>
      <c r="D811" t="s">
        <v>14</v>
      </c>
      <c r="E811" t="s">
        <v>17</v>
      </c>
      <c r="F811">
        <v>31884</v>
      </c>
      <c r="G811">
        <v>38002322</v>
      </c>
      <c r="H811">
        <v>23594</v>
      </c>
      <c r="I811">
        <f>Table2[[#This Row],[Observed Deaths]]-Table2[[#This Row],[Expected Deaths]]</f>
        <v>8290</v>
      </c>
      <c r="J811" s="11">
        <f>Table2[[#This Row],[Potentially Excess Deaths]]/Table2[[#This Row],[Observed Deaths]]*100</f>
        <v>26.000501819094218</v>
      </c>
    </row>
    <row r="812" spans="1:10" x14ac:dyDescent="0.3">
      <c r="A812">
        <v>2023</v>
      </c>
      <c r="B812" t="s">
        <v>10</v>
      </c>
      <c r="C812" s="5" t="s">
        <v>55</v>
      </c>
      <c r="D812" t="s">
        <v>12</v>
      </c>
      <c r="E812" t="s">
        <v>17</v>
      </c>
      <c r="F812">
        <v>670</v>
      </c>
      <c r="G812">
        <v>2780149</v>
      </c>
      <c r="H812">
        <v>44307</v>
      </c>
      <c r="I812">
        <f>Table2[[#This Row],[Observed Deaths]]-Table2[[#This Row],[Expected Deaths]]</f>
        <v>-43637</v>
      </c>
      <c r="J812" s="11">
        <f>Table2[[#This Row],[Potentially Excess Deaths]]/Table2[[#This Row],[Observed Deaths]]*100</f>
        <v>-6512.9850746268658</v>
      </c>
    </row>
    <row r="813" spans="1:10" x14ac:dyDescent="0.3">
      <c r="A813">
        <v>2023</v>
      </c>
      <c r="B813" t="s">
        <v>10</v>
      </c>
      <c r="C813" s="5" t="s">
        <v>55</v>
      </c>
      <c r="D813" t="s">
        <v>13</v>
      </c>
      <c r="E813" t="s">
        <v>17</v>
      </c>
      <c r="F813">
        <v>1030</v>
      </c>
      <c r="G813">
        <v>5934280</v>
      </c>
      <c r="H813">
        <v>2535</v>
      </c>
      <c r="I813">
        <f>Table2[[#This Row],[Observed Deaths]]-Table2[[#This Row],[Expected Deaths]]</f>
        <v>-1505</v>
      </c>
      <c r="J813" s="11">
        <f>Table2[[#This Row],[Potentially Excess Deaths]]/Table2[[#This Row],[Observed Deaths]]*100</f>
        <v>-146.11650485436894</v>
      </c>
    </row>
    <row r="814" spans="1:10" x14ac:dyDescent="0.3">
      <c r="A814">
        <v>2023</v>
      </c>
      <c r="B814" t="s">
        <v>10</v>
      </c>
      <c r="C814" s="5" t="s">
        <v>55</v>
      </c>
      <c r="D814" t="s">
        <v>14</v>
      </c>
      <c r="E814" t="s">
        <v>17</v>
      </c>
      <c r="F814">
        <v>3061</v>
      </c>
      <c r="G814">
        <v>4620697</v>
      </c>
      <c r="H814">
        <v>1926</v>
      </c>
      <c r="I814">
        <f>Table2[[#This Row],[Observed Deaths]]-Table2[[#This Row],[Expected Deaths]]</f>
        <v>1135</v>
      </c>
      <c r="J814" s="11">
        <f>Table2[[#This Row],[Potentially Excess Deaths]]/Table2[[#This Row],[Observed Deaths]]*100</f>
        <v>37.079385821626921</v>
      </c>
    </row>
    <row r="815" spans="1:10" x14ac:dyDescent="0.3">
      <c r="A815">
        <v>2023</v>
      </c>
      <c r="B815" t="s">
        <v>25</v>
      </c>
      <c r="C815" s="5" t="s">
        <v>55</v>
      </c>
      <c r="D815" t="s">
        <v>12</v>
      </c>
      <c r="E815" t="s">
        <v>17</v>
      </c>
      <c r="F815">
        <v>969</v>
      </c>
      <c r="G815">
        <v>1313583</v>
      </c>
      <c r="H815">
        <v>609</v>
      </c>
      <c r="I815">
        <f>Table2[[#This Row],[Observed Deaths]]-Table2[[#This Row],[Expected Deaths]]</f>
        <v>360</v>
      </c>
      <c r="J815" s="11">
        <f>Table2[[#This Row],[Potentially Excess Deaths]]/Table2[[#This Row],[Observed Deaths]]*100</f>
        <v>37.151702786377712</v>
      </c>
    </row>
    <row r="816" spans="1:10" x14ac:dyDescent="0.3">
      <c r="A816">
        <v>2023</v>
      </c>
      <c r="B816" t="s">
        <v>25</v>
      </c>
      <c r="C816" s="5" t="s">
        <v>55</v>
      </c>
      <c r="D816" t="s">
        <v>13</v>
      </c>
      <c r="E816" t="s">
        <v>18</v>
      </c>
      <c r="F816">
        <v>4030</v>
      </c>
      <c r="G816">
        <v>5934280</v>
      </c>
      <c r="H816">
        <v>2196</v>
      </c>
      <c r="I816">
        <f>Table2[[#This Row],[Observed Deaths]]-Table2[[#This Row],[Expected Deaths]]</f>
        <v>1834</v>
      </c>
      <c r="J816" s="11">
        <f>Table2[[#This Row],[Potentially Excess Deaths]]/Table2[[#This Row],[Observed Deaths]]*100</f>
        <v>45.508684863523577</v>
      </c>
    </row>
    <row r="817" spans="1:10" x14ac:dyDescent="0.3">
      <c r="A817">
        <v>2023</v>
      </c>
      <c r="B817" t="s">
        <v>25</v>
      </c>
      <c r="C817" s="5" t="s">
        <v>55</v>
      </c>
      <c r="D817" t="s">
        <v>14</v>
      </c>
      <c r="E817" t="s">
        <v>21</v>
      </c>
      <c r="F817">
        <v>3061</v>
      </c>
      <c r="G817">
        <v>4620697</v>
      </c>
      <c r="H817">
        <v>1670</v>
      </c>
      <c r="I817">
        <f>Table2[[#This Row],[Observed Deaths]]-Table2[[#This Row],[Expected Deaths]]</f>
        <v>1391</v>
      </c>
      <c r="J817" s="11">
        <f>Table2[[#This Row],[Potentially Excess Deaths]]/Table2[[#This Row],[Observed Deaths]]*100</f>
        <v>45.442665795491671</v>
      </c>
    </row>
    <row r="818" spans="1:10" x14ac:dyDescent="0.3">
      <c r="A818">
        <v>2023</v>
      </c>
      <c r="B818" t="s">
        <v>26</v>
      </c>
      <c r="C818" s="5" t="s">
        <v>55</v>
      </c>
      <c r="D818" t="s">
        <v>12</v>
      </c>
      <c r="E818" t="s">
        <v>21</v>
      </c>
      <c r="F818">
        <v>969</v>
      </c>
      <c r="G818">
        <v>1313583</v>
      </c>
      <c r="H818">
        <v>526</v>
      </c>
      <c r="I818">
        <f>Table2[[#This Row],[Observed Deaths]]-Table2[[#This Row],[Expected Deaths]]</f>
        <v>443</v>
      </c>
      <c r="J818" s="11">
        <f>Table2[[#This Row],[Potentially Excess Deaths]]/Table2[[#This Row],[Observed Deaths]]*100</f>
        <v>45.717234262125906</v>
      </c>
    </row>
    <row r="819" spans="1:10" x14ac:dyDescent="0.3">
      <c r="A819">
        <v>2023</v>
      </c>
      <c r="B819" t="s">
        <v>26</v>
      </c>
      <c r="C819" s="5" t="s">
        <v>55</v>
      </c>
      <c r="D819" t="s">
        <v>13</v>
      </c>
      <c r="E819" t="s">
        <v>21</v>
      </c>
      <c r="F819">
        <v>4030</v>
      </c>
      <c r="G819">
        <v>5934280</v>
      </c>
      <c r="H819">
        <v>2117</v>
      </c>
      <c r="I819">
        <f>Table2[[#This Row],[Observed Deaths]]-Table2[[#This Row],[Expected Deaths]]</f>
        <v>1913</v>
      </c>
      <c r="J819" s="11">
        <f>Table2[[#This Row],[Potentially Excess Deaths]]/Table2[[#This Row],[Observed Deaths]]*100</f>
        <v>47.468982630272954</v>
      </c>
    </row>
    <row r="820" spans="1:10" x14ac:dyDescent="0.3">
      <c r="A820">
        <v>2023</v>
      </c>
      <c r="B820" t="s">
        <v>26</v>
      </c>
      <c r="C820" s="5" t="s">
        <v>55</v>
      </c>
      <c r="D820" t="s">
        <v>14</v>
      </c>
      <c r="E820" t="s">
        <v>21</v>
      </c>
      <c r="F820">
        <v>3061</v>
      </c>
      <c r="G820">
        <v>4620697</v>
      </c>
      <c r="H820">
        <v>1610</v>
      </c>
      <c r="I820">
        <f>Table2[[#This Row],[Observed Deaths]]-Table2[[#This Row],[Expected Deaths]]</f>
        <v>1451</v>
      </c>
      <c r="J820" s="11">
        <f>Table2[[#This Row],[Potentially Excess Deaths]]/Table2[[#This Row],[Observed Deaths]]*100</f>
        <v>47.402809539366217</v>
      </c>
    </row>
    <row r="821" spans="1:10" x14ac:dyDescent="0.3">
      <c r="A821">
        <v>2023</v>
      </c>
      <c r="B821" t="s">
        <v>27</v>
      </c>
      <c r="C821" s="5" t="s">
        <v>55</v>
      </c>
      <c r="D821" t="s">
        <v>12</v>
      </c>
      <c r="E821" t="s">
        <v>21</v>
      </c>
      <c r="F821">
        <v>969</v>
      </c>
      <c r="G821">
        <v>1313583</v>
      </c>
      <c r="H821">
        <v>508</v>
      </c>
      <c r="I821">
        <f>Table2[[#This Row],[Observed Deaths]]-Table2[[#This Row],[Expected Deaths]]</f>
        <v>461</v>
      </c>
      <c r="J821" s="11">
        <f>Table2[[#This Row],[Potentially Excess Deaths]]/Table2[[#This Row],[Observed Deaths]]*100</f>
        <v>47.574819401444792</v>
      </c>
    </row>
    <row r="822" spans="1:10" x14ac:dyDescent="0.3">
      <c r="A822">
        <v>2023</v>
      </c>
      <c r="B822" t="s">
        <v>27</v>
      </c>
      <c r="C822" s="5" t="s">
        <v>55</v>
      </c>
      <c r="D822" t="s">
        <v>13</v>
      </c>
      <c r="E822" t="s">
        <v>11</v>
      </c>
      <c r="F822">
        <v>5193</v>
      </c>
      <c r="G822">
        <v>6141740</v>
      </c>
      <c r="H822">
        <v>3567</v>
      </c>
      <c r="I822">
        <f>Table2[[#This Row],[Observed Deaths]]-Table2[[#This Row],[Expected Deaths]]</f>
        <v>1626</v>
      </c>
      <c r="J822" s="11">
        <f>Table2[[#This Row],[Potentially Excess Deaths]]/Table2[[#This Row],[Observed Deaths]]*100</f>
        <v>31.311380704794917</v>
      </c>
    </row>
    <row r="823" spans="1:10" x14ac:dyDescent="0.3">
      <c r="A823">
        <v>2023</v>
      </c>
      <c r="B823" t="s">
        <v>27</v>
      </c>
      <c r="C823" s="5" t="s">
        <v>55</v>
      </c>
      <c r="D823" t="s">
        <v>14</v>
      </c>
      <c r="E823" t="s">
        <v>11</v>
      </c>
      <c r="F823">
        <v>3884</v>
      </c>
      <c r="G823">
        <v>4772002</v>
      </c>
      <c r="H823">
        <v>2680</v>
      </c>
      <c r="I823">
        <f>Table2[[#This Row],[Observed Deaths]]-Table2[[#This Row],[Expected Deaths]]</f>
        <v>1204</v>
      </c>
      <c r="J823" s="11">
        <f>Table2[[#This Row],[Potentially Excess Deaths]]/Table2[[#This Row],[Observed Deaths]]*100</f>
        <v>30.998970133882597</v>
      </c>
    </row>
    <row r="824" spans="1:10" x14ac:dyDescent="0.3">
      <c r="A824">
        <v>2023</v>
      </c>
      <c r="B824" t="s">
        <v>28</v>
      </c>
      <c r="C824" s="5" t="s">
        <v>55</v>
      </c>
      <c r="D824" t="s">
        <v>12</v>
      </c>
      <c r="E824" t="s">
        <v>11</v>
      </c>
      <c r="F824">
        <v>1309</v>
      </c>
      <c r="G824">
        <v>1369738</v>
      </c>
      <c r="H824">
        <v>887</v>
      </c>
      <c r="I824">
        <f>Table2[[#This Row],[Observed Deaths]]-Table2[[#This Row],[Expected Deaths]]</f>
        <v>422</v>
      </c>
      <c r="J824" s="11">
        <f>Table2[[#This Row],[Potentially Excess Deaths]]/Table2[[#This Row],[Observed Deaths]]*100</f>
        <v>32.238349885408709</v>
      </c>
    </row>
    <row r="825" spans="1:10" x14ac:dyDescent="0.3">
      <c r="A825">
        <v>2023</v>
      </c>
      <c r="B825" t="s">
        <v>28</v>
      </c>
      <c r="C825" s="5" t="s">
        <v>55</v>
      </c>
      <c r="D825" t="s">
        <v>13</v>
      </c>
      <c r="E825" t="s">
        <v>15</v>
      </c>
      <c r="F825">
        <v>5193</v>
      </c>
      <c r="G825">
        <v>6141740</v>
      </c>
      <c r="H825">
        <v>2953</v>
      </c>
      <c r="I825">
        <f>Table2[[#This Row],[Observed Deaths]]-Table2[[#This Row],[Expected Deaths]]</f>
        <v>2240</v>
      </c>
      <c r="J825" s="11">
        <f>Table2[[#This Row],[Potentially Excess Deaths]]/Table2[[#This Row],[Observed Deaths]]*100</f>
        <v>43.134989408819564</v>
      </c>
    </row>
    <row r="826" spans="1:10" x14ac:dyDescent="0.3">
      <c r="A826">
        <v>2023</v>
      </c>
      <c r="B826" t="s">
        <v>28</v>
      </c>
      <c r="C826" s="5" t="s">
        <v>55</v>
      </c>
      <c r="D826" t="s">
        <v>14</v>
      </c>
      <c r="E826" t="s">
        <v>15</v>
      </c>
      <c r="F826">
        <v>3884</v>
      </c>
      <c r="G826">
        <v>4772002</v>
      </c>
      <c r="H826">
        <v>2222</v>
      </c>
      <c r="I826">
        <f>Table2[[#This Row],[Observed Deaths]]-Table2[[#This Row],[Expected Deaths]]</f>
        <v>1662</v>
      </c>
      <c r="J826" s="11">
        <f>Table2[[#This Row],[Potentially Excess Deaths]]/Table2[[#This Row],[Observed Deaths]]*100</f>
        <v>42.790937178166836</v>
      </c>
    </row>
    <row r="827" spans="1:10" x14ac:dyDescent="0.3">
      <c r="A827">
        <v>2023</v>
      </c>
      <c r="B827" t="s">
        <v>10</v>
      </c>
      <c r="C827" s="5" t="s">
        <v>56</v>
      </c>
      <c r="D827" t="s">
        <v>12</v>
      </c>
      <c r="E827" t="s">
        <v>15</v>
      </c>
      <c r="F827">
        <v>28835</v>
      </c>
      <c r="G827">
        <v>26221550</v>
      </c>
      <c r="H827">
        <v>24551</v>
      </c>
      <c r="I827">
        <f>Table2[[#This Row],[Observed Deaths]]-Table2[[#This Row],[Expected Deaths]]</f>
        <v>4284</v>
      </c>
      <c r="J827" s="11">
        <f>Table2[[#This Row],[Potentially Excess Deaths]]/Table2[[#This Row],[Observed Deaths]]*100</f>
        <v>14.856944685278309</v>
      </c>
    </row>
    <row r="828" spans="1:10" x14ac:dyDescent="0.3">
      <c r="A828">
        <v>2023</v>
      </c>
      <c r="B828" t="s">
        <v>10</v>
      </c>
      <c r="C828" s="5" t="s">
        <v>56</v>
      </c>
      <c r="D828" t="s">
        <v>13</v>
      </c>
      <c r="E828" t="s">
        <v>15</v>
      </c>
      <c r="F828">
        <v>24111</v>
      </c>
      <c r="G828">
        <v>23318307</v>
      </c>
      <c r="H828">
        <v>20931</v>
      </c>
      <c r="I828">
        <f>Table2[[#This Row],[Observed Deaths]]-Table2[[#This Row],[Expected Deaths]]</f>
        <v>3180</v>
      </c>
      <c r="J828" s="11">
        <f>Table2[[#This Row],[Potentially Excess Deaths]]/Table2[[#This Row],[Observed Deaths]]*100</f>
        <v>13.189000870971757</v>
      </c>
    </row>
    <row r="829" spans="1:10" x14ac:dyDescent="0.3">
      <c r="A829">
        <v>2023</v>
      </c>
      <c r="B829" t="s">
        <v>10</v>
      </c>
      <c r="C829" s="5" t="s">
        <v>56</v>
      </c>
      <c r="D829" t="s">
        <v>14</v>
      </c>
      <c r="E829" t="s">
        <v>15</v>
      </c>
      <c r="F829">
        <v>4724</v>
      </c>
      <c r="G829">
        <v>2903243</v>
      </c>
      <c r="H829">
        <v>3620</v>
      </c>
      <c r="I829">
        <f>Table2[[#This Row],[Observed Deaths]]-Table2[[#This Row],[Expected Deaths]]</f>
        <v>1104</v>
      </c>
      <c r="J829" s="11">
        <f>Table2[[#This Row],[Potentially Excess Deaths]]/Table2[[#This Row],[Observed Deaths]]*100</f>
        <v>23.370025402201524</v>
      </c>
    </row>
    <row r="830" spans="1:10" x14ac:dyDescent="0.3">
      <c r="A830">
        <v>2023</v>
      </c>
      <c r="B830" t="s">
        <v>25</v>
      </c>
      <c r="C830" s="5" t="s">
        <v>56</v>
      </c>
      <c r="D830" t="s">
        <v>12</v>
      </c>
      <c r="E830" t="s">
        <v>11</v>
      </c>
      <c r="F830">
        <v>4890</v>
      </c>
      <c r="G830">
        <v>14623232</v>
      </c>
      <c r="H830">
        <v>3438</v>
      </c>
      <c r="I830">
        <f>Table2[[#This Row],[Observed Deaths]]-Table2[[#This Row],[Expected Deaths]]</f>
        <v>1452</v>
      </c>
      <c r="J830" s="11">
        <f>Table2[[#This Row],[Potentially Excess Deaths]]/Table2[[#This Row],[Observed Deaths]]*100</f>
        <v>29.69325153374233</v>
      </c>
    </row>
    <row r="831" spans="1:10" x14ac:dyDescent="0.3">
      <c r="A831">
        <v>2023</v>
      </c>
      <c r="B831" t="s">
        <v>25</v>
      </c>
      <c r="C831" s="5" t="s">
        <v>56</v>
      </c>
      <c r="D831" t="s">
        <v>13</v>
      </c>
      <c r="E831" t="s">
        <v>11</v>
      </c>
      <c r="F831">
        <v>4636</v>
      </c>
      <c r="G831">
        <v>14088486</v>
      </c>
      <c r="H831">
        <v>3310</v>
      </c>
      <c r="I831">
        <f>Table2[[#This Row],[Observed Deaths]]-Table2[[#This Row],[Expected Deaths]]</f>
        <v>1326</v>
      </c>
      <c r="J831" s="11">
        <f>Table2[[#This Row],[Potentially Excess Deaths]]/Table2[[#This Row],[Observed Deaths]]*100</f>
        <v>28.602243313201036</v>
      </c>
    </row>
    <row r="832" spans="1:10" x14ac:dyDescent="0.3">
      <c r="A832">
        <v>2023</v>
      </c>
      <c r="B832" t="s">
        <v>25</v>
      </c>
      <c r="C832" s="5" t="s">
        <v>56</v>
      </c>
      <c r="D832" t="s">
        <v>14</v>
      </c>
      <c r="E832" t="s">
        <v>11</v>
      </c>
      <c r="F832">
        <v>254</v>
      </c>
      <c r="G832">
        <v>534746</v>
      </c>
      <c r="H832">
        <v>128</v>
      </c>
      <c r="I832">
        <f>Table2[[#This Row],[Observed Deaths]]-Table2[[#This Row],[Expected Deaths]]</f>
        <v>126</v>
      </c>
      <c r="J832" s="11">
        <f>Table2[[#This Row],[Potentially Excess Deaths]]/Table2[[#This Row],[Observed Deaths]]*100</f>
        <v>49.606299212598429</v>
      </c>
    </row>
    <row r="833" spans="1:10" x14ac:dyDescent="0.3">
      <c r="A833">
        <v>2023</v>
      </c>
      <c r="B833" t="s">
        <v>26</v>
      </c>
      <c r="C833" s="5" t="s">
        <v>56</v>
      </c>
      <c r="D833" t="s">
        <v>12</v>
      </c>
      <c r="E833" t="s">
        <v>15</v>
      </c>
      <c r="F833">
        <v>62519</v>
      </c>
      <c r="G833">
        <v>232536264</v>
      </c>
      <c r="H833">
        <v>46792</v>
      </c>
      <c r="I833">
        <f>Table2[[#This Row],[Observed Deaths]]-Table2[[#This Row],[Expected Deaths]]</f>
        <v>15727</v>
      </c>
      <c r="J833" s="11">
        <f>Table2[[#This Row],[Potentially Excess Deaths]]/Table2[[#This Row],[Observed Deaths]]*100</f>
        <v>25.15555271197556</v>
      </c>
    </row>
    <row r="834" spans="1:10" x14ac:dyDescent="0.3">
      <c r="A834">
        <v>2023</v>
      </c>
      <c r="B834" t="s">
        <v>26</v>
      </c>
      <c r="C834" s="5" t="s">
        <v>56</v>
      </c>
      <c r="D834" t="s">
        <v>13</v>
      </c>
      <c r="E834" t="s">
        <v>15</v>
      </c>
      <c r="F834">
        <v>52039</v>
      </c>
      <c r="G834">
        <v>200993142</v>
      </c>
      <c r="H834">
        <v>40275</v>
      </c>
      <c r="I834">
        <f>Table2[[#This Row],[Observed Deaths]]-Table2[[#This Row],[Expected Deaths]]</f>
        <v>11764</v>
      </c>
      <c r="J834" s="11">
        <f>Table2[[#This Row],[Potentially Excess Deaths]]/Table2[[#This Row],[Observed Deaths]]*100</f>
        <v>22.606122331328425</v>
      </c>
    </row>
    <row r="835" spans="1:10" x14ac:dyDescent="0.3">
      <c r="A835">
        <v>2023</v>
      </c>
      <c r="B835" t="s">
        <v>26</v>
      </c>
      <c r="C835" s="5" t="s">
        <v>56</v>
      </c>
      <c r="D835" t="s">
        <v>14</v>
      </c>
      <c r="E835" t="s">
        <v>15</v>
      </c>
      <c r="F835">
        <v>10480</v>
      </c>
      <c r="G835">
        <v>31543122</v>
      </c>
      <c r="H835">
        <v>6517</v>
      </c>
      <c r="I835">
        <f>Table2[[#This Row],[Observed Deaths]]-Table2[[#This Row],[Expected Deaths]]</f>
        <v>3963</v>
      </c>
      <c r="J835" s="11">
        <f>Table2[[#This Row],[Potentially Excess Deaths]]/Table2[[#This Row],[Observed Deaths]]*100</f>
        <v>37.814885496183201</v>
      </c>
    </row>
    <row r="836" spans="1:10" x14ac:dyDescent="0.3">
      <c r="A836">
        <v>2023</v>
      </c>
      <c r="B836" t="s">
        <v>27</v>
      </c>
      <c r="C836" s="5" t="s">
        <v>56</v>
      </c>
      <c r="D836" t="s">
        <v>12</v>
      </c>
      <c r="E836" t="s">
        <v>15</v>
      </c>
      <c r="F836">
        <v>4890</v>
      </c>
      <c r="G836">
        <v>14623232</v>
      </c>
      <c r="H836">
        <v>3018</v>
      </c>
      <c r="I836">
        <f>Table2[[#This Row],[Observed Deaths]]-Table2[[#This Row],[Expected Deaths]]</f>
        <v>1872</v>
      </c>
      <c r="J836" s="11">
        <f>Table2[[#This Row],[Potentially Excess Deaths]]/Table2[[#This Row],[Observed Deaths]]*100</f>
        <v>38.282208588957054</v>
      </c>
    </row>
    <row r="837" spans="1:10" x14ac:dyDescent="0.3">
      <c r="A837">
        <v>2023</v>
      </c>
      <c r="B837" t="s">
        <v>27</v>
      </c>
      <c r="C837" s="5" t="s">
        <v>56</v>
      </c>
      <c r="D837" t="s">
        <v>13</v>
      </c>
      <c r="E837" t="s">
        <v>15</v>
      </c>
      <c r="F837">
        <v>4636</v>
      </c>
      <c r="G837">
        <v>14088486</v>
      </c>
      <c r="H837">
        <v>2906</v>
      </c>
      <c r="I837">
        <f>Table2[[#This Row],[Observed Deaths]]-Table2[[#This Row],[Expected Deaths]]</f>
        <v>1730</v>
      </c>
      <c r="J837" s="11">
        <f>Table2[[#This Row],[Potentially Excess Deaths]]/Table2[[#This Row],[Observed Deaths]]*100</f>
        <v>37.316652286453838</v>
      </c>
    </row>
    <row r="838" spans="1:10" x14ac:dyDescent="0.3">
      <c r="A838">
        <v>2023</v>
      </c>
      <c r="B838" t="s">
        <v>27</v>
      </c>
      <c r="C838" s="5" t="s">
        <v>56</v>
      </c>
      <c r="D838" t="s">
        <v>14</v>
      </c>
      <c r="E838" t="s">
        <v>15</v>
      </c>
      <c r="F838">
        <v>254</v>
      </c>
      <c r="G838">
        <v>534746</v>
      </c>
      <c r="H838">
        <v>112</v>
      </c>
      <c r="I838">
        <f>Table2[[#This Row],[Observed Deaths]]-Table2[[#This Row],[Expected Deaths]]</f>
        <v>142</v>
      </c>
      <c r="J838" s="11">
        <f>Table2[[#This Row],[Potentially Excess Deaths]]/Table2[[#This Row],[Observed Deaths]]*100</f>
        <v>55.905511811023622</v>
      </c>
    </row>
    <row r="839" spans="1:10" x14ac:dyDescent="0.3">
      <c r="A839">
        <v>2023</v>
      </c>
      <c r="B839" t="s">
        <v>28</v>
      </c>
      <c r="C839" s="5" t="s">
        <v>56</v>
      </c>
      <c r="D839" t="s">
        <v>12</v>
      </c>
      <c r="E839" t="s">
        <v>15</v>
      </c>
      <c r="F839">
        <v>177801</v>
      </c>
      <c r="G839">
        <v>272613845</v>
      </c>
      <c r="H839">
        <v>153493</v>
      </c>
      <c r="I839">
        <f>Table2[[#This Row],[Observed Deaths]]-Table2[[#This Row],[Expected Deaths]]</f>
        <v>24308</v>
      </c>
      <c r="J839" s="11">
        <f>Table2[[#This Row],[Potentially Excess Deaths]]/Table2[[#This Row],[Observed Deaths]]*100</f>
        <v>13.671464164993447</v>
      </c>
    </row>
    <row r="840" spans="1:10" x14ac:dyDescent="0.3">
      <c r="A840">
        <v>2023</v>
      </c>
      <c r="B840" t="s">
        <v>28</v>
      </c>
      <c r="C840" s="5" t="s">
        <v>56</v>
      </c>
      <c r="D840" t="s">
        <v>13</v>
      </c>
      <c r="E840" t="s">
        <v>15</v>
      </c>
      <c r="F840">
        <v>145917</v>
      </c>
      <c r="G840">
        <v>234611523</v>
      </c>
      <c r="H840">
        <v>129900</v>
      </c>
      <c r="I840">
        <f>Table2[[#This Row],[Observed Deaths]]-Table2[[#This Row],[Expected Deaths]]</f>
        <v>16017</v>
      </c>
      <c r="J840" s="11">
        <f>Table2[[#This Row],[Potentially Excess Deaths]]/Table2[[#This Row],[Observed Deaths]]*100</f>
        <v>10.976788174098974</v>
      </c>
    </row>
    <row r="841" spans="1:10" x14ac:dyDescent="0.3">
      <c r="A841">
        <v>2023</v>
      </c>
      <c r="B841" t="s">
        <v>28</v>
      </c>
      <c r="C841" s="5" t="s">
        <v>56</v>
      </c>
      <c r="D841" s="6" t="s">
        <v>14</v>
      </c>
      <c r="E841" t="s">
        <v>15</v>
      </c>
      <c r="F841">
        <v>31884</v>
      </c>
      <c r="G841">
        <v>38002322</v>
      </c>
      <c r="H841">
        <v>23594</v>
      </c>
      <c r="I841">
        <f>Table2[[#This Row],[Observed Deaths]]-Table2[[#This Row],[Expected Deaths]]</f>
        <v>8290</v>
      </c>
      <c r="J841" s="11">
        <f>Table2[[#This Row],[Potentially Excess Deaths]]/Table2[[#This Row],[Observed Deaths]]*100</f>
        <v>26.000501819094218</v>
      </c>
    </row>
  </sheetData>
  <phoneticPr fontId="18"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K X Q D 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C l 0 A 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d A N Z K I p H u A 4 A A A A R A A A A E w A c A E Z v c m 1 1 b G F z L 1 N l Y 3 R p b 2 4 x L m 0 g o h g A K K A U A A A A A A A A A A A A A A A A A A A A A A A A A A A A K 0 5 N L s n M z 1 M I h t C G 1 g B Q S w E C L Q A U A A I A C A A p d A N Z Q x 5 w m 6 U A A A D 3 A A A A E g A A A A A A A A A A A A A A A A A A A A A A Q 2 9 u Z m l n L 1 B h Y 2 t h Z 2 U u e G 1 s U E s B A i 0 A F A A C A A g A K X Q D W Q / K 6 a u k A A A A 6 Q A A A B M A A A A A A A A A A A A A A A A A 8 Q A A A F t D b 2 5 0 Z W 5 0 X 1 R 5 c G V z X S 5 4 b W x Q S w E C L Q A U A A I A C A A p d A N 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I h h d J w e U q 5 Q 1 l z O A y m H g A A A A A C A A A A A A A Q Z g A A A A E A A C A A A A B Q e p z G H p r Z z S 0 3 C b 4 u H n y t G B Q Z b u q z Y a M v a l 7 B k g o W z w A A A A A O g A A A A A I A A C A A A A D 9 D F G q q P u X B p A 9 O T j I V c T C z H q y 7 b H 2 u j A I H L m 3 i z D N 7 F A A A A B + z 9 O m B E N k v q k f F X 5 t G 6 R V M 0 U D h N K k N k w k g j a y C M 6 X r F U w I t 6 y R w j w M F v x Z u x S e 0 H k o s b q h 4 n u 5 9 e k K G O a U o + r 7 R f o 3 9 m / 7 C G x E l t 1 s S h D p E A A A A C E T i P 1 J o O g z e + p o l s C i U e N b h y h E + u e w z R X 4 j b 3 X 6 L I 9 m R q o r N g x j k y A O K x q T 6 O 0 l D S M B t b Y g X W X k i b 6 a l E U 8 j z < / D a t a M a s h u p > 
</file>

<file path=customXml/itemProps1.xml><?xml version="1.0" encoding="utf-8"?>
<ds:datastoreItem xmlns:ds="http://schemas.openxmlformats.org/officeDocument/2006/customXml" ds:itemID="{B9722A8F-FFCC-4F68-A23A-7059B38596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DEATH RATE ANALYSIS DASHBOARD</vt:lpstr>
      <vt:lpstr>Yearly Death Rate</vt:lpstr>
      <vt:lpstr>Top 5 States with Highest Death</vt:lpstr>
      <vt:lpstr>Percent of Death Localitywise</vt:lpstr>
      <vt:lpstr>Average Percent Potentially Exc</vt:lpstr>
      <vt:lpstr>Geographical Map of Highest Dea</vt:lpstr>
      <vt:lpstr>Expected Death Vs Observed Deat</vt:lpstr>
      <vt:lpstr>Death Rate Data For Year 2022-2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udayjha668@gmail.com</cp:lastModifiedBy>
  <cp:lastPrinted>2024-07-29T09:21:07Z</cp:lastPrinted>
  <dcterms:created xsi:type="dcterms:W3CDTF">2024-07-15T08:09:51Z</dcterms:created>
  <dcterms:modified xsi:type="dcterms:W3CDTF">2024-08-07T09:58:19Z</dcterms:modified>
</cp:coreProperties>
</file>