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BoSL-nano\nano\EDA\"/>
    </mc:Choice>
  </mc:AlternateContent>
  <xr:revisionPtr revIDLastSave="0" documentId="13_ncr:1_{14D25860-2177-43D5-A85C-C40F6BF30B7E}" xr6:coauthVersionLast="36" xr6:coauthVersionMax="45" xr10:uidLastSave="{00000000-0000-0000-0000-000000000000}"/>
  <bookViews>
    <workbookView xWindow="0" yWindow="0" windowWidth="28800" windowHeight="136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25" i="1" l="1"/>
  <c r="H4" i="1"/>
  <c r="H5" i="1"/>
  <c r="H6" i="1"/>
  <c r="H7" i="1"/>
  <c r="H8" i="1"/>
  <c r="H9" i="1"/>
  <c r="H10" i="1"/>
  <c r="H11" i="1"/>
  <c r="H12" i="1"/>
  <c r="H13" i="1"/>
  <c r="H14" i="1"/>
  <c r="H20" i="1"/>
  <c r="H21" i="1"/>
  <c r="H22" i="1"/>
  <c r="H23" i="1"/>
  <c r="H24" i="1"/>
  <c r="H26" i="1"/>
  <c r="H27" i="1"/>
  <c r="H28" i="1"/>
  <c r="H29" i="1"/>
  <c r="H30" i="1"/>
  <c r="H31" i="1"/>
  <c r="H32" i="1"/>
  <c r="H34" i="1"/>
  <c r="H3" i="1"/>
  <c r="H2" i="1"/>
  <c r="H19" i="1" l="1"/>
  <c r="H15" i="1"/>
  <c r="H16" i="1"/>
  <c r="H18" i="1"/>
</calcChain>
</file>

<file path=xl/sharedStrings.xml><?xml version="1.0" encoding="utf-8"?>
<sst xmlns="http://schemas.openxmlformats.org/spreadsheetml/2006/main" count="172" uniqueCount="134">
  <si>
    <t>Part Number</t>
  </si>
  <si>
    <t>Package Size / Type</t>
  </si>
  <si>
    <t xml:space="preserve">Component </t>
  </si>
  <si>
    <t>Value</t>
  </si>
  <si>
    <t xml:space="preserve">Supplier </t>
  </si>
  <si>
    <t>U1</t>
  </si>
  <si>
    <t>Voltage Regulator</t>
  </si>
  <si>
    <t>U2</t>
  </si>
  <si>
    <t>Micro</t>
  </si>
  <si>
    <t>Micro USB Connector</t>
  </si>
  <si>
    <t>U5</t>
  </si>
  <si>
    <t>Any Applicable</t>
  </si>
  <si>
    <t>SMD Capacitor</t>
  </si>
  <si>
    <t>1 uF</t>
  </si>
  <si>
    <t>220 pF</t>
  </si>
  <si>
    <t>100 nF</t>
  </si>
  <si>
    <t>SMD Resistor</t>
  </si>
  <si>
    <t>10 kΩ</t>
  </si>
  <si>
    <t>3.3 kΩ</t>
  </si>
  <si>
    <t>D1</t>
  </si>
  <si>
    <t>D2</t>
  </si>
  <si>
    <t>SMD LED</t>
  </si>
  <si>
    <t>RED</t>
  </si>
  <si>
    <t>YELLOW</t>
  </si>
  <si>
    <t>GREEN</t>
  </si>
  <si>
    <t>MSQA6V1W5T2G</t>
  </si>
  <si>
    <t>U3</t>
  </si>
  <si>
    <t>Y1</t>
  </si>
  <si>
    <t>Crystal</t>
  </si>
  <si>
    <t>Schematic Designator</t>
  </si>
  <si>
    <t>QTY per board</t>
  </si>
  <si>
    <t>I1</t>
  </si>
  <si>
    <t>SIM Card Holder</t>
  </si>
  <si>
    <t>Nano SIM</t>
  </si>
  <si>
    <t>https://au.mouser.com/ProductDetail/Molex/104224-0820?qs=sGAEpiMZZMuWWq7rhECaKVErQC8ayfpNSybwMgb%2Fhic%3D</t>
  </si>
  <si>
    <t>104031-0811 Molex</t>
  </si>
  <si>
    <t>microSD connector</t>
  </si>
  <si>
    <t>https://au.mouser.com/ProductDetail/Molex/104031-0811?qs=sGAEpiMZZMuJakaoiLiBpj1mGp1aVlb8QxJnovvyiw8%3D</t>
  </si>
  <si>
    <t>U4</t>
  </si>
  <si>
    <t>0805</t>
  </si>
  <si>
    <t>Pin Headers</t>
  </si>
  <si>
    <t>0.1 inch pitch</t>
  </si>
  <si>
    <t>Unit Price</t>
  </si>
  <si>
    <t>Total Price</t>
  </si>
  <si>
    <t>https://www.digikey.com.au/product-detail/en/epson/FC-135-32-7680KA-AG5/SER4271CT-ND/7932258</t>
  </si>
  <si>
    <t>FC-135 32.7680KA-AG5</t>
  </si>
  <si>
    <t>U.FL Antenna Connector</t>
  </si>
  <si>
    <t>https://au.mouser.com/ProductDetail/TE-Connectivity/2337019-1?qs=sGAEpiMZZMuLQf%252BEuFsOrkd7M7rmHNHiTyct1cm10uWVyaBZJ%252BKFDA%3D%3D</t>
  </si>
  <si>
    <t>https://au.element14.com/molex/105133-0001/usb-conn-2-0-micro-usb-type-b/dp/2751682?st=micro usb</t>
  </si>
  <si>
    <t>Vertical</t>
  </si>
  <si>
    <t>105133-0001</t>
  </si>
  <si>
    <t>U6</t>
  </si>
  <si>
    <t>https://au.mouser.com/ProductDetail/United-Chemi-Con/EMZR160ARA101ME61G?qs=y6ZabgHbY%252BxiK8n17fhUqw==</t>
  </si>
  <si>
    <t>100 uF</t>
  </si>
  <si>
    <t>EMZR160ARA101ME61G</t>
  </si>
  <si>
    <t>SMD:CP_Elec_5x5.8</t>
  </si>
  <si>
    <t>AE1</t>
  </si>
  <si>
    <t>NFC Antenna</t>
  </si>
  <si>
    <t>https://au.mouser.com/ProductDetail/Molex/146236-0011/?qs=5aG0NVq1C4xhVsWJeZnAXw==</t>
  </si>
  <si>
    <t>146236-0011</t>
  </si>
  <si>
    <t>AT1, AT2</t>
  </si>
  <si>
    <t>2337019-1</t>
  </si>
  <si>
    <t>C2</t>
  </si>
  <si>
    <t>10 uF</t>
  </si>
  <si>
    <t>https://au.mouser.com/ProductDetail/Samsung-Electro-Mechanics/CL21A106KPFNNNG/?qs=sGAEpiMZZMt7gvpyg0xT8uePhgAryV60oOx/aPfaSPk=</t>
  </si>
  <si>
    <t>0402</t>
  </si>
  <si>
    <t>C1</t>
  </si>
  <si>
    <t>C3, C6, C7, C8, C10, C11, C12, C15, C18</t>
  </si>
  <si>
    <t>15 pF</t>
  </si>
  <si>
    <t>C9,C14</t>
  </si>
  <si>
    <t>C17</t>
  </si>
  <si>
    <t>C19</t>
  </si>
  <si>
    <t>1 nF</t>
  </si>
  <si>
    <t>C4,C5,C13,C16</t>
  </si>
  <si>
    <t>https://au.mouser.com/ProductDetail/Nexperia/PMEG2005EL315?qs=LOCUfHb8d9uUSLf2%252Btg0Cg==</t>
  </si>
  <si>
    <t>PMEG2005EL,315</t>
  </si>
  <si>
    <t>Schottky Diode</t>
  </si>
  <si>
    <t>SOD882</t>
  </si>
  <si>
    <t>D3</t>
  </si>
  <si>
    <t>D4</t>
  </si>
  <si>
    <t>0603</t>
  </si>
  <si>
    <t>J1</t>
  </si>
  <si>
    <t>J2,J3,J6,J7</t>
  </si>
  <si>
    <t>1x07, 1x04, 1x10,1x04</t>
  </si>
  <si>
    <t>J8</t>
  </si>
  <si>
    <t>J9</t>
  </si>
  <si>
    <t>L1</t>
  </si>
  <si>
    <t>Inductor</t>
  </si>
  <si>
    <t>9.1 nH</t>
  </si>
  <si>
    <t>https://au.mouser.com/ProductDetail/TDK/MLG0603P9N1HT000/?qs=u4%252BEJ9urDAQc/lR37YK7mA==</t>
  </si>
  <si>
    <t>R1,R2</t>
  </si>
  <si>
    <t>1 kΩ</t>
  </si>
  <si>
    <t>MLG0603P9N1HT000</t>
  </si>
  <si>
    <t>R3,R5,R6</t>
  </si>
  <si>
    <t>39 Ω</t>
  </si>
  <si>
    <t>R4</t>
  </si>
  <si>
    <t>100 Ω</t>
  </si>
  <si>
    <t>R9, R10, R11</t>
  </si>
  <si>
    <t>SKTHAHE010</t>
  </si>
  <si>
    <t>Tactile Switch</t>
  </si>
  <si>
    <t>https://au.mouser.com/ProductDetail/Alps-Alpine/SKTHAHE010/?qs=T3oQrply3y8NYoSxPHM%252Buw==</t>
  </si>
  <si>
    <t>SOT-23</t>
  </si>
  <si>
    <t>MCP1700T-3302E/TT</t>
  </si>
  <si>
    <t>https://au.mouser.com/ProductDetail/Microchip-Technology/MCP1700T-3302E-TT/?qs=fM4xO01eazPmCNDrdHEdaw==</t>
  </si>
  <si>
    <t>QFN-48</t>
  </si>
  <si>
    <t>MCU</t>
  </si>
  <si>
    <t>SAMD21G18A-MUT</t>
  </si>
  <si>
    <t>https://au.mouser.com/ProductDetail/Microchip-Technology-Atmel/ATSAMD21G18A-MUT/?qs=/ha2pyFaduh0gybi4usb49zD7Eufys83jBoWr/uk%252BnWm00tmENRTnA==</t>
  </si>
  <si>
    <t>https://au.mouser.com/ProductDetail/NXP-Semiconductors/NT3H2111W0FTTJ/?qs=5ptrxOxu%252BRZcycowRVRRqw==</t>
  </si>
  <si>
    <t>NFC Controller</t>
  </si>
  <si>
    <t>NT3H2111W0FTTJ</t>
  </si>
  <si>
    <t>TSSOP-8</t>
  </si>
  <si>
    <t>https://au.mouser.com/ProductDetail/Nordic-Semiconductor/nRF9160-SICA-R/?qs=PqoDHHvF648umA0p6bFBjQ==</t>
  </si>
  <si>
    <t>LTE Modem</t>
  </si>
  <si>
    <t>nRF9160-SICA</t>
  </si>
  <si>
    <t>SiP</t>
  </si>
  <si>
    <t>BGA524N6E6327XTSA1</t>
  </si>
  <si>
    <t>TSNP-6</t>
  </si>
  <si>
    <t>GNSS LNA</t>
  </si>
  <si>
    <t>R7, R8, R12, R13, R14, R15</t>
  </si>
  <si>
    <t>SOT-353</t>
  </si>
  <si>
    <t>ESD Protection Diodes</t>
  </si>
  <si>
    <t>https://au.mouser.com/ProductDetail/ON-Semiconductor/MSQA6V1W5T2G/?qs=/ha2pyFadui06aGytuAl6NbHm2o6cIVK0zXP3kLcoxtudWK1fagmeQ==</t>
  </si>
  <si>
    <t>32.768kHz</t>
  </si>
  <si>
    <t>MAX40203ANS</t>
  </si>
  <si>
    <t>WLP-4</t>
  </si>
  <si>
    <t>Ideal Diode</t>
  </si>
  <si>
    <t>https://au.mouser.com/ProductDetail/Maxim-Integrated/MAX40203ANS%2bT?qs=%2Fha2pyFaduiyUjmstggs%2FpDAx01fEol6AToTpU8%2BG6ea%2BZQcqO1%2FMA%3D%3D</t>
  </si>
  <si>
    <t>U7,U8</t>
  </si>
  <si>
    <t>S2B-PH-SM4-TB(LF)(SN)</t>
  </si>
  <si>
    <t>JST PH</t>
  </si>
  <si>
    <t>Power Connector</t>
  </si>
  <si>
    <t>2 pin</t>
  </si>
  <si>
    <t>https://au.rs-online.com/web/p/pcb-headers/6881353/?ef_id=CjwKCAiAxp-ABhALEiwAXm6IyZ8qSnMDTzShJ49BPfvH4CgX4PDyMGrSWV8Q3EN7f2NbtawTzHZaGBoCQJ0QAvD_BwE:G:s&amp;s_kwcid=AL!8733!3!462107463577!!!g!339884021015!&amp;cm_mmc=AU-PLA-DS3A-_-google-_-PLA_AU_EN_Connectors_Whoop-_-(AU:Whoop!)+PCB+Headers+(3)-_-6881353&amp;matchtype=&amp;pla-339884021015&amp;gclid=CjwKCAiAxp-ABhALEiwAXm6IyZ8qSnMDTzShJ49BPfvH4CgX4PDyMGrSWV8Q3EN7f2NbtawTzHZaGBoCQJ0QAvD_BwE&amp;gclsrc=aw.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</si>
</sst>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0" fillId="0" borderId="0" xfId="0" applyFill="1"/>
    <xf numFmtId="0" fontId="5" fillId="0" borderId="0" xfId="1" applyFill="1"/>
    <xf numFmtId="49" fontId="0" fillId="0" borderId="0" xfId="0" applyNumberFormat="1" applyFill="1"/>
    <xf numFmtId="0" fontId="6" fillId="0" borderId="0" xfId="1" applyFont="1"/>
    <xf numFmtId="49" fontId="4" fillId="0" borderId="0" xfId="0" applyNumberFormat="1" applyFont="1" applyFill="1"/>
    <xf numFmtId="0" fontId="5" fillId="0" borderId="0" xfId="1"/>
    <xf numFmtId="49" fontId="3" fillId="0" borderId="0" xfId="0" applyNumberFormat="1" applyFont="1" applyFill="1"/>
    <xf numFmtId="44" fontId="0" fillId="0" borderId="0" xfId="2" applyFont="1"/>
    <xf numFmtId="0" fontId="0" fillId="0" borderId="0" xfId="0"/>
    <xf numFmtId="0" fontId="0" fillId="0" borderId="0" xfId="0"/>
    <xf numFmtId="49" fontId="2" fillId="0" borderId="0" xfId="0" applyNumberFormat="1" applyFont="1" applyFill="1"/>
    <xf numFmtId="0" fontId="2" fillId="0" borderId="0" xfId="0" applyFont="1"/>
    <xf numFmtId="44" fontId="0" fillId="0" borderId="0" xfId="0" applyNumberFormat="1"/>
    <xf numFmtId="0" fontId="2" fillId="0" borderId="0" xfId="0" applyFont="1" applyAlignment="1">
      <alignment wrapText="1"/>
    </xf>
    <xf numFmtId="0" fontId="2" fillId="0" borderId="0" xfId="0" quotePrefix="1" applyFont="1"/>
    <xf numFmtId="44" fontId="2" fillId="0" borderId="0" xfId="2" applyFont="1"/>
    <xf numFmtId="49" fontId="2" fillId="0" borderId="0" xfId="0" quotePrefix="1" applyNumberFormat="1" applyFont="1" applyFill="1"/>
    <xf numFmtId="0" fontId="1" fillId="0" borderId="0" xfId="0" applyFont="1"/>
    <xf numFmtId="49" fontId="1" fillId="0" borderId="0" xfId="0" applyNumberFormat="1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.mouser.com/ProductDetail/Molex/104031-0811?qs=sGAEpiMZZMuJakaoiLiBpj1mGp1aVlb8QxJnovvyiw8%3D" TargetMode="External"/><Relationship Id="rId2" Type="http://schemas.openxmlformats.org/officeDocument/2006/relationships/hyperlink" Target="https://au.mouser.com/ProductDetail/Molex/104224-0820?qs=sGAEpiMZZMuWWq7rhECaKVErQC8ayfpNSybwMgb%2Fhic%3D" TargetMode="External"/><Relationship Id="rId1" Type="http://schemas.openxmlformats.org/officeDocument/2006/relationships/hyperlink" Target="https://au.mouser.com/ProductDetail/United-Chemi-Con/EMZR160ARA101ME61G?qs=y6ZabgHbY%252BxiK8n17fhUqw==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u.mouser.com/ProductDetail/TE-Connectivity/2337019-1?qs=sGAEpiMZZMuLQf%252BEuFsOrkd7M7rmHNHiTyct1cm10uWVyaBZJ%252BKFDA%3D%3D" TargetMode="External"/><Relationship Id="rId4" Type="http://schemas.openxmlformats.org/officeDocument/2006/relationships/hyperlink" Target="https://au.mouser.com/ProductDetail/Molex/146236-0011/?qs=5aG0NVq1C4xhVsWJeZnAXw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Normal="100" workbookViewId="0">
      <selection activeCell="I18" sqref="I18"/>
    </sheetView>
  </sheetViews>
  <sheetFormatPr defaultColWidth="8.85546875" defaultRowHeight="15"/>
  <cols>
    <col min="1" max="1" width="36.5703125" customWidth="1"/>
    <col min="2" max="2" width="20.28515625" customWidth="1"/>
    <col min="3" max="3" width="19.85546875" customWidth="1"/>
    <col min="4" max="4" width="29.7109375" customWidth="1"/>
    <col min="5" max="5" width="28.42578125" customWidth="1"/>
    <col min="9" max="9" width="57.5703125" customWidth="1"/>
    <col min="10" max="10" width="18.42578125" customWidth="1"/>
  </cols>
  <sheetData>
    <row r="1" spans="1:9">
      <c r="A1" t="s">
        <v>0</v>
      </c>
      <c r="B1" t="s">
        <v>1</v>
      </c>
      <c r="C1" t="s">
        <v>29</v>
      </c>
      <c r="D1" t="s">
        <v>2</v>
      </c>
      <c r="E1" t="s">
        <v>3</v>
      </c>
      <c r="F1" t="s">
        <v>30</v>
      </c>
      <c r="G1" s="11" t="s">
        <v>42</v>
      </c>
      <c r="H1" s="10" t="s">
        <v>43</v>
      </c>
      <c r="I1" t="s">
        <v>4</v>
      </c>
    </row>
    <row r="2" spans="1:9">
      <c r="A2" t="s">
        <v>59</v>
      </c>
      <c r="C2" t="s">
        <v>56</v>
      </c>
      <c r="D2" t="s">
        <v>57</v>
      </c>
      <c r="F2">
        <v>1</v>
      </c>
      <c r="G2" s="9">
        <v>1.25</v>
      </c>
      <c r="H2" s="14">
        <f>G2</f>
        <v>1.25</v>
      </c>
      <c r="I2" s="7" t="s">
        <v>58</v>
      </c>
    </row>
    <row r="3" spans="1:9">
      <c r="A3" s="15" t="s">
        <v>61</v>
      </c>
      <c r="C3" s="13" t="s">
        <v>60</v>
      </c>
      <c r="D3" s="11" t="s">
        <v>46</v>
      </c>
      <c r="F3" s="2">
        <v>2</v>
      </c>
      <c r="G3" s="9">
        <v>0.33800000000000002</v>
      </c>
      <c r="H3" s="14">
        <f>G3*F3</f>
        <v>0.67600000000000005</v>
      </c>
      <c r="I3" s="3" t="s">
        <v>47</v>
      </c>
    </row>
    <row r="4" spans="1:9">
      <c r="A4" s="11" t="s">
        <v>54</v>
      </c>
      <c r="B4" s="12" t="s">
        <v>55</v>
      </c>
      <c r="C4" s="13" t="s">
        <v>66</v>
      </c>
      <c r="D4" t="s">
        <v>12</v>
      </c>
      <c r="E4" t="s">
        <v>53</v>
      </c>
      <c r="F4">
        <v>1</v>
      </c>
      <c r="G4" s="9">
        <v>0.93</v>
      </c>
      <c r="H4" s="14">
        <f t="shared" ref="H4:H34" si="0">G4*F4</f>
        <v>0.93</v>
      </c>
      <c r="I4" s="3" t="s">
        <v>52</v>
      </c>
    </row>
    <row r="5" spans="1:9">
      <c r="A5" s="13" t="s">
        <v>11</v>
      </c>
      <c r="B5" s="16" t="s">
        <v>39</v>
      </c>
      <c r="C5" s="13" t="s">
        <v>62</v>
      </c>
      <c r="D5" s="13" t="s">
        <v>12</v>
      </c>
      <c r="E5" s="13" t="s">
        <v>63</v>
      </c>
      <c r="F5">
        <v>1</v>
      </c>
      <c r="G5" s="9">
        <v>0.16</v>
      </c>
      <c r="H5" s="14">
        <f t="shared" si="0"/>
        <v>0.16</v>
      </c>
      <c r="I5" t="s">
        <v>64</v>
      </c>
    </row>
    <row r="6" spans="1:9">
      <c r="A6" s="13" t="s">
        <v>11</v>
      </c>
      <c r="B6" s="16" t="s">
        <v>65</v>
      </c>
      <c r="C6" s="13" t="s">
        <v>67</v>
      </c>
      <c r="D6" s="13" t="s">
        <v>12</v>
      </c>
      <c r="E6" s="13" t="s">
        <v>15</v>
      </c>
      <c r="F6">
        <v>9</v>
      </c>
      <c r="G6" s="9">
        <v>0.1</v>
      </c>
      <c r="H6" s="14">
        <f t="shared" si="0"/>
        <v>0.9</v>
      </c>
    </row>
    <row r="7" spans="1:9">
      <c r="A7" s="13" t="s">
        <v>11</v>
      </c>
      <c r="B7" s="16" t="s">
        <v>65</v>
      </c>
      <c r="C7" s="13" t="s">
        <v>73</v>
      </c>
      <c r="D7" s="13" t="s">
        <v>12</v>
      </c>
      <c r="E7" s="13" t="s">
        <v>68</v>
      </c>
      <c r="F7">
        <v>4</v>
      </c>
      <c r="G7" s="17">
        <v>0.1</v>
      </c>
      <c r="H7" s="14">
        <f t="shared" si="0"/>
        <v>0.4</v>
      </c>
    </row>
    <row r="8" spans="1:9">
      <c r="A8" s="13" t="s">
        <v>11</v>
      </c>
      <c r="B8" s="16" t="s">
        <v>65</v>
      </c>
      <c r="C8" s="13" t="s">
        <v>69</v>
      </c>
      <c r="D8" s="13" t="s">
        <v>12</v>
      </c>
      <c r="E8" s="13" t="s">
        <v>13</v>
      </c>
      <c r="F8">
        <v>2</v>
      </c>
      <c r="G8" s="9">
        <v>0.1</v>
      </c>
      <c r="H8" s="14">
        <f t="shared" si="0"/>
        <v>0.2</v>
      </c>
    </row>
    <row r="9" spans="1:9">
      <c r="A9" s="13" t="s">
        <v>11</v>
      </c>
      <c r="B9" s="16" t="s">
        <v>65</v>
      </c>
      <c r="C9" s="13" t="s">
        <v>70</v>
      </c>
      <c r="D9" s="13" t="s">
        <v>12</v>
      </c>
      <c r="E9" s="13" t="s">
        <v>14</v>
      </c>
      <c r="F9">
        <v>1</v>
      </c>
      <c r="G9" s="9">
        <v>0.1</v>
      </c>
      <c r="H9" s="14">
        <f t="shared" si="0"/>
        <v>0.1</v>
      </c>
    </row>
    <row r="10" spans="1:9">
      <c r="A10" s="13" t="s">
        <v>11</v>
      </c>
      <c r="B10" s="16" t="s">
        <v>65</v>
      </c>
      <c r="C10" s="13" t="s">
        <v>71</v>
      </c>
      <c r="D10" s="13" t="s">
        <v>12</v>
      </c>
      <c r="E10" s="13" t="s">
        <v>72</v>
      </c>
      <c r="F10">
        <v>1</v>
      </c>
      <c r="G10" s="9">
        <v>0.1</v>
      </c>
      <c r="H10" s="14">
        <f t="shared" si="0"/>
        <v>0.1</v>
      </c>
    </row>
    <row r="11" spans="1:9">
      <c r="A11" t="s">
        <v>75</v>
      </c>
      <c r="B11" s="13" t="s">
        <v>77</v>
      </c>
      <c r="C11" s="13" t="s">
        <v>19</v>
      </c>
      <c r="D11" s="13" t="s">
        <v>76</v>
      </c>
      <c r="F11">
        <v>1</v>
      </c>
      <c r="G11" s="9">
        <v>0.46</v>
      </c>
      <c r="H11" s="14">
        <f t="shared" si="0"/>
        <v>0.46</v>
      </c>
      <c r="I11" t="s">
        <v>74</v>
      </c>
    </row>
    <row r="12" spans="1:9">
      <c r="A12" s="11" t="s">
        <v>11</v>
      </c>
      <c r="B12" s="18" t="s">
        <v>80</v>
      </c>
      <c r="C12" s="13" t="s">
        <v>20</v>
      </c>
      <c r="D12" s="11" t="s">
        <v>21</v>
      </c>
      <c r="E12" s="11" t="s">
        <v>22</v>
      </c>
      <c r="F12">
        <v>1</v>
      </c>
      <c r="G12" s="9">
        <v>0.1</v>
      </c>
      <c r="H12" s="14">
        <f t="shared" si="0"/>
        <v>0.1</v>
      </c>
    </row>
    <row r="13" spans="1:9">
      <c r="A13" s="11" t="s">
        <v>11</v>
      </c>
      <c r="B13" s="18" t="s">
        <v>80</v>
      </c>
      <c r="C13" s="13" t="s">
        <v>78</v>
      </c>
      <c r="D13" s="11" t="s">
        <v>21</v>
      </c>
      <c r="E13" s="11" t="s">
        <v>23</v>
      </c>
      <c r="F13">
        <v>1</v>
      </c>
      <c r="G13" s="9">
        <v>0.1</v>
      </c>
      <c r="H13" s="14">
        <f t="shared" si="0"/>
        <v>0.1</v>
      </c>
    </row>
    <row r="14" spans="1:9">
      <c r="A14" s="11" t="s">
        <v>11</v>
      </c>
      <c r="B14" s="18" t="s">
        <v>80</v>
      </c>
      <c r="C14" s="13" t="s">
        <v>79</v>
      </c>
      <c r="D14" s="11" t="s">
        <v>21</v>
      </c>
      <c r="E14" s="11" t="s">
        <v>24</v>
      </c>
      <c r="F14">
        <v>1</v>
      </c>
      <c r="G14" s="9">
        <v>0.1</v>
      </c>
      <c r="H14" s="14">
        <f t="shared" si="0"/>
        <v>0.1</v>
      </c>
    </row>
    <row r="15" spans="1:9">
      <c r="A15" t="s">
        <v>32</v>
      </c>
      <c r="B15" s="4" t="s">
        <v>33</v>
      </c>
      <c r="C15" t="s">
        <v>31</v>
      </c>
      <c r="D15" t="s">
        <v>32</v>
      </c>
      <c r="F15">
        <v>1</v>
      </c>
      <c r="G15" s="9">
        <v>1.5</v>
      </c>
      <c r="H15" s="9">
        <f>F15*G15</f>
        <v>1.5</v>
      </c>
      <c r="I15" s="7" t="s">
        <v>34</v>
      </c>
    </row>
    <row r="16" spans="1:9">
      <c r="A16" s="11" t="s">
        <v>35</v>
      </c>
      <c r="B16" s="6"/>
      <c r="C16" s="13" t="s">
        <v>81</v>
      </c>
      <c r="D16" t="s">
        <v>36</v>
      </c>
      <c r="F16">
        <v>1</v>
      </c>
      <c r="G16" s="9">
        <v>2.5</v>
      </c>
      <c r="H16" s="9">
        <f>F16*G16</f>
        <v>2.5</v>
      </c>
      <c r="I16" s="5" t="s">
        <v>37</v>
      </c>
    </row>
    <row r="17" spans="1:9">
      <c r="B17" s="8" t="s">
        <v>41</v>
      </c>
      <c r="C17" s="13" t="s">
        <v>82</v>
      </c>
      <c r="D17" s="11" t="s">
        <v>40</v>
      </c>
      <c r="E17" s="13" t="s">
        <v>83</v>
      </c>
      <c r="H17" s="14"/>
    </row>
    <row r="18" spans="1:9">
      <c r="A18" t="s">
        <v>129</v>
      </c>
      <c r="B18" s="20" t="s">
        <v>130</v>
      </c>
      <c r="C18" s="13" t="s">
        <v>84</v>
      </c>
      <c r="D18" s="19" t="s">
        <v>131</v>
      </c>
      <c r="E18" s="19" t="s">
        <v>132</v>
      </c>
      <c r="F18">
        <v>1</v>
      </c>
      <c r="G18" s="9">
        <v>0.98</v>
      </c>
      <c r="H18" s="9">
        <f>F18*G18</f>
        <v>0.98</v>
      </c>
      <c r="I18" s="7" t="s">
        <v>133</v>
      </c>
    </row>
    <row r="19" spans="1:9">
      <c r="A19" s="1" t="s">
        <v>50</v>
      </c>
      <c r="B19" s="4" t="s">
        <v>8</v>
      </c>
      <c r="C19" s="13" t="s">
        <v>85</v>
      </c>
      <c r="D19" t="s">
        <v>9</v>
      </c>
      <c r="E19" t="s">
        <v>49</v>
      </c>
      <c r="F19">
        <v>1</v>
      </c>
      <c r="G19" s="9">
        <v>1.46</v>
      </c>
      <c r="H19" s="9">
        <f>F19*G19</f>
        <v>1.46</v>
      </c>
      <c r="I19" s="3" t="s">
        <v>48</v>
      </c>
    </row>
    <row r="20" spans="1:9">
      <c r="A20" s="11" t="s">
        <v>92</v>
      </c>
      <c r="B20" s="16" t="s">
        <v>80</v>
      </c>
      <c r="C20" s="13" t="s">
        <v>86</v>
      </c>
      <c r="D20" s="13" t="s">
        <v>87</v>
      </c>
      <c r="E20" s="13" t="s">
        <v>88</v>
      </c>
      <c r="F20">
        <v>1</v>
      </c>
      <c r="G20" s="9">
        <v>0.15</v>
      </c>
      <c r="H20" s="14">
        <f t="shared" si="0"/>
        <v>0.15</v>
      </c>
      <c r="I20" t="s">
        <v>89</v>
      </c>
    </row>
    <row r="21" spans="1:9">
      <c r="A21" s="11" t="s">
        <v>11</v>
      </c>
      <c r="B21" s="16" t="s">
        <v>65</v>
      </c>
      <c r="C21" s="13" t="s">
        <v>90</v>
      </c>
      <c r="D21" s="11" t="s">
        <v>16</v>
      </c>
      <c r="E21" s="13" t="s">
        <v>91</v>
      </c>
      <c r="F21">
        <v>2</v>
      </c>
      <c r="G21" s="9">
        <v>0.1</v>
      </c>
      <c r="H21" s="14">
        <f t="shared" si="0"/>
        <v>0.2</v>
      </c>
    </row>
    <row r="22" spans="1:9">
      <c r="A22" s="11" t="s">
        <v>11</v>
      </c>
      <c r="B22" s="16" t="s">
        <v>65</v>
      </c>
      <c r="C22" s="13" t="s">
        <v>93</v>
      </c>
      <c r="D22" s="11" t="s">
        <v>16</v>
      </c>
      <c r="E22" s="13" t="s">
        <v>94</v>
      </c>
      <c r="F22">
        <v>3</v>
      </c>
      <c r="G22" s="9">
        <v>0.1</v>
      </c>
      <c r="H22" s="14">
        <f t="shared" si="0"/>
        <v>0.30000000000000004</v>
      </c>
    </row>
    <row r="23" spans="1:9">
      <c r="A23" s="11" t="s">
        <v>11</v>
      </c>
      <c r="B23" s="16" t="s">
        <v>65</v>
      </c>
      <c r="C23" s="13" t="s">
        <v>95</v>
      </c>
      <c r="D23" s="11" t="s">
        <v>16</v>
      </c>
      <c r="E23" s="13" t="s">
        <v>96</v>
      </c>
      <c r="F23">
        <v>1</v>
      </c>
      <c r="G23" s="9">
        <v>0.1</v>
      </c>
      <c r="H23" s="14">
        <f t="shared" si="0"/>
        <v>0.1</v>
      </c>
    </row>
    <row r="24" spans="1:9">
      <c r="A24" s="11" t="s">
        <v>11</v>
      </c>
      <c r="B24" s="16" t="s">
        <v>65</v>
      </c>
      <c r="C24" s="13" t="s">
        <v>119</v>
      </c>
      <c r="D24" s="11" t="s">
        <v>16</v>
      </c>
      <c r="E24" s="13" t="s">
        <v>17</v>
      </c>
      <c r="F24" s="11">
        <v>6</v>
      </c>
      <c r="G24" s="9">
        <v>0.1</v>
      </c>
      <c r="H24" s="14">
        <f t="shared" si="0"/>
        <v>0.60000000000000009</v>
      </c>
    </row>
    <row r="25" spans="1:9">
      <c r="A25" s="11" t="s">
        <v>11</v>
      </c>
      <c r="B25" s="16" t="s">
        <v>65</v>
      </c>
      <c r="C25" s="13" t="s">
        <v>97</v>
      </c>
      <c r="D25" s="11" t="s">
        <v>16</v>
      </c>
      <c r="E25" s="13" t="s">
        <v>18</v>
      </c>
      <c r="F25" s="11">
        <v>3</v>
      </c>
      <c r="G25" s="9">
        <v>0.1</v>
      </c>
      <c r="H25" s="14">
        <f t="shared" si="0"/>
        <v>0.30000000000000004</v>
      </c>
    </row>
    <row r="26" spans="1:9">
      <c r="A26" t="s">
        <v>98</v>
      </c>
      <c r="D26" s="13" t="s">
        <v>99</v>
      </c>
      <c r="F26">
        <v>1</v>
      </c>
      <c r="G26" s="9">
        <v>0.87</v>
      </c>
      <c r="H26" s="14">
        <f t="shared" si="0"/>
        <v>0.87</v>
      </c>
      <c r="I26" t="s">
        <v>100</v>
      </c>
    </row>
    <row r="27" spans="1:9">
      <c r="A27" s="13" t="s">
        <v>102</v>
      </c>
      <c r="B27" s="13" t="s">
        <v>101</v>
      </c>
      <c r="C27" s="13" t="s">
        <v>5</v>
      </c>
      <c r="D27" s="11" t="s">
        <v>6</v>
      </c>
      <c r="F27">
        <v>1</v>
      </c>
      <c r="G27" s="9">
        <v>0.54</v>
      </c>
      <c r="H27" s="14">
        <f t="shared" si="0"/>
        <v>0.54</v>
      </c>
      <c r="I27" t="s">
        <v>103</v>
      </c>
    </row>
    <row r="28" spans="1:9">
      <c r="A28" s="13" t="s">
        <v>106</v>
      </c>
      <c r="B28" s="13" t="s">
        <v>104</v>
      </c>
      <c r="C28" s="13" t="s">
        <v>7</v>
      </c>
      <c r="D28" s="13" t="s">
        <v>105</v>
      </c>
      <c r="F28">
        <v>1</v>
      </c>
      <c r="G28" s="9">
        <v>4.4400000000000004</v>
      </c>
      <c r="H28" s="14">
        <f t="shared" si="0"/>
        <v>4.4400000000000004</v>
      </c>
      <c r="I28" t="s">
        <v>107</v>
      </c>
    </row>
    <row r="29" spans="1:9">
      <c r="A29" s="13" t="s">
        <v>110</v>
      </c>
      <c r="B29" s="13" t="s">
        <v>111</v>
      </c>
      <c r="C29" s="13" t="s">
        <v>26</v>
      </c>
      <c r="D29" s="13" t="s">
        <v>109</v>
      </c>
      <c r="F29">
        <v>1</v>
      </c>
      <c r="G29" s="9">
        <v>1.28</v>
      </c>
      <c r="H29" s="14">
        <f t="shared" si="0"/>
        <v>1.28</v>
      </c>
      <c r="I29" t="s">
        <v>108</v>
      </c>
    </row>
    <row r="30" spans="1:9">
      <c r="A30" s="13" t="s">
        <v>114</v>
      </c>
      <c r="B30" s="13" t="s">
        <v>115</v>
      </c>
      <c r="C30" s="13" t="s">
        <v>38</v>
      </c>
      <c r="D30" s="13" t="s">
        <v>113</v>
      </c>
      <c r="F30">
        <v>1</v>
      </c>
      <c r="G30" s="9">
        <v>33.799999999999997</v>
      </c>
      <c r="H30" s="14">
        <f t="shared" si="0"/>
        <v>33.799999999999997</v>
      </c>
      <c r="I30" t="s">
        <v>112</v>
      </c>
    </row>
    <row r="31" spans="1:9">
      <c r="A31" s="13" t="s">
        <v>116</v>
      </c>
      <c r="B31" t="s">
        <v>117</v>
      </c>
      <c r="C31" s="13" t="s">
        <v>10</v>
      </c>
      <c r="D31" s="13" t="s">
        <v>118</v>
      </c>
      <c r="F31">
        <v>1</v>
      </c>
      <c r="G31" s="9">
        <v>1.02</v>
      </c>
      <c r="H31" s="14">
        <f t="shared" si="0"/>
        <v>1.02</v>
      </c>
    </row>
    <row r="32" spans="1:9">
      <c r="A32" s="13" t="s">
        <v>25</v>
      </c>
      <c r="B32" s="13" t="s">
        <v>120</v>
      </c>
      <c r="C32" s="13" t="s">
        <v>51</v>
      </c>
      <c r="D32" s="13" t="s">
        <v>121</v>
      </c>
      <c r="F32">
        <v>1</v>
      </c>
      <c r="G32" s="9">
        <v>0.54</v>
      </c>
      <c r="H32" s="14">
        <f t="shared" si="0"/>
        <v>0.54</v>
      </c>
      <c r="I32" t="s">
        <v>122</v>
      </c>
    </row>
    <row r="33" spans="1:9" s="11" customFormat="1">
      <c r="A33" s="13" t="s">
        <v>124</v>
      </c>
      <c r="B33" s="13" t="s">
        <v>125</v>
      </c>
      <c r="C33" s="19" t="s">
        <v>128</v>
      </c>
      <c r="D33" s="13" t="s">
        <v>126</v>
      </c>
      <c r="F33" s="11">
        <v>2</v>
      </c>
      <c r="G33" s="9">
        <v>0.93</v>
      </c>
      <c r="H33" s="9">
        <v>1.86</v>
      </c>
      <c r="I33" s="11" t="s">
        <v>127</v>
      </c>
    </row>
    <row r="34" spans="1:9">
      <c r="A34" s="11" t="s">
        <v>45</v>
      </c>
      <c r="C34" s="13" t="s">
        <v>27</v>
      </c>
      <c r="D34" s="13" t="s">
        <v>28</v>
      </c>
      <c r="E34" s="13" t="s">
        <v>123</v>
      </c>
      <c r="F34">
        <v>1</v>
      </c>
      <c r="G34" s="9">
        <v>0.43</v>
      </c>
      <c r="H34" s="14">
        <f t="shared" si="0"/>
        <v>0.43</v>
      </c>
      <c r="I34" s="2" t="s">
        <v>44</v>
      </c>
    </row>
  </sheetData>
  <hyperlinks>
    <hyperlink ref="I4" r:id="rId1" xr:uid="{00000000-0004-0000-0000-000005000000}"/>
    <hyperlink ref="I15" r:id="rId2" xr:uid="{00000000-0004-0000-0000-00000C000000}"/>
    <hyperlink ref="I16" r:id="rId3" xr:uid="{00000000-0004-0000-0000-00000F000000}"/>
    <hyperlink ref="I2" r:id="rId4" xr:uid="{05BE8FFE-9711-4132-A027-6EEBA95AE9F9}"/>
    <hyperlink ref="I3" r:id="rId5" xr:uid="{DB12BA53-3836-467C-89FC-96EDD0E12E79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dcterms:created xsi:type="dcterms:W3CDTF">2015-06-05T18:17:00Z</dcterms:created>
  <dcterms:modified xsi:type="dcterms:W3CDTF">2021-01-20T23:18:49Z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