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data\My Documents\Monash\Monash-BoSL\Board-Hardware\Manufacturing\"/>
    </mc:Choice>
  </mc:AlternateContent>
  <xr:revisionPtr revIDLastSave="0" documentId="13_ncr:1_{CE84EE3D-A869-4D0F-80D4-F87F5BA0F5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H2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<sst xmlns="http://schemas.openxmlformats.org/spreadsheetml/2006/main" count="146" uniqueCount="113">
  <si>
    <t>Part Number</t>
  </si>
  <si>
    <t>Package Size / Type</t>
  </si>
  <si>
    <t xml:space="preserve">Component </t>
  </si>
  <si>
    <t>Value</t>
  </si>
  <si>
    <t xml:space="preserve">Supplier </t>
  </si>
  <si>
    <t>DC Barrel Jack</t>
  </si>
  <si>
    <t>2.1mm</t>
  </si>
  <si>
    <t>CON1</t>
  </si>
  <si>
    <t>https://www.altronics.com.au/p/p0620-2.1mm-female-plastic-pcb-mount-dc-power-socket/</t>
  </si>
  <si>
    <t>142-0701-201</t>
  </si>
  <si>
    <t>AT1</t>
  </si>
  <si>
    <t>SMA Antenna Connector</t>
  </si>
  <si>
    <t>U1</t>
  </si>
  <si>
    <t>Voltage Regulator</t>
  </si>
  <si>
    <t>U2</t>
  </si>
  <si>
    <t>105017-0001</t>
  </si>
  <si>
    <t>Micro</t>
  </si>
  <si>
    <t>Micro USB Connector</t>
  </si>
  <si>
    <t>https://au.element14.com/molex/105017-0001/usb-conn-2-0-micro-usb-type-b/dp/2293836?st=micro%20usb%20connector</t>
  </si>
  <si>
    <t>FT232RL</t>
  </si>
  <si>
    <t>UART to Serial Converter</t>
  </si>
  <si>
    <t>https://au.mouser.com/ProductDetail/FTDI/FT232RL-REEL?qs=D1%2FPMqvA103RC6OU6bKtoA%3D%3D</t>
  </si>
  <si>
    <t>U5</t>
  </si>
  <si>
    <t>Any Applicable</t>
  </si>
  <si>
    <t>SMD Capacitor</t>
  </si>
  <si>
    <t>1 uF</t>
  </si>
  <si>
    <t>C2 / C3</t>
  </si>
  <si>
    <t>22 pF</t>
  </si>
  <si>
    <t>C4</t>
  </si>
  <si>
    <t>220 pF</t>
  </si>
  <si>
    <t>UWT1E331MNL1GS / OR Any Applicable</t>
  </si>
  <si>
    <t>330 uF</t>
  </si>
  <si>
    <t>https://au.mouser.com/ProductDetail/Nichicon/UWT1E331MNL1GS?qs=sGAEpiMZZMsh%252B1woXyUXjxib3yTgZFe2bgHsEDyVhdM%3D</t>
  </si>
  <si>
    <t>100 nF</t>
  </si>
  <si>
    <t>SMD Resistor</t>
  </si>
  <si>
    <t>10 kΩ</t>
  </si>
  <si>
    <t>R4 / R5 / R6 / R7 / R8</t>
  </si>
  <si>
    <t>3.3 kΩ</t>
  </si>
  <si>
    <t>D1</t>
  </si>
  <si>
    <t>SMD Diode</t>
  </si>
  <si>
    <t>D2</t>
  </si>
  <si>
    <t>SMD LED</t>
  </si>
  <si>
    <t>BLUE</t>
  </si>
  <si>
    <t>D3 / D4</t>
  </si>
  <si>
    <t>RED</t>
  </si>
  <si>
    <t>D5</t>
  </si>
  <si>
    <t>YELLOW</t>
  </si>
  <si>
    <t>D6</t>
  </si>
  <si>
    <t>GREEN</t>
  </si>
  <si>
    <t>MSQA6V1W5T2G</t>
  </si>
  <si>
    <t>U3</t>
  </si>
  <si>
    <t>ESD Protection Diode Array</t>
  </si>
  <si>
    <t>https://www.digikey.com.au/product-detail/en/on-semiconductor/MSQA6V1W5T2G/MSQA6V1W5T2GOSCT-ND/1967206</t>
  </si>
  <si>
    <t>SW1</t>
  </si>
  <si>
    <t>SPST switch</t>
  </si>
  <si>
    <t>https://www.altronics.com.au/p/s1112a-spst-momentary-smd-4.3mm-tactile-switch/</t>
  </si>
  <si>
    <t>Y1</t>
  </si>
  <si>
    <t>Crystal</t>
  </si>
  <si>
    <t>8MHz</t>
  </si>
  <si>
    <t>SSOP-28 (5.3mm)</t>
  </si>
  <si>
    <t>SIOC-14 (1.27 mm pitch)</t>
  </si>
  <si>
    <t>SMD:CP_Elec_8x10</t>
  </si>
  <si>
    <t>C1 / C6</t>
  </si>
  <si>
    <t>D_SOD-323</t>
  </si>
  <si>
    <t>1N4148</t>
  </si>
  <si>
    <t>SOT-353_SC-70-5</t>
  </si>
  <si>
    <t>SMD</t>
  </si>
  <si>
    <t>Through Hole</t>
  </si>
  <si>
    <t>https://www.altronics.com.au/p/v1249a-8.000000mhz-low-profile-hc49s-crystal/</t>
  </si>
  <si>
    <t xml:space="preserve">3-Pin SOT-89 </t>
  </si>
  <si>
    <t>Schematic Designator</t>
  </si>
  <si>
    <t>QTY per board</t>
  </si>
  <si>
    <t>IC2</t>
  </si>
  <si>
    <t>SIM7000G</t>
  </si>
  <si>
    <t>SIM7000</t>
  </si>
  <si>
    <t>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</t>
  </si>
  <si>
    <t>I1</t>
  </si>
  <si>
    <t>SIM Card Holder</t>
  </si>
  <si>
    <t>Nano SIM</t>
  </si>
  <si>
    <t>https://au.mouser.com/ProductDetail/Molex/104224-0820?qs=sGAEpiMZZMuWWq7rhECaKVErQC8ayfpNSybwMgb%2Fhic%3D</t>
  </si>
  <si>
    <t>ATMEGA328P</t>
  </si>
  <si>
    <t>AT Mega 328 P</t>
  </si>
  <si>
    <t>104031-0811 Molex</t>
  </si>
  <si>
    <t>CON2</t>
  </si>
  <si>
    <t>microSD connector</t>
  </si>
  <si>
    <t>https://au.mouser.com/ProductDetail/Molex/104031-0811?qs=sGAEpiMZZMuJakaoiLiBpj1mGp1aVlb8QxJnovvyiw8%3D</t>
  </si>
  <si>
    <t>PCB Rev 0.3</t>
  </si>
  <si>
    <t>https://au.mouser.com/ProductDetail/Microchip-Technology/MCP1700T-3302E-MB?qs=sGAEpiMZZMsGz1a6aV8DcOCtQ%252B5xlVRJJfVwWHj6WVY%3D</t>
  </si>
  <si>
    <t>https://au.mouser.com/ProductDetail/LPRS/SMA-CONNECTOR?qs=sGAEpiMZZMve4%2FbfQkoj%252BD4LwBcUzt1%2FWrxBUoJUyO0%3D</t>
  </si>
  <si>
    <t>C7</t>
  </si>
  <si>
    <t>C5 / C8 / C9</t>
  </si>
  <si>
    <t>U4</t>
  </si>
  <si>
    <t>J7</t>
  </si>
  <si>
    <t>0805</t>
  </si>
  <si>
    <t>Pin Headers</t>
  </si>
  <si>
    <t>0.1 inch pitch</t>
  </si>
  <si>
    <t xml:space="preserve">4x04 / 1x09 / 1x12 / 1x16 </t>
  </si>
  <si>
    <t>MCP1700T-3302E</t>
  </si>
  <si>
    <t>Quad Tristate Buffer</t>
  </si>
  <si>
    <t>74HC126</t>
  </si>
  <si>
    <t>https://au.element14.com/nexperia/74hc126d/ic-74hc-cmos-smd-74hc126-soic14/dp/1085233?st=74HC126</t>
  </si>
  <si>
    <t>Unit Price</t>
  </si>
  <si>
    <t>Total Price</t>
  </si>
  <si>
    <t>https://au.element14.com/hirose-hrs/u-fl-r-smt-01/rf-coaxial-u-fl-straight-jack/dp/3908021?st=ufl%20connector</t>
  </si>
  <si>
    <t>UFL Connector</t>
  </si>
  <si>
    <t>Hirose U.FL-R-SMT(01) -  RF</t>
  </si>
  <si>
    <t>C10</t>
  </si>
  <si>
    <t>33 pF</t>
  </si>
  <si>
    <t>AT2</t>
  </si>
  <si>
    <t>32-TQFP</t>
  </si>
  <si>
    <t>https://au.element14.com/microchip/atmega328p-au/mcu-8bit-atmega-20mhz-tqfp-32/dp/1715486</t>
  </si>
  <si>
    <t>R1 / R9</t>
  </si>
  <si>
    <t>P2 / P4 / P7 / 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</si>
</sst>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6" fillId="0" borderId="0" xfId="0" applyFont="1"/>
    <xf numFmtId="0" fontId="0" fillId="0" borderId="0" xfId="0" applyFill="1"/>
    <xf numFmtId="0" fontId="8" fillId="0" borderId="0" xfId="1" applyFill="1"/>
    <xf numFmtId="0" fontId="7" fillId="0" borderId="0" xfId="1" applyFon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0" fontId="9" fillId="0" borderId="0" xfId="1" applyFont="1"/>
    <xf numFmtId="0" fontId="5" fillId="0" borderId="0" xfId="0" applyFont="1"/>
    <xf numFmtId="49" fontId="5" fillId="0" borderId="0" xfId="0" applyNumberFormat="1" applyFont="1" applyFill="1"/>
    <xf numFmtId="0" fontId="10" fillId="0" borderId="0" xfId="0" applyFont="1"/>
    <xf numFmtId="0" fontId="8" fillId="0" borderId="0" xfId="1"/>
    <xf numFmtId="49" fontId="4" fillId="0" borderId="0" xfId="0" applyNumberFormat="1" applyFont="1" applyFill="1"/>
    <xf numFmtId="44" fontId="0" fillId="0" borderId="0" xfId="2" applyFont="1"/>
    <xf numFmtId="0" fontId="0" fillId="2" borderId="0" xfId="0" applyFill="1"/>
    <xf numFmtId="0" fontId="0" fillId="0" borderId="0" xfId="0"/>
    <xf numFmtId="0" fontId="0" fillId="0" borderId="0" xfId="0"/>
    <xf numFmtId="49" fontId="0" fillId="2" borderId="0" xfId="0" applyNumberFormat="1" applyFill="1"/>
    <xf numFmtId="44" fontId="0" fillId="2" borderId="0" xfId="2" applyFont="1" applyFill="1"/>
    <xf numFmtId="0" fontId="8" fillId="2" borderId="0" xfId="1" applyFill="1"/>
    <xf numFmtId="0" fontId="3" fillId="2" borderId="0" xfId="0" applyFont="1" applyFill="1"/>
    <xf numFmtId="0" fontId="0" fillId="2" borderId="0" xfId="0" applyFont="1" applyFill="1"/>
    <xf numFmtId="49" fontId="2" fillId="2" borderId="0" xfId="0" applyNumberFormat="1" applyFont="1" applyFill="1"/>
    <xf numFmtId="49" fontId="1" fillId="0" borderId="0" xfId="0" applyNumberFormat="1" applyFon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TargetMode="External"/><Relationship Id="rId13" Type="http://schemas.openxmlformats.org/officeDocument/2006/relationships/hyperlink" Target="https://au.element14.com/nexperia/74hc126d/ic-74hc-cmos-smd-74hc126-soic14/dp/1085233?st=74HC126" TargetMode="External"/><Relationship Id="rId3" Type="http://schemas.openxmlformats.org/officeDocument/2006/relationships/hyperlink" Target="https://au.mouser.com/ProductDetail/FTDI/FT232RL-REEL?qs=D1%2FPMqvA103RC6OU6bKtoA%3D%3D" TargetMode="External"/><Relationship Id="rId7" Type="http://schemas.openxmlformats.org/officeDocument/2006/relationships/hyperlink" Target="https://www.altronics.com.au/p/v1249a-8.000000mhz-low-profile-hc49s-crystal/" TargetMode="External"/><Relationship Id="rId12" Type="http://schemas.openxmlformats.org/officeDocument/2006/relationships/hyperlink" Target="https://au.mouser.com/ProductDetail/Microchip-Technology/MCP1700T-3302E-MB?qs=sGAEpiMZZMsGz1a6aV8DcOCtQ%252B5xlVRJJfVwWHj6WVY%3D" TargetMode="External"/><Relationship Id="rId2" Type="http://schemas.openxmlformats.org/officeDocument/2006/relationships/hyperlink" Target="https://www.digikey.com.au/product-detail/en/on-semiconductor/MSQA6V1W5T2G/MSQA6V1W5T2GOSCT-ND/1967206" TargetMode="External"/><Relationship Id="rId1" Type="http://schemas.openxmlformats.org/officeDocument/2006/relationships/hyperlink" Target="https://www.altronics.com.au/p/p0620-2.1mm-female-plastic-pcb-mount-dc-power-socket/" TargetMode="External"/><Relationship Id="rId6" Type="http://schemas.openxmlformats.org/officeDocument/2006/relationships/hyperlink" Target="https://au.element14.com/molex/105017-0001/usb-conn-2-0-micro-usb-type-b/dp/2293836?st=micro%20usb%20connector" TargetMode="External"/><Relationship Id="rId11" Type="http://schemas.openxmlformats.org/officeDocument/2006/relationships/hyperlink" Target="https://au.mouser.com/ProductDetail/LPRS/SMA-CONNECTOR?qs=sGAEpiMZZMve4%2FbfQkoj%252BD4LwBcUzt1%2FWrxBUoJUyO0%3D" TargetMode="External"/><Relationship Id="rId5" Type="http://schemas.openxmlformats.org/officeDocument/2006/relationships/hyperlink" Target="https://www.altronics.com.au/p/s1112a-spst-momentary-smd-4.3mm-tactile-switch/" TargetMode="External"/><Relationship Id="rId10" Type="http://schemas.openxmlformats.org/officeDocument/2006/relationships/hyperlink" Target="https://au.mouser.com/ProductDetail/Molex/104031-0811?qs=sGAEpiMZZMuJakaoiLiBpj1mGp1aVlb8QxJnovvyiw8%3D" TargetMode="External"/><Relationship Id="rId4" Type="http://schemas.openxmlformats.org/officeDocument/2006/relationships/hyperlink" Target="https://au.mouser.com/ProductDetail/Nichicon/UWT1E331MNL1GS?qs=sGAEpiMZZMsh%252B1woXyUXjxib3yTgZFe2bgHsEDyVhdM%3D" TargetMode="External"/><Relationship Id="rId9" Type="http://schemas.openxmlformats.org/officeDocument/2006/relationships/hyperlink" Target="https://au.mouser.com/ProductDetail/Molex/104224-0820?qs=sGAEpiMZZMuWWq7rhECaKVErQC8ayfpNSybwMgb%2Fhic%3D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20" workbookViewId="0">
      <selection activeCell="B33" sqref="B33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70</v>
      </c>
      <c r="D1" t="s">
        <v>2</v>
      </c>
      <c r="E1" t="s">
        <v>3</v>
      </c>
      <c r="F1" t="s">
        <v>71</v>
      </c>
      <c r="G1" s="18" t="s">
        <v>101</v>
      </c>
      <c r="H1" s="17" t="s">
        <v>102</v>
      </c>
      <c r="I1" t="s">
        <v>4</v>
      </c>
    </row>
    <row r="2" spans="1:9">
      <c r="A2" t="s">
        <v>5</v>
      </c>
      <c r="B2" s="6" t="s">
        <v>6</v>
      </c>
      <c r="C2" t="s">
        <v>83</v>
      </c>
      <c r="D2" t="s">
        <v>5</v>
      </c>
      <c r="E2" t="s">
        <v>6</v>
      </c>
      <c r="F2">
        <v>1</v>
      </c>
      <c r="G2" s="15">
        <v>0.5</v>
      </c>
      <c r="H2" s="15">
        <f>F2*G2</f>
        <v>0.5</v>
      </c>
      <c r="I2" s="13" t="s">
        <v>8</v>
      </c>
    </row>
    <row r="3" spans="1:9">
      <c r="A3" t="s">
        <v>9</v>
      </c>
      <c r="B3" s="6"/>
      <c r="C3" t="s">
        <v>10</v>
      </c>
      <c r="D3" t="s">
        <v>11</v>
      </c>
      <c r="F3">
        <v>1</v>
      </c>
      <c r="G3" s="15">
        <v>1</v>
      </c>
      <c r="H3" s="15">
        <f t="shared" ref="H3:H26" si="0">F3*G3</f>
        <v>1</v>
      </c>
      <c r="I3" s="13" t="s">
        <v>88</v>
      </c>
    </row>
    <row r="4" spans="1:9">
      <c r="A4" t="s">
        <v>97</v>
      </c>
      <c r="B4" s="8" t="s">
        <v>69</v>
      </c>
      <c r="C4" t="s">
        <v>12</v>
      </c>
      <c r="D4" t="s">
        <v>13</v>
      </c>
      <c r="F4">
        <v>1</v>
      </c>
      <c r="G4" s="15">
        <v>0.6</v>
      </c>
      <c r="H4" s="15">
        <f t="shared" si="0"/>
        <v>0.6</v>
      </c>
      <c r="I4" s="4" t="s">
        <v>87</v>
      </c>
    </row>
    <row r="5" spans="1:9">
      <c r="A5" s="1" t="s">
        <v>15</v>
      </c>
      <c r="B5" s="7" t="s">
        <v>16</v>
      </c>
      <c r="C5" t="s">
        <v>92</v>
      </c>
      <c r="D5" t="s">
        <v>17</v>
      </c>
      <c r="F5">
        <v>1</v>
      </c>
      <c r="G5" s="15">
        <v>0.8</v>
      </c>
      <c r="H5" s="15">
        <f t="shared" si="0"/>
        <v>0.8</v>
      </c>
      <c r="I5" s="4" t="s">
        <v>18</v>
      </c>
    </row>
    <row r="6" spans="1:9">
      <c r="A6" t="s">
        <v>19</v>
      </c>
      <c r="B6" s="7" t="s">
        <v>59</v>
      </c>
      <c r="C6" t="s">
        <v>22</v>
      </c>
      <c r="D6" t="s">
        <v>20</v>
      </c>
      <c r="F6">
        <v>1</v>
      </c>
      <c r="G6" s="15">
        <v>4</v>
      </c>
      <c r="H6" s="15">
        <f t="shared" si="0"/>
        <v>4</v>
      </c>
      <c r="I6" s="5" t="s">
        <v>21</v>
      </c>
    </row>
    <row r="7" spans="1:9" s="16" customFormat="1">
      <c r="A7" s="16" t="s">
        <v>99</v>
      </c>
      <c r="B7" s="19" t="s">
        <v>60</v>
      </c>
      <c r="C7" s="16" t="s">
        <v>91</v>
      </c>
      <c r="D7" s="16" t="s">
        <v>98</v>
      </c>
      <c r="F7" s="16">
        <v>1</v>
      </c>
      <c r="G7" s="20"/>
      <c r="H7" s="20">
        <f t="shared" si="0"/>
        <v>0</v>
      </c>
      <c r="I7" s="21" t="s">
        <v>100</v>
      </c>
    </row>
    <row r="8" spans="1:9">
      <c r="A8" t="s">
        <v>23</v>
      </c>
      <c r="B8" s="7">
        <v>1206</v>
      </c>
      <c r="C8" t="s">
        <v>62</v>
      </c>
      <c r="D8" t="s">
        <v>24</v>
      </c>
      <c r="E8" t="s">
        <v>25</v>
      </c>
      <c r="F8">
        <v>2</v>
      </c>
      <c r="G8" s="15">
        <v>0.1</v>
      </c>
      <c r="H8" s="15">
        <f t="shared" si="0"/>
        <v>0.2</v>
      </c>
      <c r="I8" s="4"/>
    </row>
    <row r="9" spans="1:9">
      <c r="A9" t="s">
        <v>23</v>
      </c>
      <c r="B9" s="7" t="s">
        <v>93</v>
      </c>
      <c r="C9" t="s">
        <v>26</v>
      </c>
      <c r="D9" t="s">
        <v>24</v>
      </c>
      <c r="E9" t="s">
        <v>27</v>
      </c>
      <c r="F9">
        <v>2</v>
      </c>
      <c r="G9" s="15">
        <v>0.1</v>
      </c>
      <c r="H9" s="15">
        <f t="shared" si="0"/>
        <v>0.2</v>
      </c>
      <c r="I9" s="3"/>
    </row>
    <row r="10" spans="1:9">
      <c r="A10" t="s">
        <v>23</v>
      </c>
      <c r="B10" s="7" t="s">
        <v>93</v>
      </c>
      <c r="C10" t="s">
        <v>28</v>
      </c>
      <c r="D10" t="s">
        <v>24</v>
      </c>
      <c r="E10" t="s">
        <v>29</v>
      </c>
      <c r="F10">
        <v>1</v>
      </c>
      <c r="G10" s="15">
        <v>0.1</v>
      </c>
      <c r="H10" s="15">
        <f t="shared" si="0"/>
        <v>0.1</v>
      </c>
      <c r="I10" s="3"/>
    </row>
    <row r="11" spans="1:9">
      <c r="A11" s="2" t="s">
        <v>30</v>
      </c>
      <c r="B11" s="7" t="s">
        <v>61</v>
      </c>
      <c r="C11" t="s">
        <v>89</v>
      </c>
      <c r="D11" t="s">
        <v>24</v>
      </c>
      <c r="E11" t="s">
        <v>31</v>
      </c>
      <c r="F11">
        <v>1</v>
      </c>
      <c r="G11" s="15">
        <v>0.1</v>
      </c>
      <c r="H11" s="15">
        <f t="shared" si="0"/>
        <v>0.1</v>
      </c>
      <c r="I11" s="4" t="s">
        <v>32</v>
      </c>
    </row>
    <row r="12" spans="1:9">
      <c r="A12" t="s">
        <v>23</v>
      </c>
      <c r="B12" s="7" t="s">
        <v>93</v>
      </c>
      <c r="C12" t="s">
        <v>90</v>
      </c>
      <c r="D12" t="s">
        <v>24</v>
      </c>
      <c r="E12" t="s">
        <v>33</v>
      </c>
      <c r="F12">
        <v>3</v>
      </c>
      <c r="G12" s="15">
        <v>0.1</v>
      </c>
      <c r="H12" s="15">
        <f t="shared" si="0"/>
        <v>0.30000000000000004</v>
      </c>
      <c r="I12" s="3"/>
    </row>
    <row r="13" spans="1:9">
      <c r="A13" t="s">
        <v>23</v>
      </c>
      <c r="B13" s="7" t="s">
        <v>93</v>
      </c>
      <c r="C13" t="s">
        <v>111</v>
      </c>
      <c r="D13" t="s">
        <v>34</v>
      </c>
      <c r="E13" t="s">
        <v>35</v>
      </c>
      <c r="F13">
        <v>2</v>
      </c>
      <c r="G13" s="15">
        <v>0.1</v>
      </c>
      <c r="H13" s="15">
        <f t="shared" si="0"/>
        <v>0.2</v>
      </c>
      <c r="I13" s="4"/>
    </row>
    <row r="14" spans="1:9">
      <c r="A14" t="s">
        <v>23</v>
      </c>
      <c r="B14" s="7" t="s">
        <v>93</v>
      </c>
      <c r="C14" t="s">
        <v>36</v>
      </c>
      <c r="D14" t="s">
        <v>34</v>
      </c>
      <c r="E14" t="s">
        <v>37</v>
      </c>
      <c r="F14">
        <v>5</v>
      </c>
      <c r="G14" s="15">
        <v>0.1</v>
      </c>
      <c r="H14" s="15">
        <f t="shared" si="0"/>
        <v>0.5</v>
      </c>
      <c r="I14" s="4"/>
    </row>
    <row r="15" spans="1:9">
      <c r="A15" t="s">
        <v>64</v>
      </c>
      <c r="B15" s="7" t="s">
        <v>63</v>
      </c>
      <c r="C15" t="s">
        <v>38</v>
      </c>
      <c r="D15" t="s">
        <v>39</v>
      </c>
      <c r="F15">
        <v>1</v>
      </c>
      <c r="G15" s="15">
        <v>0.1</v>
      </c>
      <c r="H15" s="15">
        <f t="shared" si="0"/>
        <v>0.1</v>
      </c>
      <c r="I15" s="3"/>
    </row>
    <row r="16" spans="1:9">
      <c r="A16" t="s">
        <v>23</v>
      </c>
      <c r="B16" s="7" t="s">
        <v>93</v>
      </c>
      <c r="C16" t="s">
        <v>40</v>
      </c>
      <c r="D16" t="s">
        <v>41</v>
      </c>
      <c r="E16" t="s">
        <v>42</v>
      </c>
      <c r="F16">
        <v>1</v>
      </c>
      <c r="G16" s="15">
        <v>0.1</v>
      </c>
      <c r="H16" s="15">
        <f t="shared" si="0"/>
        <v>0.1</v>
      </c>
      <c r="I16" s="3"/>
    </row>
    <row r="17" spans="1:9">
      <c r="A17" t="s">
        <v>23</v>
      </c>
      <c r="B17" s="7" t="s">
        <v>93</v>
      </c>
      <c r="C17" t="s">
        <v>43</v>
      </c>
      <c r="D17" t="s">
        <v>41</v>
      </c>
      <c r="E17" t="s">
        <v>44</v>
      </c>
      <c r="F17">
        <v>2</v>
      </c>
      <c r="G17" s="15">
        <v>0.1</v>
      </c>
      <c r="H17" s="15">
        <f t="shared" si="0"/>
        <v>0.2</v>
      </c>
      <c r="I17" s="3"/>
    </row>
    <row r="18" spans="1:9">
      <c r="A18" t="s">
        <v>23</v>
      </c>
      <c r="B18" s="7" t="s">
        <v>93</v>
      </c>
      <c r="C18" t="s">
        <v>45</v>
      </c>
      <c r="D18" t="s">
        <v>41</v>
      </c>
      <c r="E18" t="s">
        <v>46</v>
      </c>
      <c r="F18">
        <v>2</v>
      </c>
      <c r="G18" s="15">
        <v>0.1</v>
      </c>
      <c r="H18" s="15">
        <f t="shared" si="0"/>
        <v>0.2</v>
      </c>
      <c r="I18" s="3"/>
    </row>
    <row r="19" spans="1:9">
      <c r="A19" t="s">
        <v>23</v>
      </c>
      <c r="B19" s="7" t="s">
        <v>93</v>
      </c>
      <c r="C19" t="s">
        <v>47</v>
      </c>
      <c r="D19" t="s">
        <v>41</v>
      </c>
      <c r="E19" t="s">
        <v>48</v>
      </c>
      <c r="F19">
        <v>2</v>
      </c>
      <c r="G19" s="15">
        <v>0.1</v>
      </c>
      <c r="H19" s="15">
        <f t="shared" si="0"/>
        <v>0.2</v>
      </c>
      <c r="I19" s="3"/>
    </row>
    <row r="20" spans="1:9">
      <c r="A20" t="s">
        <v>49</v>
      </c>
      <c r="B20" s="7" t="s">
        <v>65</v>
      </c>
      <c r="C20" t="s">
        <v>50</v>
      </c>
      <c r="D20" t="s">
        <v>51</v>
      </c>
      <c r="F20">
        <v>1</v>
      </c>
      <c r="G20" s="15">
        <v>1</v>
      </c>
      <c r="H20" s="15">
        <f t="shared" si="0"/>
        <v>1</v>
      </c>
      <c r="I20" s="4" t="s">
        <v>52</v>
      </c>
    </row>
    <row r="21" spans="1:9">
      <c r="A21" t="s">
        <v>23</v>
      </c>
      <c r="B21" s="7" t="s">
        <v>66</v>
      </c>
      <c r="C21" t="s">
        <v>53</v>
      </c>
      <c r="D21" t="s">
        <v>54</v>
      </c>
      <c r="F21">
        <v>1</v>
      </c>
      <c r="G21" s="15">
        <v>0.5</v>
      </c>
      <c r="H21" s="15">
        <f t="shared" si="0"/>
        <v>0.5</v>
      </c>
      <c r="I21" s="4" t="s">
        <v>55</v>
      </c>
    </row>
    <row r="22" spans="1:9">
      <c r="A22" t="s">
        <v>23</v>
      </c>
      <c r="B22" s="7" t="s">
        <v>67</v>
      </c>
      <c r="C22" t="s">
        <v>56</v>
      </c>
      <c r="D22" t="s">
        <v>57</v>
      </c>
      <c r="E22" t="s">
        <v>58</v>
      </c>
      <c r="F22">
        <v>1</v>
      </c>
      <c r="G22" s="15">
        <v>0.1</v>
      </c>
      <c r="H22" s="15">
        <f t="shared" si="0"/>
        <v>0.1</v>
      </c>
      <c r="I22" s="4" t="s">
        <v>68</v>
      </c>
    </row>
    <row r="23" spans="1:9">
      <c r="A23" t="s">
        <v>73</v>
      </c>
      <c r="B23" s="7"/>
      <c r="C23" t="s">
        <v>72</v>
      </c>
      <c r="D23" t="s">
        <v>74</v>
      </c>
      <c r="F23">
        <v>1</v>
      </c>
      <c r="G23" s="15">
        <v>19</v>
      </c>
      <c r="H23" s="15">
        <f t="shared" si="0"/>
        <v>19</v>
      </c>
      <c r="I23" s="9" t="s">
        <v>75</v>
      </c>
    </row>
    <row r="24" spans="1:9">
      <c r="A24" t="s">
        <v>77</v>
      </c>
      <c r="B24" s="7" t="s">
        <v>78</v>
      </c>
      <c r="C24" t="s">
        <v>76</v>
      </c>
      <c r="D24" t="s">
        <v>77</v>
      </c>
      <c r="F24">
        <v>1</v>
      </c>
      <c r="G24" s="15">
        <v>1.5</v>
      </c>
      <c r="H24" s="15">
        <f t="shared" si="0"/>
        <v>1.5</v>
      </c>
      <c r="I24" s="13" t="s">
        <v>79</v>
      </c>
    </row>
    <row r="25" spans="1:9" s="16" customFormat="1">
      <c r="A25" s="23" t="s">
        <v>80</v>
      </c>
      <c r="B25" s="24" t="s">
        <v>109</v>
      </c>
      <c r="C25" s="16" t="s">
        <v>14</v>
      </c>
      <c r="D25" s="16" t="s">
        <v>81</v>
      </c>
      <c r="F25" s="16">
        <v>1</v>
      </c>
      <c r="G25" s="20">
        <v>3.22</v>
      </c>
      <c r="H25" s="20">
        <f t="shared" si="0"/>
        <v>3.22</v>
      </c>
      <c r="I25" s="21" t="s">
        <v>110</v>
      </c>
    </row>
    <row r="26" spans="1:9">
      <c r="A26" s="12" t="s">
        <v>82</v>
      </c>
      <c r="B26" s="11"/>
      <c r="C26" t="s">
        <v>7</v>
      </c>
      <c r="D26" t="s">
        <v>84</v>
      </c>
      <c r="F26">
        <v>1</v>
      </c>
      <c r="G26" s="15">
        <v>2.5</v>
      </c>
      <c r="H26" s="15">
        <f t="shared" si="0"/>
        <v>2.5</v>
      </c>
      <c r="I26" s="9" t="s">
        <v>85</v>
      </c>
    </row>
    <row r="27" spans="1:9">
      <c r="A27" s="1"/>
      <c r="B27" s="14" t="s">
        <v>95</v>
      </c>
      <c r="C27" s="25" t="s">
        <v>112</v>
      </c>
      <c r="D27" t="s">
        <v>94</v>
      </c>
      <c r="E27" t="s">
        <v>96</v>
      </c>
      <c r="G27" s="15"/>
      <c r="H27" s="15"/>
      <c r="I27" s="9"/>
    </row>
    <row r="28" spans="1:9" s="16" customFormat="1">
      <c r="A28" s="22" t="s">
        <v>105</v>
      </c>
      <c r="C28" s="16" t="s">
        <v>108</v>
      </c>
      <c r="D28" s="16" t="s">
        <v>104</v>
      </c>
      <c r="F28" s="16">
        <v>1</v>
      </c>
      <c r="G28" s="20">
        <v>1.98</v>
      </c>
      <c r="H28" s="20">
        <f>G28*F28</f>
        <v>1.98</v>
      </c>
      <c r="I28" s="16" t="s">
        <v>103</v>
      </c>
    </row>
    <row r="29" spans="1:9" s="16" customFormat="1">
      <c r="A29" s="16" t="s">
        <v>23</v>
      </c>
      <c r="C29" s="22" t="s">
        <v>106</v>
      </c>
      <c r="D29" s="16" t="s">
        <v>24</v>
      </c>
      <c r="E29" s="22" t="s">
        <v>107</v>
      </c>
      <c r="F29" s="16">
        <v>1</v>
      </c>
      <c r="G29" s="20">
        <v>0.1</v>
      </c>
      <c r="H29" s="20">
        <f>G29*F29</f>
        <v>0.1</v>
      </c>
    </row>
    <row r="30" spans="1:9" s="18" customFormat="1">
      <c r="B30" s="3"/>
      <c r="G30" s="15"/>
      <c r="H30" s="15"/>
      <c r="I30" s="3"/>
    </row>
    <row r="31" spans="1:9">
      <c r="A31" s="10" t="s">
        <v>86</v>
      </c>
      <c r="D31" s="10" t="s">
        <v>86</v>
      </c>
      <c r="F31">
        <v>1</v>
      </c>
      <c r="G31" s="15"/>
      <c r="H31" s="15">
        <v>1.5</v>
      </c>
      <c r="I31" s="3"/>
    </row>
    <row r="32" spans="1:9">
      <c r="B32" s="3"/>
      <c r="G32" s="18"/>
      <c r="I32" s="3"/>
    </row>
    <row r="33" spans="7:9">
      <c r="G33" s="18"/>
      <c r="I33" s="3"/>
    </row>
    <row r="34" spans="7:9">
      <c r="G34" s="18"/>
      <c r="I34" s="3"/>
    </row>
    <row r="35" spans="7:9">
      <c r="G35" s="18"/>
      <c r="I35" s="3"/>
    </row>
  </sheetData>
  <hyperlinks>
    <hyperlink ref="I2" r:id="rId1" xr:uid="{00000000-0004-0000-0000-000000000000}"/>
    <hyperlink ref="I20" r:id="rId2" xr:uid="{00000000-0004-0000-0000-000001000000}"/>
    <hyperlink ref="I6" r:id="rId3" xr:uid="{00000000-0004-0000-0000-000002000000}"/>
    <hyperlink ref="I11" r:id="rId4" xr:uid="{00000000-0004-0000-0000-000005000000}"/>
    <hyperlink ref="I21" r:id="rId5" xr:uid="{00000000-0004-0000-0000-000006000000}"/>
    <hyperlink ref="I5" r:id="rId6" xr:uid="{00000000-0004-0000-0000-000007000000}"/>
    <hyperlink ref="I22" r:id="rId7" xr:uid="{00000000-0004-0000-0000-00000A000000}"/>
    <hyperlink ref="I23" r:id="rId8" display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xr:uid="{00000000-0004-0000-0000-00000B000000}"/>
    <hyperlink ref="I24" r:id="rId9" xr:uid="{00000000-0004-0000-0000-00000C000000}"/>
    <hyperlink ref="I26" r:id="rId10" xr:uid="{00000000-0004-0000-0000-00000F000000}"/>
    <hyperlink ref="I3" r:id="rId11" xr:uid="{00000000-0004-0000-0000-000010000000}"/>
    <hyperlink ref="I4" r:id="rId12" xr:uid="{00000000-0004-0000-0000-000011000000}"/>
    <hyperlink ref="I7" r:id="rId13" xr:uid="{68617DBC-81B6-4EF9-9C99-38891EFD4A08}"/>
  </hyperlinks>
  <pageMargins left="0.7" right="0.7" top="0.75" bottom="0.75" header="0.3" footer="0.3"/>
  <pageSetup paperSize="9"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2019-12-01T21:46:38Z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