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:\My Drive\Timothy.Lim@monash.edu 2024-12-12 10 01\Monash postgraduate\Research publications\Second paper - SourceTracker source library check methods\LOO\Demo\Results\"/>
    </mc:Choice>
  </mc:AlternateContent>
  <xr:revisionPtr revIDLastSave="0" documentId="13_ncr:1_{4E030E9C-0B20-49D2-8272-0AD5D9629331}" xr6:coauthVersionLast="47" xr6:coauthVersionMax="47" xr10:uidLastSave="{00000000-0000-0000-0000-000000000000}"/>
  <bookViews>
    <workbookView xWindow="-120" yWindow="-120" windowWidth="29040" windowHeight="15720" activeTab="2" xr2:uid="{C0453061-ED68-4A9F-8D67-ADAF7D3DD007}"/>
  </bookViews>
  <sheets>
    <sheet name="Demo_LOO_results_compilation" sheetId="1" r:id="rId1"/>
    <sheet name="Filter1" sheetId="2" r:id="rId2"/>
    <sheet name="Summarised results" sheetId="3" r:id="rId3"/>
  </sheets>
  <definedNames>
    <definedName name="_xlnm._FilterDatabase" localSheetId="2" hidden="1">'Summarised results'!$A$1:$K$21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F2" i="3"/>
  <c r="G2" i="3"/>
  <c r="G4" i="3"/>
  <c r="F4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F3" i="3"/>
  <c r="G3" i="3"/>
  <c r="H3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H2" i="3"/>
  <c r="I2" i="3"/>
  <c r="E2" i="3"/>
  <c r="D2" i="3"/>
  <c r="C2" i="3" s="1"/>
  <c r="C3" i="2"/>
  <c r="D3" i="2"/>
  <c r="E3" i="2"/>
  <c r="F3" i="2"/>
  <c r="G3" i="2"/>
  <c r="H3" i="2"/>
  <c r="I3" i="2"/>
  <c r="J3" i="2"/>
  <c r="K3" i="2"/>
  <c r="L3" i="2"/>
  <c r="C4" i="2"/>
  <c r="D4" i="2"/>
  <c r="E4" i="2"/>
  <c r="F4" i="2"/>
  <c r="G4" i="2"/>
  <c r="H4" i="2"/>
  <c r="I4" i="2"/>
  <c r="J4" i="2"/>
  <c r="K4" i="2"/>
  <c r="L4" i="2"/>
  <c r="C5" i="2"/>
  <c r="D5" i="2"/>
  <c r="E5" i="2"/>
  <c r="F5" i="2"/>
  <c r="G5" i="2"/>
  <c r="H5" i="2"/>
  <c r="I5" i="2"/>
  <c r="J5" i="2"/>
  <c r="K5" i="2"/>
  <c r="L5" i="2"/>
  <c r="C6" i="2"/>
  <c r="D6" i="2"/>
  <c r="E6" i="2"/>
  <c r="F6" i="2"/>
  <c r="G6" i="2"/>
  <c r="H6" i="2"/>
  <c r="I6" i="2"/>
  <c r="J6" i="2"/>
  <c r="K6" i="2"/>
  <c r="L6" i="2"/>
  <c r="C7" i="2"/>
  <c r="D7" i="2"/>
  <c r="E7" i="2"/>
  <c r="F7" i="2"/>
  <c r="G7" i="2"/>
  <c r="H7" i="2"/>
  <c r="I7" i="2"/>
  <c r="J7" i="2"/>
  <c r="K7" i="2"/>
  <c r="L7" i="2"/>
  <c r="C8" i="2"/>
  <c r="D8" i="2"/>
  <c r="E8" i="2"/>
  <c r="F8" i="2"/>
  <c r="G8" i="2"/>
  <c r="H8" i="2"/>
  <c r="I8" i="2"/>
  <c r="J8" i="2"/>
  <c r="K8" i="2"/>
  <c r="L8" i="2"/>
  <c r="C9" i="2"/>
  <c r="D9" i="2"/>
  <c r="E9" i="2"/>
  <c r="F9" i="2"/>
  <c r="G9" i="2"/>
  <c r="H9" i="2"/>
  <c r="I9" i="2"/>
  <c r="J9" i="2"/>
  <c r="K9" i="2"/>
  <c r="L9" i="2"/>
  <c r="C10" i="2"/>
  <c r="D10" i="2"/>
  <c r="E10" i="2"/>
  <c r="F10" i="2"/>
  <c r="G10" i="2"/>
  <c r="H10" i="2"/>
  <c r="I10" i="2"/>
  <c r="J10" i="2"/>
  <c r="K10" i="2"/>
  <c r="L10" i="2"/>
  <c r="C11" i="2"/>
  <c r="D11" i="2"/>
  <c r="E11" i="2"/>
  <c r="F11" i="2"/>
  <c r="G11" i="2"/>
  <c r="H11" i="2"/>
  <c r="I11" i="2"/>
  <c r="J11" i="2"/>
  <c r="K11" i="2"/>
  <c r="L11" i="2"/>
  <c r="C12" i="2"/>
  <c r="D12" i="2"/>
  <c r="E12" i="2"/>
  <c r="F12" i="2"/>
  <c r="G12" i="2"/>
  <c r="H12" i="2"/>
  <c r="I12" i="2"/>
  <c r="J12" i="2"/>
  <c r="K12" i="2"/>
  <c r="L12" i="2"/>
  <c r="C13" i="2"/>
  <c r="D13" i="2"/>
  <c r="E13" i="2"/>
  <c r="F13" i="2"/>
  <c r="G13" i="2"/>
  <c r="H13" i="2"/>
  <c r="I13" i="2"/>
  <c r="J13" i="2"/>
  <c r="K13" i="2"/>
  <c r="L13" i="2"/>
  <c r="C14" i="2"/>
  <c r="D14" i="2"/>
  <c r="E14" i="2"/>
  <c r="F14" i="2"/>
  <c r="G14" i="2"/>
  <c r="H14" i="2"/>
  <c r="I14" i="2"/>
  <c r="J14" i="2"/>
  <c r="K14" i="2"/>
  <c r="L14" i="2"/>
  <c r="C15" i="2"/>
  <c r="D15" i="2"/>
  <c r="E15" i="2"/>
  <c r="F15" i="2"/>
  <c r="G15" i="2"/>
  <c r="H15" i="2"/>
  <c r="I15" i="2"/>
  <c r="J15" i="2"/>
  <c r="K15" i="2"/>
  <c r="L15" i="2"/>
  <c r="C16" i="2"/>
  <c r="D16" i="2"/>
  <c r="E16" i="2"/>
  <c r="F16" i="2"/>
  <c r="G16" i="2"/>
  <c r="H16" i="2"/>
  <c r="I16" i="2"/>
  <c r="J16" i="2"/>
  <c r="K16" i="2"/>
  <c r="L16" i="2"/>
  <c r="F2" i="2"/>
  <c r="G2" i="2"/>
  <c r="H2" i="2"/>
  <c r="I2" i="2"/>
  <c r="J2" i="2"/>
  <c r="K2" i="2"/>
  <c r="L2" i="2"/>
  <c r="P2" i="2"/>
  <c r="E2" i="2"/>
  <c r="D2" i="2"/>
  <c r="C2" i="2"/>
  <c r="B2" i="2" s="1"/>
  <c r="M3" i="1"/>
  <c r="N3" i="1"/>
  <c r="O3" i="1"/>
  <c r="O2" i="2" s="1"/>
  <c r="P3" i="1"/>
  <c r="M4" i="1"/>
  <c r="N4" i="1"/>
  <c r="O4" i="1"/>
  <c r="P4" i="1"/>
  <c r="M5" i="1"/>
  <c r="N5" i="1"/>
  <c r="O5" i="1"/>
  <c r="P5" i="1"/>
  <c r="M6" i="1"/>
  <c r="N6" i="1"/>
  <c r="O6" i="1"/>
  <c r="P6" i="1"/>
  <c r="M7" i="1"/>
  <c r="M3" i="2" s="1"/>
  <c r="N7" i="1"/>
  <c r="N3" i="2" s="1"/>
  <c r="O7" i="1"/>
  <c r="O3" i="2" s="1"/>
  <c r="P7" i="1"/>
  <c r="P3" i="2" s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M4" i="2" s="1"/>
  <c r="N12" i="1"/>
  <c r="N4" i="2" s="1"/>
  <c r="O12" i="1"/>
  <c r="O4" i="2" s="1"/>
  <c r="P12" i="1"/>
  <c r="P4" i="2" s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M5" i="2" s="1"/>
  <c r="N17" i="1"/>
  <c r="N5" i="2" s="1"/>
  <c r="O17" i="1"/>
  <c r="O5" i="2" s="1"/>
  <c r="P17" i="1"/>
  <c r="P5" i="2" s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M6" i="2" s="1"/>
  <c r="N22" i="1"/>
  <c r="N6" i="2" s="1"/>
  <c r="O22" i="1"/>
  <c r="O6" i="2" s="1"/>
  <c r="P22" i="1"/>
  <c r="P6" i="2" s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M7" i="2" s="1"/>
  <c r="N27" i="1"/>
  <c r="N7" i="2" s="1"/>
  <c r="O27" i="1"/>
  <c r="O7" i="2" s="1"/>
  <c r="P27" i="1"/>
  <c r="P7" i="2" s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M8" i="2" s="1"/>
  <c r="N32" i="1"/>
  <c r="N8" i="2" s="1"/>
  <c r="O32" i="1"/>
  <c r="O8" i="2" s="1"/>
  <c r="P32" i="1"/>
  <c r="P8" i="2" s="1"/>
  <c r="M33" i="1"/>
  <c r="N33" i="1"/>
  <c r="O33" i="1"/>
  <c r="P33" i="1"/>
  <c r="M34" i="1"/>
  <c r="N34" i="1"/>
  <c r="O34" i="1"/>
  <c r="P34" i="1"/>
  <c r="M35" i="1"/>
  <c r="N35" i="1"/>
  <c r="O35" i="1"/>
  <c r="P35" i="1"/>
  <c r="M36" i="1"/>
  <c r="N36" i="1"/>
  <c r="O36" i="1"/>
  <c r="P36" i="1"/>
  <c r="M37" i="1"/>
  <c r="M9" i="2" s="1"/>
  <c r="N37" i="1"/>
  <c r="N9" i="2" s="1"/>
  <c r="O37" i="1"/>
  <c r="O9" i="2" s="1"/>
  <c r="P37" i="1"/>
  <c r="P9" i="2" s="1"/>
  <c r="M38" i="1"/>
  <c r="N38" i="1"/>
  <c r="O38" i="1"/>
  <c r="P38" i="1"/>
  <c r="M39" i="1"/>
  <c r="N39" i="1"/>
  <c r="O39" i="1"/>
  <c r="P39" i="1"/>
  <c r="M40" i="1"/>
  <c r="N40" i="1"/>
  <c r="O40" i="1"/>
  <c r="P40" i="1"/>
  <c r="M41" i="1"/>
  <c r="N41" i="1"/>
  <c r="O41" i="1"/>
  <c r="P41" i="1"/>
  <c r="M42" i="1"/>
  <c r="M10" i="2" s="1"/>
  <c r="N42" i="1"/>
  <c r="N10" i="2" s="1"/>
  <c r="O42" i="1"/>
  <c r="O10" i="2" s="1"/>
  <c r="P42" i="1"/>
  <c r="P10" i="2" s="1"/>
  <c r="M43" i="1"/>
  <c r="N43" i="1"/>
  <c r="O43" i="1"/>
  <c r="P43" i="1"/>
  <c r="M44" i="1"/>
  <c r="N44" i="1"/>
  <c r="O44" i="1"/>
  <c r="P44" i="1"/>
  <c r="M45" i="1"/>
  <c r="N45" i="1"/>
  <c r="O45" i="1"/>
  <c r="P45" i="1"/>
  <c r="M46" i="1"/>
  <c r="N46" i="1"/>
  <c r="O46" i="1"/>
  <c r="P46" i="1"/>
  <c r="M47" i="1"/>
  <c r="M11" i="2" s="1"/>
  <c r="N47" i="1"/>
  <c r="N11" i="2" s="1"/>
  <c r="O47" i="1"/>
  <c r="O11" i="2" s="1"/>
  <c r="P47" i="1"/>
  <c r="P11" i="2" s="1"/>
  <c r="M48" i="1"/>
  <c r="N48" i="1"/>
  <c r="O48" i="1"/>
  <c r="P48" i="1"/>
  <c r="M49" i="1"/>
  <c r="N49" i="1"/>
  <c r="O49" i="1"/>
  <c r="P49" i="1"/>
  <c r="M50" i="1"/>
  <c r="N50" i="1"/>
  <c r="O50" i="1"/>
  <c r="P50" i="1"/>
  <c r="M51" i="1"/>
  <c r="N51" i="1"/>
  <c r="O51" i="1"/>
  <c r="P51" i="1"/>
  <c r="M52" i="1"/>
  <c r="M12" i="2" s="1"/>
  <c r="N52" i="1"/>
  <c r="N12" i="2" s="1"/>
  <c r="O52" i="1"/>
  <c r="O12" i="2" s="1"/>
  <c r="P52" i="1"/>
  <c r="P12" i="2" s="1"/>
  <c r="M53" i="1"/>
  <c r="N53" i="1"/>
  <c r="O53" i="1"/>
  <c r="P53" i="1"/>
  <c r="M54" i="1"/>
  <c r="N54" i="1"/>
  <c r="O54" i="1"/>
  <c r="P54" i="1"/>
  <c r="M55" i="1"/>
  <c r="N55" i="1"/>
  <c r="O55" i="1"/>
  <c r="P55" i="1"/>
  <c r="M56" i="1"/>
  <c r="N56" i="1"/>
  <c r="O56" i="1"/>
  <c r="P56" i="1"/>
  <c r="M57" i="1"/>
  <c r="M13" i="2" s="1"/>
  <c r="N57" i="1"/>
  <c r="N13" i="2" s="1"/>
  <c r="O57" i="1"/>
  <c r="O13" i="2" s="1"/>
  <c r="P57" i="1"/>
  <c r="P13" i="2" s="1"/>
  <c r="M58" i="1"/>
  <c r="N58" i="1"/>
  <c r="O58" i="1"/>
  <c r="P58" i="1"/>
  <c r="M59" i="1"/>
  <c r="N59" i="1"/>
  <c r="O59" i="1"/>
  <c r="P59" i="1"/>
  <c r="M60" i="1"/>
  <c r="N60" i="1"/>
  <c r="O60" i="1"/>
  <c r="P60" i="1"/>
  <c r="M61" i="1"/>
  <c r="N61" i="1"/>
  <c r="O61" i="1"/>
  <c r="P61" i="1"/>
  <c r="M62" i="1"/>
  <c r="M14" i="2" s="1"/>
  <c r="N62" i="1"/>
  <c r="N14" i="2" s="1"/>
  <c r="O62" i="1"/>
  <c r="O14" i="2" s="1"/>
  <c r="P62" i="1"/>
  <c r="P14" i="2" s="1"/>
  <c r="M63" i="1"/>
  <c r="N63" i="1"/>
  <c r="O63" i="1"/>
  <c r="P63" i="1"/>
  <c r="M64" i="1"/>
  <c r="N64" i="1"/>
  <c r="O64" i="1"/>
  <c r="P64" i="1"/>
  <c r="M65" i="1"/>
  <c r="N65" i="1"/>
  <c r="O65" i="1"/>
  <c r="P65" i="1"/>
  <c r="M66" i="1"/>
  <c r="N66" i="1"/>
  <c r="O66" i="1"/>
  <c r="P66" i="1"/>
  <c r="M67" i="1"/>
  <c r="M15" i="2" s="1"/>
  <c r="N67" i="1"/>
  <c r="N15" i="2" s="1"/>
  <c r="O67" i="1"/>
  <c r="O15" i="2" s="1"/>
  <c r="P67" i="1"/>
  <c r="P15" i="2" s="1"/>
  <c r="M68" i="1"/>
  <c r="N68" i="1"/>
  <c r="O68" i="1"/>
  <c r="P68" i="1"/>
  <c r="M69" i="1"/>
  <c r="N69" i="1"/>
  <c r="O69" i="1"/>
  <c r="P69" i="1"/>
  <c r="M70" i="1"/>
  <c r="N70" i="1"/>
  <c r="O70" i="1"/>
  <c r="P70" i="1"/>
  <c r="M71" i="1"/>
  <c r="N71" i="1"/>
  <c r="O71" i="1"/>
  <c r="P71" i="1"/>
  <c r="M72" i="1"/>
  <c r="M16" i="2" s="1"/>
  <c r="N72" i="1"/>
  <c r="N16" i="2" s="1"/>
  <c r="O72" i="1"/>
  <c r="O16" i="2" s="1"/>
  <c r="P72" i="1"/>
  <c r="P16" i="2" s="1"/>
  <c r="M73" i="1"/>
  <c r="N73" i="1"/>
  <c r="O73" i="1"/>
  <c r="P73" i="1"/>
  <c r="M74" i="1"/>
  <c r="N74" i="1"/>
  <c r="O74" i="1"/>
  <c r="P74" i="1"/>
  <c r="M75" i="1"/>
  <c r="N75" i="1"/>
  <c r="O75" i="1"/>
  <c r="P75" i="1"/>
  <c r="M76" i="1"/>
  <c r="N76" i="1"/>
  <c r="O76" i="1"/>
  <c r="P76" i="1"/>
  <c r="N2" i="1"/>
  <c r="N2" i="2" s="1"/>
  <c r="O2" i="1"/>
  <c r="P2" i="1"/>
  <c r="M2" i="1"/>
  <c r="M2" i="2" s="1"/>
  <c r="N6" i="3"/>
  <c r="K2" i="3" l="1"/>
  <c r="J2" i="3" s="1"/>
  <c r="A3" i="2"/>
  <c r="B3" i="2" s="1"/>
  <c r="A3" i="3"/>
  <c r="K3" i="3" s="1"/>
  <c r="B3" i="3"/>
  <c r="C3" i="3" s="1"/>
  <c r="A4" i="3" l="1"/>
  <c r="K4" i="3" s="1"/>
  <c r="J4" i="3" s="1"/>
  <c r="A4" i="2"/>
  <c r="B4" i="3"/>
  <c r="J3" i="3"/>
  <c r="A5" i="3" l="1"/>
  <c r="K5" i="3" s="1"/>
  <c r="A5" i="2"/>
  <c r="B4" i="2"/>
  <c r="B5" i="3"/>
  <c r="C4" i="3"/>
  <c r="A7" i="2"/>
  <c r="B7" i="2" s="1"/>
  <c r="A6" i="3" l="1"/>
  <c r="A7" i="3" s="1"/>
  <c r="B5" i="2"/>
  <c r="A6" i="2"/>
  <c r="B6" i="2" s="1"/>
  <c r="B6" i="3"/>
  <c r="C5" i="3"/>
  <c r="J5" i="3"/>
  <c r="K6" i="3"/>
  <c r="J6" i="3" s="1"/>
  <c r="A8" i="2"/>
  <c r="B8" i="2" s="1"/>
  <c r="B7" i="3" l="1"/>
  <c r="C6" i="3"/>
  <c r="K7" i="3"/>
  <c r="A8" i="3"/>
  <c r="A9" i="2"/>
  <c r="B9" i="2" s="1"/>
  <c r="C7" i="3" l="1"/>
  <c r="B8" i="3"/>
  <c r="K8" i="3"/>
  <c r="J8" i="3" s="1"/>
  <c r="A9" i="3"/>
  <c r="J7" i="3"/>
  <c r="A10" i="2"/>
  <c r="B10" i="2" s="1"/>
  <c r="C8" i="3" l="1"/>
  <c r="B9" i="3"/>
  <c r="K9" i="3"/>
  <c r="J9" i="3" s="1"/>
  <c r="A10" i="3"/>
  <c r="A11" i="2"/>
  <c r="B11" i="2" s="1"/>
  <c r="C9" i="3" l="1"/>
  <c r="B10" i="3"/>
  <c r="K10" i="3"/>
  <c r="J10" i="3" s="1"/>
  <c r="A11" i="3"/>
  <c r="A12" i="2"/>
  <c r="B12" i="2" s="1"/>
  <c r="C10" i="3" l="1"/>
  <c r="B11" i="3"/>
  <c r="K11" i="3"/>
  <c r="J11" i="3" s="1"/>
  <c r="A12" i="3"/>
  <c r="A13" i="2"/>
  <c r="B13" i="2" s="1"/>
  <c r="C11" i="3" l="1"/>
  <c r="B12" i="3"/>
  <c r="K12" i="3"/>
  <c r="J12" i="3" s="1"/>
  <c r="A13" i="3"/>
  <c r="A14" i="2"/>
  <c r="B14" i="2" s="1"/>
  <c r="B13" i="3" l="1"/>
  <c r="C12" i="3"/>
  <c r="K13" i="3"/>
  <c r="J13" i="3" s="1"/>
  <c r="A14" i="3"/>
  <c r="A15" i="2"/>
  <c r="B15" i="2" s="1"/>
  <c r="C13" i="3" l="1"/>
  <c r="B14" i="3"/>
  <c r="K14" i="3"/>
  <c r="J14" i="3" s="1"/>
  <c r="A15" i="3"/>
  <c r="A16" i="2"/>
  <c r="B16" i="2" s="1"/>
  <c r="B15" i="3" l="1"/>
  <c r="C14" i="3"/>
  <c r="K15" i="3"/>
  <c r="J15" i="3" s="1"/>
  <c r="A16" i="3"/>
  <c r="C15" i="3" l="1"/>
  <c r="B16" i="3"/>
  <c r="K16" i="3"/>
  <c r="J16" i="3" s="1"/>
  <c r="C16" i="3" l="1"/>
  <c r="O3" i="3" l="1"/>
  <c r="O6" i="3" l="1"/>
  <c r="N7" i="3" s="1"/>
</calcChain>
</file>

<file path=xl/sharedStrings.xml><?xml version="1.0" encoding="utf-8"?>
<sst xmlns="http://schemas.openxmlformats.org/spreadsheetml/2006/main" count="204" uniqueCount="40">
  <si>
    <t>run</t>
  </si>
  <si>
    <t>Env</t>
  </si>
  <si>
    <t>SampleID</t>
  </si>
  <si>
    <t>Bat</t>
  </si>
  <si>
    <t>Cow</t>
  </si>
  <si>
    <t>Human</t>
  </si>
  <si>
    <t>Unknown</t>
  </si>
  <si>
    <t>Bat_std</t>
  </si>
  <si>
    <t>Cow_std</t>
  </si>
  <si>
    <t>Human_std</t>
  </si>
  <si>
    <t>Unknown_std</t>
  </si>
  <si>
    <t>Bat-poo-3</t>
  </si>
  <si>
    <t>Bat-poo-4</t>
  </si>
  <si>
    <t>Bat-poo-5</t>
  </si>
  <si>
    <t>Bat-poo-6</t>
  </si>
  <si>
    <t>Bat-poo-C</t>
  </si>
  <si>
    <t>CA1_20062017</t>
  </si>
  <si>
    <t>CA2_22062017</t>
  </si>
  <si>
    <t>CA3_22062017</t>
  </si>
  <si>
    <t>CA4_06072017</t>
  </si>
  <si>
    <t>CA5_06072017</t>
  </si>
  <si>
    <t>PO-12-03-18</t>
  </si>
  <si>
    <t>PO-12-11-18</t>
  </si>
  <si>
    <t>PO-14-05-18</t>
  </si>
  <si>
    <t>PO-18-03-19</t>
  </si>
  <si>
    <t>PO-18-09-17</t>
  </si>
  <si>
    <t>Index</t>
  </si>
  <si>
    <t>Sample_Rename</t>
  </si>
  <si>
    <t>Bat_RSD</t>
  </si>
  <si>
    <t>Cow_RSD</t>
  </si>
  <si>
    <t>Human_RSD</t>
  </si>
  <si>
    <t>Unknown_RSD</t>
  </si>
  <si>
    <t>Animal</t>
  </si>
  <si>
    <t>Incorrectly assigned?</t>
  </si>
  <si>
    <t>Correctly assigned?</t>
  </si>
  <si>
    <t>Total samples</t>
  </si>
  <si>
    <t>Incorrectly assigned</t>
  </si>
  <si>
    <t>Grand Total</t>
  </si>
  <si>
    <t>Error rate</t>
  </si>
  <si>
    <t>List of incorrectly assigned (if present)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</si>
</sst>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/>
    <xf numFmtId="0" fontId="16" fillId="33" borderId="0" xfId="0" applyFont="1" applyFill="1"/>
    <xf numFmtId="0" fontId="0" fillId="33" borderId="0" xfId="0" applyFill="1"/>
    <xf numFmtId="0" fontId="16" fillId="34" borderId="0" xfId="0" applyFont="1" applyFill="1"/>
    <xf numFmtId="0" fontId="0" fillId="34" borderId="0" xfId="0" applyFill="1"/>
    <xf numFmtId="0" fontId="16" fillId="35" borderId="0" xfId="0" applyFont="1" applyFill="1"/>
    <xf numFmtId="10" fontId="0" fillId="0" borderId="0" xfId="0" applyNumberFormat="1"/>
    <xf numFmtId="0" fontId="0" fillId="0" borderId="0" xfId="0" applyAlignment="1">
      <alignment horizontal="left"/>
    </xf>
    <xf numFmtId="0" fontId="16" fillId="0" borderId="10" xfId="0" applyFont="1" applyBorder="1"/>
    <xf numFmtId="0" fontId="18" fillId="0" borderId="0" xfId="0" applyFont="1" applyAlignment="1">
      <alignment horizontal="left"/>
    </xf>
    <xf numFmtId="0" fontId="0" fillId="35" borderId="0" xfId="0" applyFill="1"/>
    <xf numFmtId="10" fontId="0" fillId="33" borderId="0" xfId="1" applyNumberFormat="1" applyFont="1" applyFill="1"/>
    <xf numFmtId="10" fontId="0" fillId="34" borderId="0" xfId="1" applyNumberFormat="1" applyFont="1" applyFill="1"/>
    <xf numFmtId="10" fontId="0" fillId="0" borderId="0" xfId="1" applyNumberFormat="1" applyFont="1"/>
    <xf numFmtId="10" fontId="16" fillId="0" borderId="0" xfId="1" applyNumberFormat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D9EDD-E456-4F7B-AFF6-103754A8F46F}">
  <dimension ref="A1:P76"/>
  <sheetViews>
    <sheetView workbookViewId="0">
      <selection activeCell="E1" sqref="E1:P1"/>
    </sheetView>
  </sheetViews>
  <sheetFormatPr defaultRowHeight="15" x14ac:dyDescent="0.25"/>
  <cols>
    <col min="1" max="1" width="2" bestFit="1" customWidth="1"/>
    <col min="2" max="2" width="4" bestFit="1" customWidth="1"/>
    <col min="3" max="3" width="7.42578125" bestFit="1" customWidth="1"/>
    <col min="4" max="4" width="13.28515625" bestFit="1" customWidth="1"/>
    <col min="5" max="6" width="8.28515625" style="3" bestFit="1" customWidth="1"/>
    <col min="7" max="7" width="8" style="3" bestFit="1" customWidth="1"/>
    <col min="8" max="8" width="9.28515625" style="3" bestFit="1" customWidth="1"/>
    <col min="9" max="11" width="12" style="5" bestFit="1" customWidth="1"/>
    <col min="12" max="12" width="12.85546875" style="5" bestFit="1" customWidth="1"/>
  </cols>
  <sheetData>
    <row r="1" spans="1:16" x14ac:dyDescent="0.25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6" t="s">
        <v>28</v>
      </c>
      <c r="N1" s="6" t="s">
        <v>29</v>
      </c>
      <c r="O1" s="6" t="s">
        <v>30</v>
      </c>
      <c r="P1" s="6" t="s">
        <v>31</v>
      </c>
    </row>
    <row r="2" spans="1:16" x14ac:dyDescent="0.25">
      <c r="A2">
        <v>0</v>
      </c>
      <c r="B2">
        <v>1</v>
      </c>
      <c r="C2" t="s">
        <v>3</v>
      </c>
      <c r="D2" t="s">
        <v>11</v>
      </c>
      <c r="E2" s="12">
        <v>0.98819999999999997</v>
      </c>
      <c r="F2" s="12">
        <v>5.0000000000000002E-5</v>
      </c>
      <c r="G2" s="12">
        <v>0</v>
      </c>
      <c r="H2" s="12">
        <v>1.1749999999999899E-2</v>
      </c>
      <c r="I2" s="13">
        <v>5.5677643628290004E-4</v>
      </c>
      <c r="J2" s="13">
        <v>1.4999999999999999E-4</v>
      </c>
      <c r="K2" s="13">
        <v>0</v>
      </c>
      <c r="L2" s="13">
        <v>5.1234753829789998E-4</v>
      </c>
      <c r="M2" s="14">
        <f>IF(E2=0,"",I2/E2)</f>
        <v>5.6342484950708369E-4</v>
      </c>
      <c r="N2" s="14">
        <f t="shared" ref="N2:P2" si="0">IF(F2=0,"",J2/F2)</f>
        <v>2.9999999999999996</v>
      </c>
      <c r="O2" s="14" t="str">
        <f t="shared" si="0"/>
        <v/>
      </c>
      <c r="P2" s="14">
        <f t="shared" si="0"/>
        <v>4.3604045812587602E-2</v>
      </c>
    </row>
    <row r="3" spans="1:16" x14ac:dyDescent="0.25">
      <c r="A3">
        <v>0</v>
      </c>
      <c r="B3">
        <v>2</v>
      </c>
      <c r="C3" t="s">
        <v>3</v>
      </c>
      <c r="D3" t="s">
        <v>11</v>
      </c>
      <c r="E3" s="12">
        <v>0.97560000000000002</v>
      </c>
      <c r="F3" s="12">
        <v>0</v>
      </c>
      <c r="G3" s="12">
        <v>0</v>
      </c>
      <c r="H3" s="12">
        <v>2.4399999999999901E-2</v>
      </c>
      <c r="I3" s="13">
        <v>4.8989794855660001E-4</v>
      </c>
      <c r="J3" s="13">
        <v>0</v>
      </c>
      <c r="K3" s="13">
        <v>0</v>
      </c>
      <c r="L3" s="13">
        <v>4.8989794855660001E-4</v>
      </c>
      <c r="M3" s="14">
        <f t="shared" ref="M3:M66" si="1">IF(E3=0,"",I3/E3)</f>
        <v>5.0215041877470278E-4</v>
      </c>
      <c r="N3" s="14" t="str">
        <f t="shared" ref="N3:N66" si="2">IF(F3=0,"",J3/F3)</f>
        <v/>
      </c>
      <c r="O3" s="14" t="str">
        <f t="shared" ref="O3:O66" si="3">IF(G3=0,"",K3/G3)</f>
        <v/>
      </c>
      <c r="P3" s="14">
        <f t="shared" ref="P3:P66" si="4">IF(H3=0,"",L3/H3)</f>
        <v>2.007778477690992E-2</v>
      </c>
    </row>
    <row r="4" spans="1:16" x14ac:dyDescent="0.25">
      <c r="A4">
        <v>0</v>
      </c>
      <c r="B4">
        <v>3</v>
      </c>
      <c r="C4" t="s">
        <v>3</v>
      </c>
      <c r="D4" t="s">
        <v>11</v>
      </c>
      <c r="E4" s="12">
        <v>0.9556</v>
      </c>
      <c r="F4" s="12">
        <v>0</v>
      </c>
      <c r="G4" s="12">
        <v>0</v>
      </c>
      <c r="H4" s="12">
        <v>4.4399999999999898E-2</v>
      </c>
      <c r="I4" s="13">
        <v>8.6023252670419995E-4</v>
      </c>
      <c r="J4" s="13">
        <v>0</v>
      </c>
      <c r="K4" s="13">
        <v>0</v>
      </c>
      <c r="L4" s="13">
        <v>8.6023252670419995E-4</v>
      </c>
      <c r="M4" s="14">
        <f t="shared" si="1"/>
        <v>9.002014720638342E-4</v>
      </c>
      <c r="N4" s="14" t="str">
        <f t="shared" si="2"/>
        <v/>
      </c>
      <c r="O4" s="14" t="str">
        <f t="shared" si="3"/>
        <v/>
      </c>
      <c r="P4" s="14">
        <f t="shared" si="4"/>
        <v>1.9374606457301845E-2</v>
      </c>
    </row>
    <row r="5" spans="1:16" x14ac:dyDescent="0.25">
      <c r="A5">
        <v>0</v>
      </c>
      <c r="B5">
        <v>4</v>
      </c>
      <c r="C5" t="s">
        <v>3</v>
      </c>
      <c r="D5" t="s">
        <v>11</v>
      </c>
      <c r="E5" s="12">
        <v>0.95730000000000004</v>
      </c>
      <c r="F5" s="12">
        <v>1.4999999999999999E-4</v>
      </c>
      <c r="G5" s="12">
        <v>0</v>
      </c>
      <c r="H5" s="12">
        <v>4.25499999999999E-2</v>
      </c>
      <c r="I5" s="13">
        <v>1.0295630140986999E-3</v>
      </c>
      <c r="J5" s="13">
        <v>3.2015621187160001E-4</v>
      </c>
      <c r="K5" s="13">
        <v>0</v>
      </c>
      <c r="L5" s="13">
        <v>9.8615414616569992E-4</v>
      </c>
      <c r="M5" s="14">
        <f t="shared" si="1"/>
        <v>1.0754862781768514E-3</v>
      </c>
      <c r="N5" s="14">
        <f t="shared" si="2"/>
        <v>2.1343747458106668</v>
      </c>
      <c r="O5" s="14" t="str">
        <f t="shared" si="3"/>
        <v/>
      </c>
      <c r="P5" s="14">
        <f t="shared" si="4"/>
        <v>2.3176360661943649E-2</v>
      </c>
    </row>
    <row r="6" spans="1:16" x14ac:dyDescent="0.25">
      <c r="A6">
        <v>0</v>
      </c>
      <c r="B6">
        <v>5</v>
      </c>
      <c r="C6" t="s">
        <v>3</v>
      </c>
      <c r="D6" t="s">
        <v>11</v>
      </c>
      <c r="E6" s="12">
        <v>0.98819999999999997</v>
      </c>
      <c r="F6" s="12">
        <v>5.0000000000000002E-5</v>
      </c>
      <c r="G6" s="12">
        <v>0</v>
      </c>
      <c r="H6" s="12">
        <v>1.175E-2</v>
      </c>
      <c r="I6" s="13">
        <v>1.5999999999998999E-3</v>
      </c>
      <c r="J6" s="13">
        <v>1.4999999999999999E-4</v>
      </c>
      <c r="K6" s="13">
        <v>0</v>
      </c>
      <c r="L6" s="13">
        <v>1.5370426148939001E-3</v>
      </c>
      <c r="M6" s="14">
        <f t="shared" si="1"/>
        <v>1.6191054442419551E-3</v>
      </c>
      <c r="N6" s="14">
        <f t="shared" si="2"/>
        <v>2.9999999999999996</v>
      </c>
      <c r="O6" s="14" t="str">
        <f t="shared" si="3"/>
        <v/>
      </c>
      <c r="P6" s="14">
        <f t="shared" si="4"/>
        <v>0.13081213743777872</v>
      </c>
    </row>
    <row r="7" spans="1:16" x14ac:dyDescent="0.25">
      <c r="A7">
        <v>0</v>
      </c>
      <c r="B7">
        <v>1</v>
      </c>
      <c r="C7" t="s">
        <v>3</v>
      </c>
      <c r="D7" t="s">
        <v>12</v>
      </c>
      <c r="E7" s="12">
        <v>0.87414999999999998</v>
      </c>
      <c r="F7" s="12">
        <v>1.4999999999999999E-4</v>
      </c>
      <c r="G7" s="12">
        <v>0</v>
      </c>
      <c r="H7" s="12">
        <v>0.12569999999999901</v>
      </c>
      <c r="I7" s="13">
        <v>1.1191514642799E-3</v>
      </c>
      <c r="J7" s="13">
        <v>3.2015621187160001E-4</v>
      </c>
      <c r="K7" s="13">
        <v>0</v>
      </c>
      <c r="L7" s="13">
        <v>1.0295630140986999E-3</v>
      </c>
      <c r="M7" s="14">
        <f t="shared" si="1"/>
        <v>1.2802739395754734E-3</v>
      </c>
      <c r="N7" s="14">
        <f t="shared" si="2"/>
        <v>2.1343747458106668</v>
      </c>
      <c r="O7" s="14" t="str">
        <f t="shared" si="3"/>
        <v/>
      </c>
      <c r="P7" s="14">
        <f t="shared" si="4"/>
        <v>8.190636548120191E-3</v>
      </c>
    </row>
    <row r="8" spans="1:16" x14ac:dyDescent="0.25">
      <c r="A8">
        <v>0</v>
      </c>
      <c r="B8">
        <v>2</v>
      </c>
      <c r="C8" t="s">
        <v>3</v>
      </c>
      <c r="D8" t="s">
        <v>12</v>
      </c>
      <c r="E8" s="12">
        <v>0.87314999999999998</v>
      </c>
      <c r="F8" s="12">
        <v>1E-4</v>
      </c>
      <c r="G8" s="12">
        <v>0</v>
      </c>
      <c r="H8" s="12">
        <v>0.12675</v>
      </c>
      <c r="I8" s="13">
        <v>1.3973188612481E-3</v>
      </c>
      <c r="J8" s="13">
        <v>2.0000000000000001E-4</v>
      </c>
      <c r="K8" s="13">
        <v>0</v>
      </c>
      <c r="L8" s="13">
        <v>1.3647344063955999E-3</v>
      </c>
      <c r="M8" s="14">
        <f t="shared" si="1"/>
        <v>1.6003193738167555E-3</v>
      </c>
      <c r="N8" s="14">
        <f t="shared" si="2"/>
        <v>2</v>
      </c>
      <c r="O8" s="14" t="str">
        <f t="shared" si="3"/>
        <v/>
      </c>
      <c r="P8" s="14">
        <f t="shared" si="4"/>
        <v>1.0767135356178303E-2</v>
      </c>
    </row>
    <row r="9" spans="1:16" x14ac:dyDescent="0.25">
      <c r="A9">
        <v>0</v>
      </c>
      <c r="B9">
        <v>3</v>
      </c>
      <c r="C9" t="s">
        <v>3</v>
      </c>
      <c r="D9" t="s">
        <v>12</v>
      </c>
      <c r="E9" s="12">
        <v>0.87809999999999899</v>
      </c>
      <c r="F9" s="12">
        <v>5.0000000000000002E-5</v>
      </c>
      <c r="G9" s="12">
        <v>0</v>
      </c>
      <c r="H9" s="12">
        <v>0.121849999999999</v>
      </c>
      <c r="I9" s="13">
        <v>6.2449979983980001E-4</v>
      </c>
      <c r="J9" s="13">
        <v>1.4999999999999999E-4</v>
      </c>
      <c r="K9" s="13">
        <v>0</v>
      </c>
      <c r="L9" s="13">
        <v>6.3442887702240005E-4</v>
      </c>
      <c r="M9" s="14">
        <f t="shared" si="1"/>
        <v>7.1119439681107018E-4</v>
      </c>
      <c r="N9" s="14">
        <f t="shared" si="2"/>
        <v>2.9999999999999996</v>
      </c>
      <c r="O9" s="14" t="str">
        <f t="shared" si="3"/>
        <v/>
      </c>
      <c r="P9" s="14">
        <f t="shared" si="4"/>
        <v>5.2066383013738638E-3</v>
      </c>
    </row>
    <row r="10" spans="1:16" x14ac:dyDescent="0.25">
      <c r="A10">
        <v>0</v>
      </c>
      <c r="B10">
        <v>4</v>
      </c>
      <c r="C10" t="s">
        <v>3</v>
      </c>
      <c r="D10" t="s">
        <v>12</v>
      </c>
      <c r="E10" s="12">
        <v>0.87529999999999997</v>
      </c>
      <c r="F10" s="12">
        <v>0</v>
      </c>
      <c r="G10" s="12">
        <v>0</v>
      </c>
      <c r="H10" s="12">
        <v>0.12470000000000001</v>
      </c>
      <c r="I10" s="13">
        <v>7.1414284285420003E-4</v>
      </c>
      <c r="J10" s="13">
        <v>0</v>
      </c>
      <c r="K10" s="13">
        <v>0</v>
      </c>
      <c r="L10" s="13">
        <v>7.1414284285420003E-4</v>
      </c>
      <c r="M10" s="14">
        <f t="shared" si="1"/>
        <v>8.1588351748451964E-4</v>
      </c>
      <c r="N10" s="14" t="str">
        <f t="shared" si="2"/>
        <v/>
      </c>
      <c r="O10" s="14" t="str">
        <f t="shared" si="3"/>
        <v/>
      </c>
      <c r="P10" s="14">
        <f t="shared" si="4"/>
        <v>5.7268872722870887E-3</v>
      </c>
    </row>
    <row r="11" spans="1:16" x14ac:dyDescent="0.25">
      <c r="A11">
        <v>0</v>
      </c>
      <c r="B11">
        <v>5</v>
      </c>
      <c r="C11" t="s">
        <v>3</v>
      </c>
      <c r="D11" t="s">
        <v>12</v>
      </c>
      <c r="E11" s="12">
        <v>0.87585000000000002</v>
      </c>
      <c r="F11" s="12">
        <v>5.0000000000000002E-5</v>
      </c>
      <c r="G11" s="12">
        <v>0</v>
      </c>
      <c r="H11" s="12">
        <v>0.124099999999999</v>
      </c>
      <c r="I11" s="13">
        <v>6.7268120235359997E-4</v>
      </c>
      <c r="J11" s="13">
        <v>1.4999999999999999E-4</v>
      </c>
      <c r="K11" s="13">
        <v>0</v>
      </c>
      <c r="L11" s="13">
        <v>6.2449979983980001E-4</v>
      </c>
      <c r="M11" s="14">
        <f t="shared" si="1"/>
        <v>7.6803242833087856E-4</v>
      </c>
      <c r="N11" s="14">
        <f t="shared" si="2"/>
        <v>2.9999999999999996</v>
      </c>
      <c r="O11" s="14" t="str">
        <f t="shared" si="3"/>
        <v/>
      </c>
      <c r="P11" s="14">
        <f t="shared" si="4"/>
        <v>5.0322304580161566E-3</v>
      </c>
    </row>
    <row r="12" spans="1:16" x14ac:dyDescent="0.25">
      <c r="A12">
        <v>0</v>
      </c>
      <c r="B12">
        <v>1</v>
      </c>
      <c r="C12" t="s">
        <v>3</v>
      </c>
      <c r="D12" t="s">
        <v>13</v>
      </c>
      <c r="E12" s="12">
        <v>2.3249999999999899E-2</v>
      </c>
      <c r="F12" s="12">
        <v>0</v>
      </c>
      <c r="G12" s="12">
        <v>0</v>
      </c>
      <c r="H12" s="12">
        <v>0.97674999999999901</v>
      </c>
      <c r="I12" s="13">
        <v>4.4623424341930003E-3</v>
      </c>
      <c r="J12" s="13">
        <v>0</v>
      </c>
      <c r="K12" s="13">
        <v>0</v>
      </c>
      <c r="L12" s="13">
        <v>4.4623424341930003E-3</v>
      </c>
      <c r="M12" s="14">
        <f t="shared" si="1"/>
        <v>0.1919287068470116</v>
      </c>
      <c r="N12" s="14" t="str">
        <f t="shared" si="2"/>
        <v/>
      </c>
      <c r="O12" s="14" t="str">
        <f t="shared" si="3"/>
        <v/>
      </c>
      <c r="P12" s="14">
        <f t="shared" si="4"/>
        <v>4.5685614888077855E-3</v>
      </c>
    </row>
    <row r="13" spans="1:16" x14ac:dyDescent="0.25">
      <c r="A13">
        <v>0</v>
      </c>
      <c r="B13">
        <v>2</v>
      </c>
      <c r="C13" t="s">
        <v>3</v>
      </c>
      <c r="D13" t="s">
        <v>13</v>
      </c>
      <c r="E13" s="12">
        <v>2.0949999999999899E-2</v>
      </c>
      <c r="F13" s="12">
        <v>0</v>
      </c>
      <c r="G13" s="12">
        <v>0</v>
      </c>
      <c r="H13" s="12">
        <v>0.97904999999999998</v>
      </c>
      <c r="I13" s="13">
        <v>1.9931131427993998E-3</v>
      </c>
      <c r="J13" s="13">
        <v>0</v>
      </c>
      <c r="K13" s="13">
        <v>0</v>
      </c>
      <c r="L13" s="13">
        <v>1.9931131427993998E-3</v>
      </c>
      <c r="M13" s="14">
        <f t="shared" si="1"/>
        <v>9.5136665527418104E-2</v>
      </c>
      <c r="N13" s="14" t="str">
        <f t="shared" si="2"/>
        <v/>
      </c>
      <c r="O13" s="14" t="str">
        <f t="shared" si="3"/>
        <v/>
      </c>
      <c r="P13" s="14">
        <f t="shared" si="4"/>
        <v>2.0357623643321586E-3</v>
      </c>
    </row>
    <row r="14" spans="1:16" x14ac:dyDescent="0.25">
      <c r="A14">
        <v>0</v>
      </c>
      <c r="B14">
        <v>3</v>
      </c>
      <c r="C14" t="s">
        <v>3</v>
      </c>
      <c r="D14" t="s">
        <v>13</v>
      </c>
      <c r="E14" s="12">
        <v>2.3349999999999899E-2</v>
      </c>
      <c r="F14" s="12">
        <v>5.0000000000000002E-5</v>
      </c>
      <c r="G14" s="12">
        <v>0</v>
      </c>
      <c r="H14" s="12">
        <v>0.97660000000000002</v>
      </c>
      <c r="I14" s="13">
        <v>3.0663496212923001E-3</v>
      </c>
      <c r="J14" s="13">
        <v>1.4999999999999999E-4</v>
      </c>
      <c r="K14" s="13">
        <v>0</v>
      </c>
      <c r="L14" s="13">
        <v>3.0066592756746E-3</v>
      </c>
      <c r="M14" s="14">
        <f t="shared" si="1"/>
        <v>0.13132118292472433</v>
      </c>
      <c r="N14" s="14">
        <f t="shared" si="2"/>
        <v>2.9999999999999996</v>
      </c>
      <c r="O14" s="14" t="str">
        <f t="shared" si="3"/>
        <v/>
      </c>
      <c r="P14" s="14">
        <f t="shared" si="4"/>
        <v>3.0787008761771449E-3</v>
      </c>
    </row>
    <row r="15" spans="1:16" x14ac:dyDescent="0.25">
      <c r="A15">
        <v>0</v>
      </c>
      <c r="B15">
        <v>4</v>
      </c>
      <c r="C15" t="s">
        <v>3</v>
      </c>
      <c r="D15" t="s">
        <v>13</v>
      </c>
      <c r="E15" s="12">
        <v>2.4449999999999899E-2</v>
      </c>
      <c r="F15" s="12">
        <v>0</v>
      </c>
      <c r="G15" s="12">
        <v>0</v>
      </c>
      <c r="H15" s="12">
        <v>0.97555000000000003</v>
      </c>
      <c r="I15" s="13">
        <v>3.9903007405456999E-3</v>
      </c>
      <c r="J15" s="13">
        <v>0</v>
      </c>
      <c r="K15" s="13">
        <v>0</v>
      </c>
      <c r="L15" s="13">
        <v>3.9903007405456999E-3</v>
      </c>
      <c r="M15" s="14">
        <f t="shared" si="1"/>
        <v>0.16320248427589842</v>
      </c>
      <c r="N15" s="14" t="str">
        <f t="shared" si="2"/>
        <v/>
      </c>
      <c r="O15" s="14" t="str">
        <f t="shared" si="3"/>
        <v/>
      </c>
      <c r="P15" s="14">
        <f t="shared" si="4"/>
        <v>4.0903087904727584E-3</v>
      </c>
    </row>
    <row r="16" spans="1:16" x14ac:dyDescent="0.25">
      <c r="A16">
        <v>0</v>
      </c>
      <c r="B16">
        <v>5</v>
      </c>
      <c r="C16" t="s">
        <v>3</v>
      </c>
      <c r="D16" t="s">
        <v>13</v>
      </c>
      <c r="E16" s="12">
        <v>2.3949999999999898E-2</v>
      </c>
      <c r="F16" s="12">
        <v>0</v>
      </c>
      <c r="G16" s="12">
        <v>0</v>
      </c>
      <c r="H16" s="12">
        <v>0.97604999999999997</v>
      </c>
      <c r="I16" s="13">
        <v>3.9207779840229997E-3</v>
      </c>
      <c r="J16" s="13">
        <v>0</v>
      </c>
      <c r="K16" s="13">
        <v>0</v>
      </c>
      <c r="L16" s="13">
        <v>3.9207779840229997E-3</v>
      </c>
      <c r="M16" s="14">
        <f t="shared" si="1"/>
        <v>0.16370680517841404</v>
      </c>
      <c r="N16" s="14" t="str">
        <f t="shared" si="2"/>
        <v/>
      </c>
      <c r="O16" s="14" t="str">
        <f t="shared" si="3"/>
        <v/>
      </c>
      <c r="P16" s="14">
        <f t="shared" si="4"/>
        <v>4.0169847692464525E-3</v>
      </c>
    </row>
    <row r="17" spans="1:16" x14ac:dyDescent="0.25">
      <c r="A17">
        <v>0</v>
      </c>
      <c r="B17">
        <v>1</v>
      </c>
      <c r="C17" t="s">
        <v>3</v>
      </c>
      <c r="D17" t="s">
        <v>14</v>
      </c>
      <c r="E17" s="12">
        <v>0.41310000000000002</v>
      </c>
      <c r="F17" s="12">
        <v>0</v>
      </c>
      <c r="G17" s="12">
        <v>0</v>
      </c>
      <c r="H17" s="12">
        <v>0.58689999999999998</v>
      </c>
      <c r="I17" s="13">
        <v>7.8987340757869992E-3</v>
      </c>
      <c r="J17" s="13">
        <v>0</v>
      </c>
      <c r="K17" s="13">
        <v>0</v>
      </c>
      <c r="L17" s="13">
        <v>7.8987340757869992E-3</v>
      </c>
      <c r="M17" s="14">
        <f t="shared" si="1"/>
        <v>1.9120634412459449E-2</v>
      </c>
      <c r="N17" s="14" t="str">
        <f t="shared" si="2"/>
        <v/>
      </c>
      <c r="O17" s="14" t="str">
        <f t="shared" si="3"/>
        <v/>
      </c>
      <c r="P17" s="14">
        <f t="shared" si="4"/>
        <v>1.3458398493417957E-2</v>
      </c>
    </row>
    <row r="18" spans="1:16" x14ac:dyDescent="0.25">
      <c r="A18">
        <v>0</v>
      </c>
      <c r="B18">
        <v>2</v>
      </c>
      <c r="C18" t="s">
        <v>3</v>
      </c>
      <c r="D18" t="s">
        <v>14</v>
      </c>
      <c r="E18" s="12">
        <v>0.39124999999999999</v>
      </c>
      <c r="F18" s="12">
        <v>0</v>
      </c>
      <c r="G18" s="12">
        <v>0</v>
      </c>
      <c r="H18" s="12">
        <v>0.60875000000000001</v>
      </c>
      <c r="I18" s="13">
        <v>6.5316536956577E-3</v>
      </c>
      <c r="J18" s="13">
        <v>0</v>
      </c>
      <c r="K18" s="13">
        <v>0</v>
      </c>
      <c r="L18" s="13">
        <v>6.5316536956577997E-3</v>
      </c>
      <c r="M18" s="14">
        <f t="shared" si="1"/>
        <v>1.6694322544812012E-2</v>
      </c>
      <c r="N18" s="14" t="str">
        <f t="shared" si="2"/>
        <v/>
      </c>
      <c r="O18" s="14" t="str">
        <f t="shared" si="3"/>
        <v/>
      </c>
      <c r="P18" s="14">
        <f t="shared" si="4"/>
        <v>1.0729615927158603E-2</v>
      </c>
    </row>
    <row r="19" spans="1:16" x14ac:dyDescent="0.25">
      <c r="A19">
        <v>0</v>
      </c>
      <c r="B19">
        <v>3</v>
      </c>
      <c r="C19" t="s">
        <v>3</v>
      </c>
      <c r="D19" t="s">
        <v>14</v>
      </c>
      <c r="E19" s="12">
        <v>0.40199999999999902</v>
      </c>
      <c r="F19" s="12">
        <v>5.0000000000000002E-5</v>
      </c>
      <c r="G19" s="12">
        <v>0</v>
      </c>
      <c r="H19" s="12">
        <v>0.59794999999999998</v>
      </c>
      <c r="I19" s="13">
        <v>5.1768716422178999E-3</v>
      </c>
      <c r="J19" s="13">
        <v>1.4999999999999999E-4</v>
      </c>
      <c r="K19" s="13">
        <v>0</v>
      </c>
      <c r="L19" s="13">
        <v>5.1838692113130996E-3</v>
      </c>
      <c r="M19" s="14">
        <f t="shared" si="1"/>
        <v>1.2877790154770927E-2</v>
      </c>
      <c r="N19" s="14">
        <f t="shared" si="2"/>
        <v>2.9999999999999996</v>
      </c>
      <c r="O19" s="14" t="str">
        <f t="shared" si="3"/>
        <v/>
      </c>
      <c r="P19" s="14">
        <f t="shared" si="4"/>
        <v>8.66940247731934E-3</v>
      </c>
    </row>
    <row r="20" spans="1:16" x14ac:dyDescent="0.25">
      <c r="A20">
        <v>0</v>
      </c>
      <c r="B20">
        <v>4</v>
      </c>
      <c r="C20" t="s">
        <v>3</v>
      </c>
      <c r="D20" t="s">
        <v>14</v>
      </c>
      <c r="E20" s="12">
        <v>0.39324999999999999</v>
      </c>
      <c r="F20" s="12">
        <v>0</v>
      </c>
      <c r="G20" s="12">
        <v>0</v>
      </c>
      <c r="H20" s="12">
        <v>0.60675000000000001</v>
      </c>
      <c r="I20" s="13">
        <v>7.3288812243069998E-3</v>
      </c>
      <c r="J20" s="13">
        <v>0</v>
      </c>
      <c r="K20" s="13">
        <v>0</v>
      </c>
      <c r="L20" s="13">
        <v>7.3288812243069998E-3</v>
      </c>
      <c r="M20" s="14">
        <f t="shared" si="1"/>
        <v>1.8636697328180546E-2</v>
      </c>
      <c r="N20" s="14" t="str">
        <f t="shared" si="2"/>
        <v/>
      </c>
      <c r="O20" s="14" t="str">
        <f t="shared" si="3"/>
        <v/>
      </c>
      <c r="P20" s="14">
        <f t="shared" si="4"/>
        <v>1.2078914255141326E-2</v>
      </c>
    </row>
    <row r="21" spans="1:16" x14ac:dyDescent="0.25">
      <c r="A21">
        <v>0</v>
      </c>
      <c r="B21">
        <v>5</v>
      </c>
      <c r="C21" t="s">
        <v>3</v>
      </c>
      <c r="D21" t="s">
        <v>14</v>
      </c>
      <c r="E21" s="12">
        <v>0.38955000000000001</v>
      </c>
      <c r="F21" s="12">
        <v>5.0000000000000002E-5</v>
      </c>
      <c r="G21" s="12">
        <v>0</v>
      </c>
      <c r="H21" s="12">
        <v>0.61040000000000005</v>
      </c>
      <c r="I21" s="13">
        <v>7.2334293388406001E-3</v>
      </c>
      <c r="J21" s="13">
        <v>1.4999999999999999E-4</v>
      </c>
      <c r="K21" s="13">
        <v>0</v>
      </c>
      <c r="L21" s="13">
        <v>7.2104091423441001E-3</v>
      </c>
      <c r="M21" s="14">
        <f t="shared" si="1"/>
        <v>1.8568680115108715E-2</v>
      </c>
      <c r="N21" s="14">
        <f t="shared" si="2"/>
        <v>2.9999999999999996</v>
      </c>
      <c r="O21" s="14" t="str">
        <f t="shared" si="3"/>
        <v/>
      </c>
      <c r="P21" s="14">
        <f t="shared" si="4"/>
        <v>1.1812596891127293E-2</v>
      </c>
    </row>
    <row r="22" spans="1:16" x14ac:dyDescent="0.25">
      <c r="A22">
        <v>0</v>
      </c>
      <c r="B22">
        <v>1</v>
      </c>
      <c r="C22" t="s">
        <v>3</v>
      </c>
      <c r="D22" t="s">
        <v>15</v>
      </c>
      <c r="E22" s="12">
        <v>0.11700000000000001</v>
      </c>
      <c r="F22" s="12">
        <v>0</v>
      </c>
      <c r="G22" s="12">
        <v>0</v>
      </c>
      <c r="H22" s="12">
        <v>0.88300000000000001</v>
      </c>
      <c r="I22" s="13">
        <v>1.37985506485282E-2</v>
      </c>
      <c r="J22" s="13">
        <v>0</v>
      </c>
      <c r="K22" s="13">
        <v>0</v>
      </c>
      <c r="L22" s="13">
        <v>1.37985506485282E-2</v>
      </c>
      <c r="M22" s="14">
        <f t="shared" si="1"/>
        <v>0.11793633032930084</v>
      </c>
      <c r="N22" s="14" t="str">
        <f t="shared" si="2"/>
        <v/>
      </c>
      <c r="O22" s="14" t="str">
        <f t="shared" si="3"/>
        <v/>
      </c>
      <c r="P22" s="14">
        <f t="shared" si="4"/>
        <v>1.5626897676702379E-2</v>
      </c>
    </row>
    <row r="23" spans="1:16" x14ac:dyDescent="0.25">
      <c r="A23">
        <v>0</v>
      </c>
      <c r="B23">
        <v>2</v>
      </c>
      <c r="C23" t="s">
        <v>3</v>
      </c>
      <c r="D23" t="s">
        <v>15</v>
      </c>
      <c r="E23" s="12">
        <v>9.9650000000000002E-2</v>
      </c>
      <c r="F23" s="12">
        <v>0</v>
      </c>
      <c r="G23" s="12">
        <v>0</v>
      </c>
      <c r="H23" s="12">
        <v>0.90034999999999998</v>
      </c>
      <c r="I23" s="13">
        <v>7.7008116455345001E-3</v>
      </c>
      <c r="J23" s="13">
        <v>0</v>
      </c>
      <c r="K23" s="13">
        <v>0</v>
      </c>
      <c r="L23" s="13">
        <v>7.7008116455345001E-3</v>
      </c>
      <c r="M23" s="14">
        <f t="shared" si="1"/>
        <v>7.7278591525684892E-2</v>
      </c>
      <c r="N23" s="14" t="str">
        <f t="shared" si="2"/>
        <v/>
      </c>
      <c r="O23" s="14" t="str">
        <f t="shared" si="3"/>
        <v/>
      </c>
      <c r="P23" s="14">
        <f t="shared" si="4"/>
        <v>8.5531311662514573E-3</v>
      </c>
    </row>
    <row r="24" spans="1:16" x14ac:dyDescent="0.25">
      <c r="A24">
        <v>0</v>
      </c>
      <c r="B24">
        <v>3</v>
      </c>
      <c r="C24" t="s">
        <v>3</v>
      </c>
      <c r="D24" t="s">
        <v>15</v>
      </c>
      <c r="E24" s="12">
        <v>9.8799999999999999E-2</v>
      </c>
      <c r="F24" s="12">
        <v>5.0000000000000002E-5</v>
      </c>
      <c r="G24" s="12">
        <v>0</v>
      </c>
      <c r="H24" s="12">
        <v>0.90115000000000001</v>
      </c>
      <c r="I24" s="13">
        <v>9.0199778270236997E-3</v>
      </c>
      <c r="J24" s="13">
        <v>1.4999999999999999E-4</v>
      </c>
      <c r="K24" s="13">
        <v>0</v>
      </c>
      <c r="L24" s="13">
        <v>8.9527928603313003E-3</v>
      </c>
      <c r="M24" s="14">
        <f t="shared" si="1"/>
        <v>9.1295322135867413E-2</v>
      </c>
      <c r="N24" s="14">
        <f t="shared" si="2"/>
        <v>2.9999999999999996</v>
      </c>
      <c r="O24" s="14" t="str">
        <f t="shared" si="3"/>
        <v/>
      </c>
      <c r="P24" s="14">
        <f t="shared" si="4"/>
        <v>9.9348530880888873E-3</v>
      </c>
    </row>
    <row r="25" spans="1:16" x14ac:dyDescent="0.25">
      <c r="A25">
        <v>0</v>
      </c>
      <c r="B25">
        <v>4</v>
      </c>
      <c r="C25" t="s">
        <v>3</v>
      </c>
      <c r="D25" t="s">
        <v>15</v>
      </c>
      <c r="E25" s="12">
        <v>0.11184999999999901</v>
      </c>
      <c r="F25" s="12">
        <v>0</v>
      </c>
      <c r="G25" s="12">
        <v>0</v>
      </c>
      <c r="H25" s="12">
        <v>0.888149999999999</v>
      </c>
      <c r="I25" s="13">
        <v>1.0387612815271801E-2</v>
      </c>
      <c r="J25" s="13">
        <v>0</v>
      </c>
      <c r="K25" s="13">
        <v>0</v>
      </c>
      <c r="L25" s="13">
        <v>1.0387612815271801E-2</v>
      </c>
      <c r="M25" s="14">
        <f t="shared" si="1"/>
        <v>9.2870923694876109E-2</v>
      </c>
      <c r="N25" s="14" t="str">
        <f t="shared" si="2"/>
        <v/>
      </c>
      <c r="O25" s="14" t="str">
        <f t="shared" si="3"/>
        <v/>
      </c>
      <c r="P25" s="14">
        <f t="shared" si="4"/>
        <v>1.1695786539741949E-2</v>
      </c>
    </row>
    <row r="26" spans="1:16" x14ac:dyDescent="0.25">
      <c r="A26">
        <v>0</v>
      </c>
      <c r="B26">
        <v>5</v>
      </c>
      <c r="C26" t="s">
        <v>3</v>
      </c>
      <c r="D26" t="s">
        <v>15</v>
      </c>
      <c r="E26" s="12">
        <v>0.1047</v>
      </c>
      <c r="F26" s="12">
        <v>0</v>
      </c>
      <c r="G26" s="12">
        <v>0</v>
      </c>
      <c r="H26" s="12">
        <v>0.89529999999999998</v>
      </c>
      <c r="I26" s="13">
        <v>2.6851443164195E-3</v>
      </c>
      <c r="J26" s="13">
        <v>0</v>
      </c>
      <c r="K26" s="13">
        <v>0</v>
      </c>
      <c r="L26" s="13">
        <v>2.6851443164195E-3</v>
      </c>
      <c r="M26" s="14">
        <f t="shared" si="1"/>
        <v>2.5646077520721108E-2</v>
      </c>
      <c r="N26" s="14" t="str">
        <f t="shared" si="2"/>
        <v/>
      </c>
      <c r="O26" s="14" t="str">
        <f t="shared" si="3"/>
        <v/>
      </c>
      <c r="P26" s="14">
        <f t="shared" si="4"/>
        <v>2.9991559437278006E-3</v>
      </c>
    </row>
    <row r="27" spans="1:16" x14ac:dyDescent="0.25">
      <c r="A27">
        <v>0</v>
      </c>
      <c r="B27">
        <v>1</v>
      </c>
      <c r="C27" t="s">
        <v>4</v>
      </c>
      <c r="D27" t="s">
        <v>16</v>
      </c>
      <c r="E27" s="12">
        <v>0</v>
      </c>
      <c r="F27" s="12">
        <v>0.34005000000000002</v>
      </c>
      <c r="G27" s="12">
        <v>0</v>
      </c>
      <c r="H27" s="12">
        <v>0.65995000000000004</v>
      </c>
      <c r="I27" s="13">
        <v>0</v>
      </c>
      <c r="J27" s="13">
        <v>1.6965332298543301E-2</v>
      </c>
      <c r="K27" s="13">
        <v>0</v>
      </c>
      <c r="L27" s="13">
        <v>1.6965332298543401E-2</v>
      </c>
      <c r="M27" s="14" t="str">
        <f t="shared" si="1"/>
        <v/>
      </c>
      <c r="N27" s="14">
        <f t="shared" si="2"/>
        <v>4.9890699304641378E-2</v>
      </c>
      <c r="O27" s="14" t="str">
        <f t="shared" si="3"/>
        <v/>
      </c>
      <c r="P27" s="14">
        <f t="shared" si="4"/>
        <v>2.570699643691704E-2</v>
      </c>
    </row>
    <row r="28" spans="1:16" x14ac:dyDescent="0.25">
      <c r="A28">
        <v>0</v>
      </c>
      <c r="B28">
        <v>2</v>
      </c>
      <c r="C28" t="s">
        <v>4</v>
      </c>
      <c r="D28" t="s">
        <v>16</v>
      </c>
      <c r="E28" s="12">
        <v>0</v>
      </c>
      <c r="F28" s="12">
        <v>0.35964999999999903</v>
      </c>
      <c r="G28" s="12">
        <v>0</v>
      </c>
      <c r="H28" s="12">
        <v>0.64034999999999997</v>
      </c>
      <c r="I28" s="13">
        <v>0</v>
      </c>
      <c r="J28" s="13">
        <v>2.0697886365520501E-2</v>
      </c>
      <c r="K28" s="13">
        <v>0</v>
      </c>
      <c r="L28" s="13">
        <v>2.0697886365520501E-2</v>
      </c>
      <c r="M28" s="14" t="str">
        <f t="shared" si="1"/>
        <v/>
      </c>
      <c r="N28" s="14">
        <f t="shared" si="2"/>
        <v>5.7550080260032138E-2</v>
      </c>
      <c r="O28" s="14" t="str">
        <f t="shared" si="3"/>
        <v/>
      </c>
      <c r="P28" s="14">
        <f t="shared" si="4"/>
        <v>3.2322770930773015E-2</v>
      </c>
    </row>
    <row r="29" spans="1:16" x14ac:dyDescent="0.25">
      <c r="A29">
        <v>0</v>
      </c>
      <c r="B29">
        <v>3</v>
      </c>
      <c r="C29" t="s">
        <v>4</v>
      </c>
      <c r="D29" t="s">
        <v>16</v>
      </c>
      <c r="E29" s="12">
        <v>0</v>
      </c>
      <c r="F29" s="12">
        <v>0.34205000000000002</v>
      </c>
      <c r="G29" s="12">
        <v>0</v>
      </c>
      <c r="H29" s="12">
        <v>0.65795000000000003</v>
      </c>
      <c r="I29" s="13">
        <v>0</v>
      </c>
      <c r="J29" s="13">
        <v>2.2235613326373499E-2</v>
      </c>
      <c r="K29" s="13">
        <v>0</v>
      </c>
      <c r="L29" s="13">
        <v>2.2235613326373499E-2</v>
      </c>
      <c r="M29" s="14" t="str">
        <f t="shared" si="1"/>
        <v/>
      </c>
      <c r="N29" s="14">
        <f t="shared" si="2"/>
        <v>6.5006909300901902E-2</v>
      </c>
      <c r="O29" s="14" t="str">
        <f t="shared" si="3"/>
        <v/>
      </c>
      <c r="P29" s="14">
        <f t="shared" si="4"/>
        <v>3.3795293451437794E-2</v>
      </c>
    </row>
    <row r="30" spans="1:16" x14ac:dyDescent="0.25">
      <c r="A30">
        <v>0</v>
      </c>
      <c r="B30">
        <v>4</v>
      </c>
      <c r="C30" t="s">
        <v>4</v>
      </c>
      <c r="D30" t="s">
        <v>16</v>
      </c>
      <c r="E30" s="12">
        <v>0</v>
      </c>
      <c r="F30" s="12">
        <v>0.32</v>
      </c>
      <c r="G30" s="12">
        <v>0</v>
      </c>
      <c r="H30" s="12">
        <v>0.67999999999999905</v>
      </c>
      <c r="I30" s="13">
        <v>0</v>
      </c>
      <c r="J30" s="13">
        <v>1.6676330531624699E-2</v>
      </c>
      <c r="K30" s="13">
        <v>0</v>
      </c>
      <c r="L30" s="13">
        <v>1.6676330531624699E-2</v>
      </c>
      <c r="M30" s="14" t="str">
        <f t="shared" si="1"/>
        <v/>
      </c>
      <c r="N30" s="14">
        <f t="shared" si="2"/>
        <v>5.2113532911327184E-2</v>
      </c>
      <c r="O30" s="14" t="str">
        <f t="shared" si="3"/>
        <v/>
      </c>
      <c r="P30" s="14">
        <f t="shared" si="4"/>
        <v>2.4524015487683414E-2</v>
      </c>
    </row>
    <row r="31" spans="1:16" x14ac:dyDescent="0.25">
      <c r="A31">
        <v>0</v>
      </c>
      <c r="B31">
        <v>5</v>
      </c>
      <c r="C31" t="s">
        <v>4</v>
      </c>
      <c r="D31" t="s">
        <v>16</v>
      </c>
      <c r="E31" s="12">
        <v>5.0000000000000002E-5</v>
      </c>
      <c r="F31" s="12">
        <v>0.35439999999999899</v>
      </c>
      <c r="G31" s="12">
        <v>0</v>
      </c>
      <c r="H31" s="12">
        <v>0.64554999999999896</v>
      </c>
      <c r="I31" s="13">
        <v>1.4999999999999999E-4</v>
      </c>
      <c r="J31" s="13">
        <v>1.09334349588772E-2</v>
      </c>
      <c r="K31" s="13">
        <v>0</v>
      </c>
      <c r="L31" s="13">
        <v>1.09531958806551E-2</v>
      </c>
      <c r="M31" s="14">
        <f t="shared" si="1"/>
        <v>2.9999999999999996</v>
      </c>
      <c r="N31" s="14">
        <f t="shared" si="2"/>
        <v>3.0850550109698734E-2</v>
      </c>
      <c r="O31" s="14" t="str">
        <f t="shared" si="3"/>
        <v/>
      </c>
      <c r="P31" s="14">
        <f t="shared" si="4"/>
        <v>1.6967230858423232E-2</v>
      </c>
    </row>
    <row r="32" spans="1:16" x14ac:dyDescent="0.25">
      <c r="A32">
        <v>0</v>
      </c>
      <c r="B32">
        <v>1</v>
      </c>
      <c r="C32" t="s">
        <v>4</v>
      </c>
      <c r="D32" t="s">
        <v>17</v>
      </c>
      <c r="E32" s="12">
        <v>1.1000000000000001E-3</v>
      </c>
      <c r="F32" s="12">
        <v>0.38879999999999998</v>
      </c>
      <c r="G32" s="12">
        <v>0</v>
      </c>
      <c r="H32" s="12">
        <v>0.61009999999999898</v>
      </c>
      <c r="I32" s="13">
        <v>3.7416573867730002E-4</v>
      </c>
      <c r="J32" s="13">
        <v>1.8043281298034401E-2</v>
      </c>
      <c r="K32" s="13">
        <v>0</v>
      </c>
      <c r="L32" s="13">
        <v>1.78658892865706E-2</v>
      </c>
      <c r="M32" s="14">
        <f t="shared" si="1"/>
        <v>0.3401506715248182</v>
      </c>
      <c r="N32" s="14">
        <f t="shared" si="2"/>
        <v>4.6407616507290125E-2</v>
      </c>
      <c r="O32" s="14" t="str">
        <f t="shared" si="3"/>
        <v/>
      </c>
      <c r="P32" s="14">
        <f t="shared" si="4"/>
        <v>2.9283542511999067E-2</v>
      </c>
    </row>
    <row r="33" spans="1:16" x14ac:dyDescent="0.25">
      <c r="A33">
        <v>0</v>
      </c>
      <c r="B33">
        <v>2</v>
      </c>
      <c r="C33" t="s">
        <v>4</v>
      </c>
      <c r="D33" t="s">
        <v>17</v>
      </c>
      <c r="E33" s="12">
        <v>6.9999999999999999E-4</v>
      </c>
      <c r="F33" s="12">
        <v>0.4143</v>
      </c>
      <c r="G33" s="12">
        <v>0</v>
      </c>
      <c r="H33" s="12">
        <v>0.58499999999999996</v>
      </c>
      <c r="I33" s="13">
        <v>5.0990195135919996E-4</v>
      </c>
      <c r="J33" s="13">
        <v>2.0823304252687601E-2</v>
      </c>
      <c r="K33" s="13">
        <v>0</v>
      </c>
      <c r="L33" s="13">
        <v>2.1055878039160401E-2</v>
      </c>
      <c r="M33" s="14">
        <f t="shared" si="1"/>
        <v>0.72843135908457135</v>
      </c>
      <c r="N33" s="14">
        <f t="shared" si="2"/>
        <v>5.0261415043899589E-2</v>
      </c>
      <c r="O33" s="14" t="str">
        <f t="shared" si="3"/>
        <v/>
      </c>
      <c r="P33" s="14">
        <f t="shared" si="4"/>
        <v>3.5992953913094705E-2</v>
      </c>
    </row>
    <row r="34" spans="1:16" x14ac:dyDescent="0.25">
      <c r="A34">
        <v>0</v>
      </c>
      <c r="B34">
        <v>3</v>
      </c>
      <c r="C34" t="s">
        <v>4</v>
      </c>
      <c r="D34" t="s">
        <v>17</v>
      </c>
      <c r="E34" s="12">
        <v>1.1999999999999999E-3</v>
      </c>
      <c r="F34" s="12">
        <v>0.36745</v>
      </c>
      <c r="G34" s="12">
        <v>0</v>
      </c>
      <c r="H34" s="12">
        <v>0.63134999999999997</v>
      </c>
      <c r="I34" s="13">
        <v>3.316624790355E-4</v>
      </c>
      <c r="J34" s="13">
        <v>1.6565702520569402E-2</v>
      </c>
      <c r="K34" s="13">
        <v>0</v>
      </c>
      <c r="L34" s="13">
        <v>1.6404343936896701E-2</v>
      </c>
      <c r="M34" s="14">
        <f t="shared" si="1"/>
        <v>0.27638539919625005</v>
      </c>
      <c r="N34" s="14">
        <f t="shared" si="2"/>
        <v>4.5082875277097298E-2</v>
      </c>
      <c r="O34" s="14" t="str">
        <f t="shared" si="3"/>
        <v/>
      </c>
      <c r="P34" s="14">
        <f t="shared" si="4"/>
        <v>2.5982963390982342E-2</v>
      </c>
    </row>
    <row r="35" spans="1:16" x14ac:dyDescent="0.25">
      <c r="A35">
        <v>0</v>
      </c>
      <c r="B35">
        <v>4</v>
      </c>
      <c r="C35" t="s">
        <v>4</v>
      </c>
      <c r="D35" t="s">
        <v>17</v>
      </c>
      <c r="E35" s="12">
        <v>1E-3</v>
      </c>
      <c r="F35" s="12">
        <v>0.4168</v>
      </c>
      <c r="G35" s="12">
        <v>0</v>
      </c>
      <c r="H35" s="12">
        <v>0.58220000000000005</v>
      </c>
      <c r="I35" s="13">
        <v>4.472135954999E-4</v>
      </c>
      <c r="J35" s="13">
        <v>1.47651616990807E-2</v>
      </c>
      <c r="K35" s="13">
        <v>0</v>
      </c>
      <c r="L35" s="13">
        <v>1.4704081066153001E-2</v>
      </c>
      <c r="M35" s="14">
        <f t="shared" si="1"/>
        <v>0.44721359549989997</v>
      </c>
      <c r="N35" s="14">
        <f t="shared" si="2"/>
        <v>3.5425052061134117E-2</v>
      </c>
      <c r="O35" s="14" t="str">
        <f t="shared" si="3"/>
        <v/>
      </c>
      <c r="P35" s="14">
        <f t="shared" si="4"/>
        <v>2.5256065039768121E-2</v>
      </c>
    </row>
    <row r="36" spans="1:16" x14ac:dyDescent="0.25">
      <c r="A36">
        <v>0</v>
      </c>
      <c r="B36">
        <v>5</v>
      </c>
      <c r="C36" t="s">
        <v>4</v>
      </c>
      <c r="D36" t="s">
        <v>17</v>
      </c>
      <c r="E36" s="12">
        <v>1.0499999999999999E-3</v>
      </c>
      <c r="F36" s="12">
        <v>0.45045000000000002</v>
      </c>
      <c r="G36" s="12">
        <v>0</v>
      </c>
      <c r="H36" s="12">
        <v>0.54849999999999999</v>
      </c>
      <c r="I36" s="13">
        <v>3.5E-4</v>
      </c>
      <c r="J36" s="13">
        <v>1.3972204550463699E-2</v>
      </c>
      <c r="K36" s="13">
        <v>0</v>
      </c>
      <c r="L36" s="13">
        <v>1.4193308282426599E-2</v>
      </c>
      <c r="M36" s="14">
        <f t="shared" si="1"/>
        <v>0.33333333333333337</v>
      </c>
      <c r="N36" s="14">
        <f t="shared" si="2"/>
        <v>3.1018325120354531E-2</v>
      </c>
      <c r="O36" s="14" t="str">
        <f t="shared" si="3"/>
        <v/>
      </c>
      <c r="P36" s="14">
        <f t="shared" si="4"/>
        <v>2.58765875705134E-2</v>
      </c>
    </row>
    <row r="37" spans="1:16" x14ac:dyDescent="0.25">
      <c r="A37">
        <v>0</v>
      </c>
      <c r="B37">
        <v>1</v>
      </c>
      <c r="C37" t="s">
        <v>4</v>
      </c>
      <c r="D37" t="s">
        <v>18</v>
      </c>
      <c r="E37" s="12">
        <v>0</v>
      </c>
      <c r="F37" s="12">
        <v>0.30564999999999998</v>
      </c>
      <c r="G37" s="12">
        <v>0</v>
      </c>
      <c r="H37" s="12">
        <v>0.69435000000000002</v>
      </c>
      <c r="I37" s="13">
        <v>0</v>
      </c>
      <c r="J37" s="13">
        <v>1.1627660985770101E-2</v>
      </c>
      <c r="K37" s="13">
        <v>0</v>
      </c>
      <c r="L37" s="13">
        <v>1.162766098577E-2</v>
      </c>
      <c r="M37" s="14" t="str">
        <f t="shared" si="1"/>
        <v/>
      </c>
      <c r="N37" s="14">
        <f t="shared" si="2"/>
        <v>3.8042404664714875E-2</v>
      </c>
      <c r="O37" s="14" t="str">
        <f t="shared" si="3"/>
        <v/>
      </c>
      <c r="P37" s="14">
        <f t="shared" si="4"/>
        <v>1.6746109290372291E-2</v>
      </c>
    </row>
    <row r="38" spans="1:16" x14ac:dyDescent="0.25">
      <c r="A38">
        <v>0</v>
      </c>
      <c r="B38">
        <v>2</v>
      </c>
      <c r="C38" t="s">
        <v>4</v>
      </c>
      <c r="D38" t="s">
        <v>18</v>
      </c>
      <c r="E38" s="12">
        <v>0</v>
      </c>
      <c r="F38" s="12">
        <v>0.32694999999999902</v>
      </c>
      <c r="G38" s="12">
        <v>0</v>
      </c>
      <c r="H38" s="12">
        <v>0.67305000000000004</v>
      </c>
      <c r="I38" s="13">
        <v>0</v>
      </c>
      <c r="J38" s="13">
        <v>1.27229124024336E-2</v>
      </c>
      <c r="K38" s="13">
        <v>0</v>
      </c>
      <c r="L38" s="13">
        <v>1.27229124024336E-2</v>
      </c>
      <c r="M38" s="14" t="str">
        <f t="shared" si="1"/>
        <v/>
      </c>
      <c r="N38" s="14">
        <f t="shared" si="2"/>
        <v>3.8913939141867679E-2</v>
      </c>
      <c r="O38" s="14" t="str">
        <f t="shared" si="3"/>
        <v/>
      </c>
      <c r="P38" s="14">
        <f t="shared" si="4"/>
        <v>1.8903368846940938E-2</v>
      </c>
    </row>
    <row r="39" spans="1:16" x14ac:dyDescent="0.25">
      <c r="A39">
        <v>0</v>
      </c>
      <c r="B39">
        <v>3</v>
      </c>
      <c r="C39" t="s">
        <v>4</v>
      </c>
      <c r="D39" t="s">
        <v>18</v>
      </c>
      <c r="E39" s="12">
        <v>0</v>
      </c>
      <c r="F39" s="12">
        <v>0.30534999999999901</v>
      </c>
      <c r="G39" s="12">
        <v>0</v>
      </c>
      <c r="H39" s="12">
        <v>0.69464999999999999</v>
      </c>
      <c r="I39" s="13">
        <v>0</v>
      </c>
      <c r="J39" s="13">
        <v>1.99537590443505E-2</v>
      </c>
      <c r="K39" s="13">
        <v>0</v>
      </c>
      <c r="L39" s="13">
        <v>1.99537590443505E-2</v>
      </c>
      <c r="M39" s="14" t="str">
        <f t="shared" si="1"/>
        <v/>
      </c>
      <c r="N39" s="14">
        <f t="shared" si="2"/>
        <v>6.5347172242837939E-2</v>
      </c>
      <c r="O39" s="14" t="str">
        <f t="shared" si="3"/>
        <v/>
      </c>
      <c r="P39" s="14">
        <f t="shared" si="4"/>
        <v>2.872491045037141E-2</v>
      </c>
    </row>
    <row r="40" spans="1:16" x14ac:dyDescent="0.25">
      <c r="A40">
        <v>0</v>
      </c>
      <c r="B40">
        <v>4</v>
      </c>
      <c r="C40" t="s">
        <v>4</v>
      </c>
      <c r="D40" t="s">
        <v>18</v>
      </c>
      <c r="E40" s="12">
        <v>0</v>
      </c>
      <c r="F40" s="12">
        <v>0.31569999999999998</v>
      </c>
      <c r="G40" s="12">
        <v>0</v>
      </c>
      <c r="H40" s="12">
        <v>0.68430000000000002</v>
      </c>
      <c r="I40" s="13">
        <v>0</v>
      </c>
      <c r="J40" s="13">
        <v>2.0230175481196402E-2</v>
      </c>
      <c r="K40" s="13">
        <v>0</v>
      </c>
      <c r="L40" s="13">
        <v>2.0230175481196301E-2</v>
      </c>
      <c r="M40" s="14" t="str">
        <f t="shared" si="1"/>
        <v/>
      </c>
      <c r="N40" s="14">
        <f t="shared" si="2"/>
        <v>6.4080378464353507E-2</v>
      </c>
      <c r="O40" s="14" t="str">
        <f t="shared" si="3"/>
        <v/>
      </c>
      <c r="P40" s="14">
        <f t="shared" si="4"/>
        <v>2.9563313577665205E-2</v>
      </c>
    </row>
    <row r="41" spans="1:16" x14ac:dyDescent="0.25">
      <c r="A41">
        <v>0</v>
      </c>
      <c r="B41">
        <v>5</v>
      </c>
      <c r="C41" t="s">
        <v>4</v>
      </c>
      <c r="D41" t="s">
        <v>18</v>
      </c>
      <c r="E41" s="12">
        <v>0</v>
      </c>
      <c r="F41" s="12">
        <v>0.33394999999999903</v>
      </c>
      <c r="G41" s="12">
        <v>0</v>
      </c>
      <c r="H41" s="12">
        <v>0.66604999999999903</v>
      </c>
      <c r="I41" s="13">
        <v>0</v>
      </c>
      <c r="J41" s="13">
        <v>1.7114978819735598E-2</v>
      </c>
      <c r="K41" s="13">
        <v>0</v>
      </c>
      <c r="L41" s="13">
        <v>1.7114978819735598E-2</v>
      </c>
      <c r="M41" s="14" t="str">
        <f t="shared" si="1"/>
        <v/>
      </c>
      <c r="N41" s="14">
        <f t="shared" si="2"/>
        <v>5.125012373030588E-2</v>
      </c>
      <c r="O41" s="14" t="str">
        <f t="shared" si="3"/>
        <v/>
      </c>
      <c r="P41" s="14">
        <f t="shared" si="4"/>
        <v>2.5696237249058815E-2</v>
      </c>
    </row>
    <row r="42" spans="1:16" x14ac:dyDescent="0.25">
      <c r="A42">
        <v>0</v>
      </c>
      <c r="B42">
        <v>1</v>
      </c>
      <c r="C42" t="s">
        <v>4</v>
      </c>
      <c r="D42" t="s">
        <v>19</v>
      </c>
      <c r="E42" s="12">
        <v>4.0000000000000002E-4</v>
      </c>
      <c r="F42" s="12">
        <v>0.1424</v>
      </c>
      <c r="G42" s="12">
        <v>0</v>
      </c>
      <c r="H42" s="12">
        <v>0.85719999999999996</v>
      </c>
      <c r="I42" s="13">
        <v>2.0000000000000001E-4</v>
      </c>
      <c r="J42" s="13">
        <v>1.9008945262691399E-2</v>
      </c>
      <c r="K42" s="13">
        <v>0</v>
      </c>
      <c r="L42" s="13">
        <v>1.9043634106965999E-2</v>
      </c>
      <c r="M42" s="14">
        <f t="shared" si="1"/>
        <v>0.5</v>
      </c>
      <c r="N42" s="14">
        <f t="shared" si="2"/>
        <v>0.13348978414811377</v>
      </c>
      <c r="O42" s="14" t="str">
        <f t="shared" si="3"/>
        <v/>
      </c>
      <c r="P42" s="14">
        <f t="shared" si="4"/>
        <v>2.22160920519902E-2</v>
      </c>
    </row>
    <row r="43" spans="1:16" x14ac:dyDescent="0.25">
      <c r="A43">
        <v>0</v>
      </c>
      <c r="B43">
        <v>2</v>
      </c>
      <c r="C43" t="s">
        <v>4</v>
      </c>
      <c r="D43" t="s">
        <v>19</v>
      </c>
      <c r="E43" s="12">
        <v>4.0000000000000002E-4</v>
      </c>
      <c r="F43" s="12">
        <v>0.124649999999999</v>
      </c>
      <c r="G43" s="12">
        <v>0</v>
      </c>
      <c r="H43" s="12">
        <v>0.87495000000000001</v>
      </c>
      <c r="I43" s="13">
        <v>2.0000000000000001E-4</v>
      </c>
      <c r="J43" s="13">
        <v>2.35574298258532E-2</v>
      </c>
      <c r="K43" s="13">
        <v>0</v>
      </c>
      <c r="L43" s="13">
        <v>2.3621441530948101E-2</v>
      </c>
      <c r="M43" s="14">
        <f t="shared" si="1"/>
        <v>0.5</v>
      </c>
      <c r="N43" s="14">
        <f t="shared" si="2"/>
        <v>0.1889886067056028</v>
      </c>
      <c r="O43" s="14" t="str">
        <f t="shared" si="3"/>
        <v/>
      </c>
      <c r="P43" s="14">
        <f t="shared" si="4"/>
        <v>2.6997475891134465E-2</v>
      </c>
    </row>
    <row r="44" spans="1:16" x14ac:dyDescent="0.25">
      <c r="A44">
        <v>0</v>
      </c>
      <c r="B44">
        <v>3</v>
      </c>
      <c r="C44" t="s">
        <v>4</v>
      </c>
      <c r="D44" t="s">
        <v>19</v>
      </c>
      <c r="E44" s="12">
        <v>3.5E-4</v>
      </c>
      <c r="F44" s="12">
        <v>0.15425</v>
      </c>
      <c r="G44" s="12">
        <v>0</v>
      </c>
      <c r="H44" s="12">
        <v>0.84540000000000004</v>
      </c>
      <c r="I44" s="13">
        <v>2.291287847477E-4</v>
      </c>
      <c r="J44" s="13">
        <v>1.6369560165135699E-2</v>
      </c>
      <c r="K44" s="13">
        <v>0</v>
      </c>
      <c r="L44" s="13">
        <v>1.64708834007165E-2</v>
      </c>
      <c r="M44" s="14">
        <f t="shared" si="1"/>
        <v>0.6546536707077143</v>
      </c>
      <c r="N44" s="14">
        <f t="shared" si="2"/>
        <v>0.10612356671076628</v>
      </c>
      <c r="O44" s="14" t="str">
        <f t="shared" si="3"/>
        <v/>
      </c>
      <c r="P44" s="14">
        <f t="shared" si="4"/>
        <v>1.9482947008181335E-2</v>
      </c>
    </row>
    <row r="45" spans="1:16" x14ac:dyDescent="0.25">
      <c r="A45">
        <v>0</v>
      </c>
      <c r="B45">
        <v>4</v>
      </c>
      <c r="C45" t="s">
        <v>4</v>
      </c>
      <c r="D45" t="s">
        <v>19</v>
      </c>
      <c r="E45" s="12">
        <v>4.0000000000000002E-4</v>
      </c>
      <c r="F45" s="12">
        <v>0.15145</v>
      </c>
      <c r="G45" s="12">
        <v>0</v>
      </c>
      <c r="H45" s="12">
        <v>0.84814999999999996</v>
      </c>
      <c r="I45" s="13">
        <v>2.0000000000000001E-4</v>
      </c>
      <c r="J45" s="13">
        <v>2.2933000239828999E-2</v>
      </c>
      <c r="K45" s="13">
        <v>0</v>
      </c>
      <c r="L45" s="13">
        <v>2.2935834408191899E-2</v>
      </c>
      <c r="M45" s="14">
        <f t="shared" si="1"/>
        <v>0.5</v>
      </c>
      <c r="N45" s="14">
        <f t="shared" si="2"/>
        <v>0.15142291343564873</v>
      </c>
      <c r="O45" s="14" t="str">
        <f t="shared" si="3"/>
        <v/>
      </c>
      <c r="P45" s="14">
        <f t="shared" si="4"/>
        <v>2.7042191131511996E-2</v>
      </c>
    </row>
    <row r="46" spans="1:16" x14ac:dyDescent="0.25">
      <c r="A46">
        <v>0</v>
      </c>
      <c r="B46">
        <v>5</v>
      </c>
      <c r="C46" t="s">
        <v>4</v>
      </c>
      <c r="D46" t="s">
        <v>19</v>
      </c>
      <c r="E46" s="12">
        <v>2.5000000000000001E-4</v>
      </c>
      <c r="F46" s="12">
        <v>0.17865</v>
      </c>
      <c r="G46" s="12">
        <v>0</v>
      </c>
      <c r="H46" s="12">
        <v>0.82110000000000005</v>
      </c>
      <c r="I46" s="13">
        <v>2.5000000000000001E-4</v>
      </c>
      <c r="J46" s="13">
        <v>2.1383463236809799E-2</v>
      </c>
      <c r="K46" s="13">
        <v>0</v>
      </c>
      <c r="L46" s="13">
        <v>2.1363286264055901E-2</v>
      </c>
      <c r="M46" s="14">
        <f t="shared" si="1"/>
        <v>1</v>
      </c>
      <c r="N46" s="14">
        <f t="shared" si="2"/>
        <v>0.11969472844561881</v>
      </c>
      <c r="O46" s="14" t="str">
        <f t="shared" si="3"/>
        <v/>
      </c>
      <c r="P46" s="14">
        <f t="shared" si="4"/>
        <v>2.6017886084588843E-2</v>
      </c>
    </row>
    <row r="47" spans="1:16" x14ac:dyDescent="0.25">
      <c r="A47">
        <v>0</v>
      </c>
      <c r="B47">
        <v>1</v>
      </c>
      <c r="C47" t="s">
        <v>4</v>
      </c>
      <c r="D47" t="s">
        <v>20</v>
      </c>
      <c r="E47" s="12">
        <v>9.5999999999999992E-3</v>
      </c>
      <c r="F47" s="12">
        <v>1.155E-2</v>
      </c>
      <c r="G47" s="12">
        <v>0</v>
      </c>
      <c r="H47" s="12">
        <v>0.97885</v>
      </c>
      <c r="I47" s="13">
        <v>1.3190905958272001E-3</v>
      </c>
      <c r="J47" s="13">
        <v>3.7778962399726999E-3</v>
      </c>
      <c r="K47" s="13">
        <v>0</v>
      </c>
      <c r="L47" s="13">
        <v>3.9689419244932E-3</v>
      </c>
      <c r="M47" s="14">
        <f t="shared" si="1"/>
        <v>0.13740527039866668</v>
      </c>
      <c r="N47" s="14">
        <f t="shared" si="2"/>
        <v>0.32709058354741993</v>
      </c>
      <c r="O47" s="14" t="str">
        <f t="shared" si="3"/>
        <v/>
      </c>
      <c r="P47" s="14">
        <f t="shared" si="4"/>
        <v>4.0546988042020737E-3</v>
      </c>
    </row>
    <row r="48" spans="1:16" x14ac:dyDescent="0.25">
      <c r="A48">
        <v>0</v>
      </c>
      <c r="B48">
        <v>2</v>
      </c>
      <c r="C48" t="s">
        <v>4</v>
      </c>
      <c r="D48" t="s">
        <v>20</v>
      </c>
      <c r="E48" s="12">
        <v>9.5999999999999992E-3</v>
      </c>
      <c r="F48" s="12">
        <v>1.9400000000000001E-2</v>
      </c>
      <c r="G48" s="12">
        <v>0</v>
      </c>
      <c r="H48" s="12">
        <v>0.97099999999999997</v>
      </c>
      <c r="I48" s="13">
        <v>1.7578395831246E-3</v>
      </c>
      <c r="J48" s="13">
        <v>6.6588287258344996E-3</v>
      </c>
      <c r="K48" s="13">
        <v>0</v>
      </c>
      <c r="L48" s="13">
        <v>6.5498091575250999E-3</v>
      </c>
      <c r="M48" s="14">
        <f t="shared" si="1"/>
        <v>0.1831082899088125</v>
      </c>
      <c r="N48" s="14">
        <f t="shared" si="2"/>
        <v>0.34323859411518037</v>
      </c>
      <c r="O48" s="14" t="str">
        <f t="shared" si="3"/>
        <v/>
      </c>
      <c r="P48" s="14">
        <f t="shared" si="4"/>
        <v>6.7454265268023688E-3</v>
      </c>
    </row>
    <row r="49" spans="1:16" x14ac:dyDescent="0.25">
      <c r="A49">
        <v>0</v>
      </c>
      <c r="B49">
        <v>3</v>
      </c>
      <c r="C49" t="s">
        <v>4</v>
      </c>
      <c r="D49" t="s">
        <v>20</v>
      </c>
      <c r="E49" s="12">
        <v>1.0099999999999901E-2</v>
      </c>
      <c r="F49" s="12">
        <v>1.5800000000000002E-2</v>
      </c>
      <c r="G49" s="12">
        <v>0</v>
      </c>
      <c r="H49" s="12">
        <v>0.97409999999999997</v>
      </c>
      <c r="I49" s="13">
        <v>9.6953597148319998E-4</v>
      </c>
      <c r="J49" s="13">
        <v>3.7894590642991999E-3</v>
      </c>
      <c r="K49" s="13">
        <v>0</v>
      </c>
      <c r="L49" s="13">
        <v>4.4204072210599996E-3</v>
      </c>
      <c r="M49" s="14">
        <f t="shared" si="1"/>
        <v>9.5993660542892031E-2</v>
      </c>
      <c r="N49" s="14">
        <f t="shared" si="2"/>
        <v>0.23983918128475945</v>
      </c>
      <c r="O49" s="14" t="str">
        <f t="shared" si="3"/>
        <v/>
      </c>
      <c r="P49" s="14">
        <f t="shared" si="4"/>
        <v>4.5379398635253055E-3</v>
      </c>
    </row>
    <row r="50" spans="1:16" x14ac:dyDescent="0.25">
      <c r="A50">
        <v>0</v>
      </c>
      <c r="B50">
        <v>4</v>
      </c>
      <c r="C50" t="s">
        <v>4</v>
      </c>
      <c r="D50" t="s">
        <v>20</v>
      </c>
      <c r="E50" s="12">
        <v>9.1000000000000004E-3</v>
      </c>
      <c r="F50" s="12">
        <v>1.35999999999999E-2</v>
      </c>
      <c r="G50" s="12">
        <v>0</v>
      </c>
      <c r="H50" s="12">
        <v>0.97729999999999995</v>
      </c>
      <c r="I50" s="13">
        <v>1.3747727084867001E-3</v>
      </c>
      <c r="J50" s="13">
        <v>4.5978255730289999E-3</v>
      </c>
      <c r="K50" s="13">
        <v>0</v>
      </c>
      <c r="L50" s="13">
        <v>5.0655700567655004E-3</v>
      </c>
      <c r="M50" s="14">
        <f t="shared" si="1"/>
        <v>0.15107392400952749</v>
      </c>
      <c r="N50" s="14">
        <f t="shared" si="2"/>
        <v>0.3380754097815466</v>
      </c>
      <c r="O50" s="14" t="str">
        <f t="shared" si="3"/>
        <v/>
      </c>
      <c r="P50" s="14">
        <f t="shared" si="4"/>
        <v>5.1832293633126986E-3</v>
      </c>
    </row>
    <row r="51" spans="1:16" x14ac:dyDescent="0.25">
      <c r="A51">
        <v>0</v>
      </c>
      <c r="B51">
        <v>5</v>
      </c>
      <c r="C51" t="s">
        <v>4</v>
      </c>
      <c r="D51" t="s">
        <v>20</v>
      </c>
      <c r="E51" s="12">
        <v>1.02999999999999E-2</v>
      </c>
      <c r="F51" s="12">
        <v>1.315E-2</v>
      </c>
      <c r="G51" s="12">
        <v>0</v>
      </c>
      <c r="H51" s="12">
        <v>0.97655000000000003</v>
      </c>
      <c r="I51" s="13">
        <v>7.4833147735470001E-4</v>
      </c>
      <c r="J51" s="13">
        <v>3.8797551469131998E-3</v>
      </c>
      <c r="K51" s="13">
        <v>0</v>
      </c>
      <c r="L51" s="13">
        <v>4.15E-3</v>
      </c>
      <c r="M51" s="14">
        <f t="shared" si="1"/>
        <v>7.2653541490748277E-2</v>
      </c>
      <c r="N51" s="14">
        <f t="shared" si="2"/>
        <v>0.29503841421393157</v>
      </c>
      <c r="O51" s="14" t="str">
        <f t="shared" si="3"/>
        <v/>
      </c>
      <c r="P51" s="14">
        <f t="shared" si="4"/>
        <v>4.249654395576263E-3</v>
      </c>
    </row>
    <row r="52" spans="1:16" x14ac:dyDescent="0.25">
      <c r="A52">
        <v>0</v>
      </c>
      <c r="B52">
        <v>1</v>
      </c>
      <c r="C52" t="s">
        <v>5</v>
      </c>
      <c r="D52" t="s">
        <v>21</v>
      </c>
      <c r="E52" s="12">
        <v>0</v>
      </c>
      <c r="F52" s="12">
        <v>0</v>
      </c>
      <c r="G52" s="12">
        <v>0.82004999999999995</v>
      </c>
      <c r="H52" s="12">
        <v>0.179949999999999</v>
      </c>
      <c r="I52" s="13">
        <v>0</v>
      </c>
      <c r="J52" s="13">
        <v>0</v>
      </c>
      <c r="K52" s="13">
        <v>5.8883359279170997E-3</v>
      </c>
      <c r="L52" s="13">
        <v>5.8883359279170997E-3</v>
      </c>
      <c r="M52" s="14" t="str">
        <f t="shared" si="1"/>
        <v/>
      </c>
      <c r="N52" s="14" t="str">
        <f t="shared" si="2"/>
        <v/>
      </c>
      <c r="O52" s="14">
        <f t="shared" si="3"/>
        <v>7.180459640164746E-3</v>
      </c>
      <c r="P52" s="14">
        <f t="shared" si="4"/>
        <v>3.2722066840328606E-2</v>
      </c>
    </row>
    <row r="53" spans="1:16" x14ac:dyDescent="0.25">
      <c r="A53">
        <v>0</v>
      </c>
      <c r="B53">
        <v>2</v>
      </c>
      <c r="C53" t="s">
        <v>5</v>
      </c>
      <c r="D53" t="s">
        <v>21</v>
      </c>
      <c r="E53" s="12">
        <v>0</v>
      </c>
      <c r="F53" s="12">
        <v>0</v>
      </c>
      <c r="G53" s="12">
        <v>0.84975000000000001</v>
      </c>
      <c r="H53" s="12">
        <v>0.15024999999999999</v>
      </c>
      <c r="I53" s="13">
        <v>0</v>
      </c>
      <c r="J53" s="13">
        <v>0</v>
      </c>
      <c r="K53" s="13">
        <v>4.3774992861220999E-3</v>
      </c>
      <c r="L53" s="13">
        <v>4.3774992861220999E-3</v>
      </c>
      <c r="M53" s="14" t="str">
        <f t="shared" si="1"/>
        <v/>
      </c>
      <c r="N53" s="14" t="str">
        <f t="shared" si="2"/>
        <v/>
      </c>
      <c r="O53" s="14">
        <f t="shared" si="3"/>
        <v>5.1515143114117092E-3</v>
      </c>
      <c r="P53" s="14">
        <f t="shared" si="4"/>
        <v>2.9134770623108819E-2</v>
      </c>
    </row>
    <row r="54" spans="1:16" x14ac:dyDescent="0.25">
      <c r="A54">
        <v>0</v>
      </c>
      <c r="B54">
        <v>3</v>
      </c>
      <c r="C54" t="s">
        <v>5</v>
      </c>
      <c r="D54" t="s">
        <v>21</v>
      </c>
      <c r="E54" s="12">
        <v>0</v>
      </c>
      <c r="F54" s="12">
        <v>0</v>
      </c>
      <c r="G54" s="12">
        <v>0.83384999999999998</v>
      </c>
      <c r="H54" s="12">
        <v>0.16614999999999999</v>
      </c>
      <c r="I54" s="13">
        <v>0</v>
      </c>
      <c r="J54" s="13">
        <v>0</v>
      </c>
      <c r="K54" s="13">
        <v>4.4104988379999998E-3</v>
      </c>
      <c r="L54" s="13">
        <v>4.4104988379999998E-3</v>
      </c>
      <c r="M54" s="14" t="str">
        <f t="shared" si="1"/>
        <v/>
      </c>
      <c r="N54" s="14" t="str">
        <f t="shared" si="2"/>
        <v/>
      </c>
      <c r="O54" s="14">
        <f t="shared" si="3"/>
        <v>5.2893192276788391E-3</v>
      </c>
      <c r="P54" s="14">
        <f t="shared" si="4"/>
        <v>2.6545283406560337E-2</v>
      </c>
    </row>
    <row r="55" spans="1:16" x14ac:dyDescent="0.25">
      <c r="A55">
        <v>0</v>
      </c>
      <c r="B55">
        <v>4</v>
      </c>
      <c r="C55" t="s">
        <v>5</v>
      </c>
      <c r="D55" t="s">
        <v>21</v>
      </c>
      <c r="E55" s="12">
        <v>0</v>
      </c>
      <c r="F55" s="12">
        <v>0</v>
      </c>
      <c r="G55" s="12">
        <v>0.84059999999999901</v>
      </c>
      <c r="H55" s="12">
        <v>0.15939999999999999</v>
      </c>
      <c r="I55" s="13">
        <v>0</v>
      </c>
      <c r="J55" s="13">
        <v>0</v>
      </c>
      <c r="K55" s="13">
        <v>6.5642973729105004E-3</v>
      </c>
      <c r="L55" s="13">
        <v>6.5642973729105004E-3</v>
      </c>
      <c r="M55" s="14" t="str">
        <f t="shared" si="1"/>
        <v/>
      </c>
      <c r="N55" s="14" t="str">
        <f t="shared" si="2"/>
        <v/>
      </c>
      <c r="O55" s="14">
        <f t="shared" si="3"/>
        <v>7.8090618283494029E-3</v>
      </c>
      <c r="P55" s="14">
        <f t="shared" si="4"/>
        <v>4.1181288412236519E-2</v>
      </c>
    </row>
    <row r="56" spans="1:16" x14ac:dyDescent="0.25">
      <c r="A56">
        <v>0</v>
      </c>
      <c r="B56">
        <v>5</v>
      </c>
      <c r="C56" t="s">
        <v>5</v>
      </c>
      <c r="D56" t="s">
        <v>21</v>
      </c>
      <c r="E56" s="12">
        <v>5.0000000000000002E-5</v>
      </c>
      <c r="F56" s="12">
        <v>0</v>
      </c>
      <c r="G56" s="12">
        <v>0.84634999999999905</v>
      </c>
      <c r="H56" s="12">
        <v>0.15359999999999999</v>
      </c>
      <c r="I56" s="13">
        <v>1.4999999999999999E-4</v>
      </c>
      <c r="J56" s="13">
        <v>0</v>
      </c>
      <c r="K56" s="13">
        <v>3.8147739120424E-3</v>
      </c>
      <c r="L56" s="13">
        <v>3.8974350539810001E-3</v>
      </c>
      <c r="M56" s="14">
        <f t="shared" si="1"/>
        <v>2.9999999999999996</v>
      </c>
      <c r="N56" s="14" t="str">
        <f t="shared" si="2"/>
        <v/>
      </c>
      <c r="O56" s="14">
        <f t="shared" si="3"/>
        <v>4.5073242890558331E-3</v>
      </c>
      <c r="P56" s="14">
        <f t="shared" si="4"/>
        <v>2.5373926132688806E-2</v>
      </c>
    </row>
    <row r="57" spans="1:16" x14ac:dyDescent="0.25">
      <c r="A57">
        <v>0</v>
      </c>
      <c r="B57">
        <v>1</v>
      </c>
      <c r="C57" t="s">
        <v>5</v>
      </c>
      <c r="D57" t="s">
        <v>22</v>
      </c>
      <c r="E57" s="12">
        <v>0</v>
      </c>
      <c r="F57" s="12">
        <v>0</v>
      </c>
      <c r="G57" s="12">
        <v>0.68614999999999904</v>
      </c>
      <c r="H57" s="12">
        <v>0.31384999999999902</v>
      </c>
      <c r="I57" s="13">
        <v>0</v>
      </c>
      <c r="J57" s="13">
        <v>0</v>
      </c>
      <c r="K57" s="13">
        <v>9.4473541269500007E-3</v>
      </c>
      <c r="L57" s="13">
        <v>9.4473541269500007E-3</v>
      </c>
      <c r="M57" s="14" t="str">
        <f t="shared" si="1"/>
        <v/>
      </c>
      <c r="N57" s="14" t="str">
        <f t="shared" si="2"/>
        <v/>
      </c>
      <c r="O57" s="14">
        <f t="shared" si="3"/>
        <v>1.3768642610143576E-2</v>
      </c>
      <c r="P57" s="14">
        <f t="shared" si="4"/>
        <v>3.0101494748924741E-2</v>
      </c>
    </row>
    <row r="58" spans="1:16" x14ac:dyDescent="0.25">
      <c r="A58">
        <v>0</v>
      </c>
      <c r="B58">
        <v>2</v>
      </c>
      <c r="C58" t="s">
        <v>5</v>
      </c>
      <c r="D58" t="s">
        <v>22</v>
      </c>
      <c r="E58" s="12">
        <v>0</v>
      </c>
      <c r="F58" s="12">
        <v>0</v>
      </c>
      <c r="G58" s="12">
        <v>0.67130000000000001</v>
      </c>
      <c r="H58" s="12">
        <v>0.32869999999999999</v>
      </c>
      <c r="I58" s="13">
        <v>0</v>
      </c>
      <c r="J58" s="13">
        <v>0</v>
      </c>
      <c r="K58" s="13">
        <v>8.1951204994191E-3</v>
      </c>
      <c r="L58" s="13">
        <v>8.1951204994191E-3</v>
      </c>
      <c r="M58" s="14" t="str">
        <f t="shared" si="1"/>
        <v/>
      </c>
      <c r="N58" s="14" t="str">
        <f t="shared" si="2"/>
        <v/>
      </c>
      <c r="O58" s="14">
        <f t="shared" si="3"/>
        <v>1.2207836286934455E-2</v>
      </c>
      <c r="P58" s="14">
        <f t="shared" si="4"/>
        <v>2.4931915118403102E-2</v>
      </c>
    </row>
    <row r="59" spans="1:16" x14ac:dyDescent="0.25">
      <c r="A59">
        <v>0</v>
      </c>
      <c r="B59">
        <v>3</v>
      </c>
      <c r="C59" t="s">
        <v>5</v>
      </c>
      <c r="D59" t="s">
        <v>22</v>
      </c>
      <c r="E59" s="12">
        <v>0</v>
      </c>
      <c r="F59" s="12">
        <v>0</v>
      </c>
      <c r="G59" s="12">
        <v>0.69429999999999903</v>
      </c>
      <c r="H59" s="12">
        <v>0.30569999999999897</v>
      </c>
      <c r="I59" s="13">
        <v>0</v>
      </c>
      <c r="J59" s="13">
        <v>0</v>
      </c>
      <c r="K59" s="13">
        <v>5.2258970521814998E-3</v>
      </c>
      <c r="L59" s="13">
        <v>5.2258970521814998E-3</v>
      </c>
      <c r="M59" s="14" t="str">
        <f t="shared" si="1"/>
        <v/>
      </c>
      <c r="N59" s="14" t="str">
        <f t="shared" si="2"/>
        <v/>
      </c>
      <c r="O59" s="14">
        <f t="shared" si="3"/>
        <v>7.5268573414683957E-3</v>
      </c>
      <c r="P59" s="14">
        <f t="shared" si="4"/>
        <v>1.7094854603145297E-2</v>
      </c>
    </row>
    <row r="60" spans="1:16" x14ac:dyDescent="0.25">
      <c r="A60">
        <v>0</v>
      </c>
      <c r="B60">
        <v>4</v>
      </c>
      <c r="C60" t="s">
        <v>5</v>
      </c>
      <c r="D60" t="s">
        <v>22</v>
      </c>
      <c r="E60" s="12">
        <v>0</v>
      </c>
      <c r="F60" s="12">
        <v>0</v>
      </c>
      <c r="G60" s="12">
        <v>0.68874999999999997</v>
      </c>
      <c r="H60" s="12">
        <v>0.31124999999999903</v>
      </c>
      <c r="I60" s="13">
        <v>0</v>
      </c>
      <c r="J60" s="13">
        <v>0</v>
      </c>
      <c r="K60" s="13">
        <v>6.6567634778471E-3</v>
      </c>
      <c r="L60" s="13">
        <v>6.6567634778471E-3</v>
      </c>
      <c r="M60" s="14" t="str">
        <f t="shared" si="1"/>
        <v/>
      </c>
      <c r="N60" s="14" t="str">
        <f t="shared" si="2"/>
        <v/>
      </c>
      <c r="O60" s="14">
        <f t="shared" si="3"/>
        <v>9.6649923453315436E-3</v>
      </c>
      <c r="P60" s="14">
        <f t="shared" si="4"/>
        <v>2.1387191896697577E-2</v>
      </c>
    </row>
    <row r="61" spans="1:16" x14ac:dyDescent="0.25">
      <c r="A61">
        <v>0</v>
      </c>
      <c r="B61">
        <v>5</v>
      </c>
      <c r="C61" t="s">
        <v>5</v>
      </c>
      <c r="D61" t="s">
        <v>22</v>
      </c>
      <c r="E61" s="12">
        <v>0</v>
      </c>
      <c r="F61" s="12">
        <v>0</v>
      </c>
      <c r="G61" s="12">
        <v>0.67425000000000002</v>
      </c>
      <c r="H61" s="12">
        <v>0.32574999999999998</v>
      </c>
      <c r="I61" s="13">
        <v>0</v>
      </c>
      <c r="J61" s="13">
        <v>0</v>
      </c>
      <c r="K61" s="13">
        <v>4.1668333300001002E-3</v>
      </c>
      <c r="L61" s="13">
        <v>4.1668333300001002E-3</v>
      </c>
      <c r="M61" s="14" t="str">
        <f t="shared" si="1"/>
        <v/>
      </c>
      <c r="N61" s="14" t="str">
        <f t="shared" si="2"/>
        <v/>
      </c>
      <c r="O61" s="14">
        <f t="shared" si="3"/>
        <v>6.1799530292919545E-3</v>
      </c>
      <c r="P61" s="14">
        <f t="shared" si="4"/>
        <v>1.2791506768994937E-2</v>
      </c>
    </row>
    <row r="62" spans="1:16" x14ac:dyDescent="0.25">
      <c r="A62">
        <v>0</v>
      </c>
      <c r="B62">
        <v>1</v>
      </c>
      <c r="C62" t="s">
        <v>5</v>
      </c>
      <c r="D62" t="s">
        <v>23</v>
      </c>
      <c r="E62" s="12">
        <v>0</v>
      </c>
      <c r="F62" s="12">
        <v>0</v>
      </c>
      <c r="G62" s="12">
        <v>0.81059999999999999</v>
      </c>
      <c r="H62" s="12">
        <v>0.18940000000000001</v>
      </c>
      <c r="I62" s="13">
        <v>0</v>
      </c>
      <c r="J62" s="13">
        <v>0</v>
      </c>
      <c r="K62" s="13">
        <v>3.4409301068170002E-3</v>
      </c>
      <c r="L62" s="13">
        <v>3.4409301068170002E-3</v>
      </c>
      <c r="M62" s="14" t="str">
        <f t="shared" si="1"/>
        <v/>
      </c>
      <c r="N62" s="14" t="str">
        <f t="shared" si="2"/>
        <v/>
      </c>
      <c r="O62" s="14">
        <f t="shared" si="3"/>
        <v>4.2449174769516413E-3</v>
      </c>
      <c r="P62" s="14">
        <f t="shared" si="4"/>
        <v>1.8167529603046462E-2</v>
      </c>
    </row>
    <row r="63" spans="1:16" x14ac:dyDescent="0.25">
      <c r="A63">
        <v>0</v>
      </c>
      <c r="B63">
        <v>2</v>
      </c>
      <c r="C63" t="s">
        <v>5</v>
      </c>
      <c r="D63" t="s">
        <v>23</v>
      </c>
      <c r="E63" s="12">
        <v>0</v>
      </c>
      <c r="F63" s="12">
        <v>0</v>
      </c>
      <c r="G63" s="12">
        <v>0.7863</v>
      </c>
      <c r="H63" s="12">
        <v>0.2137</v>
      </c>
      <c r="I63" s="13">
        <v>0</v>
      </c>
      <c r="J63" s="13">
        <v>0</v>
      </c>
      <c r="K63" s="13">
        <v>5.7280013966477996E-3</v>
      </c>
      <c r="L63" s="13">
        <v>5.7280013966477996E-3</v>
      </c>
      <c r="M63" s="14" t="str">
        <f t="shared" si="1"/>
        <v/>
      </c>
      <c r="N63" s="14" t="str">
        <f t="shared" si="2"/>
        <v/>
      </c>
      <c r="O63" s="14">
        <f t="shared" si="3"/>
        <v>7.2847531433903089E-3</v>
      </c>
      <c r="P63" s="14">
        <f t="shared" si="4"/>
        <v>2.680393727958727E-2</v>
      </c>
    </row>
    <row r="64" spans="1:16" x14ac:dyDescent="0.25">
      <c r="A64">
        <v>0</v>
      </c>
      <c r="B64">
        <v>3</v>
      </c>
      <c r="C64" t="s">
        <v>5</v>
      </c>
      <c r="D64" t="s">
        <v>23</v>
      </c>
      <c r="E64" s="12">
        <v>0</v>
      </c>
      <c r="F64" s="12">
        <v>0</v>
      </c>
      <c r="G64" s="12">
        <v>0.81679999999999997</v>
      </c>
      <c r="H64" s="12">
        <v>0.1832</v>
      </c>
      <c r="I64" s="13">
        <v>0</v>
      </c>
      <c r="J64" s="13">
        <v>0</v>
      </c>
      <c r="K64" s="13">
        <v>6.0091596750293996E-3</v>
      </c>
      <c r="L64" s="13">
        <v>6.0091596750293996E-3</v>
      </c>
      <c r="M64" s="14" t="str">
        <f t="shared" si="1"/>
        <v/>
      </c>
      <c r="N64" s="14" t="str">
        <f t="shared" si="2"/>
        <v/>
      </c>
      <c r="O64" s="14">
        <f t="shared" si="3"/>
        <v>7.3569535688410874E-3</v>
      </c>
      <c r="P64" s="14">
        <f t="shared" si="4"/>
        <v>3.2801089929199778E-2</v>
      </c>
    </row>
    <row r="65" spans="1:16" x14ac:dyDescent="0.25">
      <c r="A65">
        <v>0</v>
      </c>
      <c r="B65">
        <v>4</v>
      </c>
      <c r="C65" t="s">
        <v>5</v>
      </c>
      <c r="D65" t="s">
        <v>23</v>
      </c>
      <c r="E65" s="12">
        <v>0</v>
      </c>
      <c r="F65" s="12">
        <v>0</v>
      </c>
      <c r="G65" s="12">
        <v>0.79254999999999998</v>
      </c>
      <c r="H65" s="12">
        <v>0.20745</v>
      </c>
      <c r="I65" s="13">
        <v>0</v>
      </c>
      <c r="J65" s="13">
        <v>0</v>
      </c>
      <c r="K65" s="13">
        <v>5.7203583803814E-3</v>
      </c>
      <c r="L65" s="13">
        <v>5.7203583803814E-3</v>
      </c>
      <c r="M65" s="14" t="str">
        <f t="shared" si="1"/>
        <v/>
      </c>
      <c r="N65" s="14" t="str">
        <f t="shared" si="2"/>
        <v/>
      </c>
      <c r="O65" s="14">
        <f t="shared" si="3"/>
        <v>7.2176624571085738E-3</v>
      </c>
      <c r="P65" s="14">
        <f t="shared" si="4"/>
        <v>2.7574636685376717E-2</v>
      </c>
    </row>
    <row r="66" spans="1:16" x14ac:dyDescent="0.25">
      <c r="A66">
        <v>0</v>
      </c>
      <c r="B66">
        <v>5</v>
      </c>
      <c r="C66" t="s">
        <v>5</v>
      </c>
      <c r="D66" t="s">
        <v>23</v>
      </c>
      <c r="E66" s="12">
        <v>0</v>
      </c>
      <c r="F66" s="12">
        <v>0</v>
      </c>
      <c r="G66" s="12">
        <v>0.78714999999999902</v>
      </c>
      <c r="H66" s="12">
        <v>0.21284999999999901</v>
      </c>
      <c r="I66" s="13">
        <v>0</v>
      </c>
      <c r="J66" s="13">
        <v>0</v>
      </c>
      <c r="K66" s="13">
        <v>3.2561480310329001E-3</v>
      </c>
      <c r="L66" s="13">
        <v>3.2561480310329001E-3</v>
      </c>
      <c r="M66" s="14" t="str">
        <f t="shared" si="1"/>
        <v/>
      </c>
      <c r="N66" s="14" t="str">
        <f t="shared" si="2"/>
        <v/>
      </c>
      <c r="O66" s="14">
        <f t="shared" si="3"/>
        <v>4.1366296525857894E-3</v>
      </c>
      <c r="P66" s="14">
        <f t="shared" si="4"/>
        <v>1.5297853093882619E-2</v>
      </c>
    </row>
    <row r="67" spans="1:16" x14ac:dyDescent="0.25">
      <c r="A67">
        <v>0</v>
      </c>
      <c r="B67">
        <v>1</v>
      </c>
      <c r="C67" t="s">
        <v>5</v>
      </c>
      <c r="D67" t="s">
        <v>24</v>
      </c>
      <c r="E67" s="12">
        <v>0</v>
      </c>
      <c r="F67" s="12">
        <v>0</v>
      </c>
      <c r="G67" s="12">
        <v>0.62754999999999905</v>
      </c>
      <c r="H67" s="12">
        <v>0.37245</v>
      </c>
      <c r="I67" s="13">
        <v>0</v>
      </c>
      <c r="J67" s="13">
        <v>0</v>
      </c>
      <c r="K67" s="13">
        <v>8.5160143259625006E-3</v>
      </c>
      <c r="L67" s="13">
        <v>8.5160143259625006E-3</v>
      </c>
      <c r="M67" s="14" t="str">
        <f t="shared" ref="M67:M76" si="5">IF(E67=0,"",I67/E67)</f>
        <v/>
      </c>
      <c r="N67" s="14" t="str">
        <f t="shared" ref="N67:N76" si="6">IF(F67=0,"",J67/F67)</f>
        <v/>
      </c>
      <c r="O67" s="14">
        <f t="shared" ref="O67:O76" si="7">IF(G67=0,"",K67/G67)</f>
        <v>1.3570256275934211E-2</v>
      </c>
      <c r="P67" s="14">
        <f t="shared" ref="P67:P76" si="8">IF(H67=0,"",L67/H67)</f>
        <v>2.2864852533125254E-2</v>
      </c>
    </row>
    <row r="68" spans="1:16" x14ac:dyDescent="0.25">
      <c r="A68">
        <v>0</v>
      </c>
      <c r="B68">
        <v>2</v>
      </c>
      <c r="C68" t="s">
        <v>5</v>
      </c>
      <c r="D68" t="s">
        <v>24</v>
      </c>
      <c r="E68" s="12">
        <v>0</v>
      </c>
      <c r="F68" s="12">
        <v>0</v>
      </c>
      <c r="G68" s="12">
        <v>0.65834999999999999</v>
      </c>
      <c r="H68" s="12">
        <v>0.34165000000000001</v>
      </c>
      <c r="I68" s="13">
        <v>0</v>
      </c>
      <c r="J68" s="13">
        <v>0</v>
      </c>
      <c r="K68" s="13">
        <v>4.9751884386422997E-3</v>
      </c>
      <c r="L68" s="13">
        <v>4.9751884386422E-3</v>
      </c>
      <c r="M68" s="14" t="str">
        <f t="shared" si="5"/>
        <v/>
      </c>
      <c r="N68" s="14" t="str">
        <f t="shared" si="6"/>
        <v/>
      </c>
      <c r="O68" s="14">
        <f t="shared" si="7"/>
        <v>7.5570569433315105E-3</v>
      </c>
      <c r="P68" s="14">
        <f t="shared" si="8"/>
        <v>1.4562237490537684E-2</v>
      </c>
    </row>
    <row r="69" spans="1:16" x14ac:dyDescent="0.25">
      <c r="A69">
        <v>0</v>
      </c>
      <c r="B69">
        <v>3</v>
      </c>
      <c r="C69" t="s">
        <v>5</v>
      </c>
      <c r="D69" t="s">
        <v>24</v>
      </c>
      <c r="E69" s="12">
        <v>0</v>
      </c>
      <c r="F69" s="12">
        <v>0</v>
      </c>
      <c r="G69" s="12">
        <v>0.63114999999999999</v>
      </c>
      <c r="H69" s="12">
        <v>0.36885000000000001</v>
      </c>
      <c r="I69" s="13">
        <v>0</v>
      </c>
      <c r="J69" s="13">
        <v>0</v>
      </c>
      <c r="K69" s="13">
        <v>5.6216100896451003E-3</v>
      </c>
      <c r="L69" s="13">
        <v>5.6216100896451003E-3</v>
      </c>
      <c r="M69" s="14" t="str">
        <f t="shared" si="5"/>
        <v/>
      </c>
      <c r="N69" s="14" t="str">
        <f t="shared" si="6"/>
        <v/>
      </c>
      <c r="O69" s="14">
        <f t="shared" si="7"/>
        <v>8.9069319332093812E-3</v>
      </c>
      <c r="P69" s="14">
        <f t="shared" si="8"/>
        <v>1.5240911182445711E-2</v>
      </c>
    </row>
    <row r="70" spans="1:16" x14ac:dyDescent="0.25">
      <c r="A70">
        <v>0</v>
      </c>
      <c r="B70">
        <v>4</v>
      </c>
      <c r="C70" t="s">
        <v>5</v>
      </c>
      <c r="D70" t="s">
        <v>24</v>
      </c>
      <c r="E70" s="12">
        <v>0</v>
      </c>
      <c r="F70" s="12">
        <v>0</v>
      </c>
      <c r="G70" s="12">
        <v>0.60209999999999997</v>
      </c>
      <c r="H70" s="12">
        <v>0.39789999999999998</v>
      </c>
      <c r="I70" s="13">
        <v>0</v>
      </c>
      <c r="J70" s="13">
        <v>0</v>
      </c>
      <c r="K70" s="13">
        <v>1.50495847118782E-2</v>
      </c>
      <c r="L70" s="13">
        <v>1.50495847118782E-2</v>
      </c>
      <c r="M70" s="14" t="str">
        <f t="shared" si="5"/>
        <v/>
      </c>
      <c r="N70" s="14" t="str">
        <f t="shared" si="6"/>
        <v/>
      </c>
      <c r="O70" s="14">
        <f t="shared" si="7"/>
        <v>2.4995158132998175E-2</v>
      </c>
      <c r="P70" s="14">
        <f t="shared" si="8"/>
        <v>3.782253006252375E-2</v>
      </c>
    </row>
    <row r="71" spans="1:16" x14ac:dyDescent="0.25">
      <c r="A71">
        <v>0</v>
      </c>
      <c r="B71">
        <v>5</v>
      </c>
      <c r="C71" t="s">
        <v>5</v>
      </c>
      <c r="D71" t="s">
        <v>24</v>
      </c>
      <c r="E71" s="12">
        <v>5.0000000000000002E-5</v>
      </c>
      <c r="F71" s="12">
        <v>0</v>
      </c>
      <c r="G71" s="12">
        <v>0.66244999999999998</v>
      </c>
      <c r="H71" s="12">
        <v>0.33750000000000002</v>
      </c>
      <c r="I71" s="13">
        <v>1.4999999999999999E-4</v>
      </c>
      <c r="J71" s="13">
        <v>0</v>
      </c>
      <c r="K71" s="13">
        <v>7.3601970082327996E-3</v>
      </c>
      <c r="L71" s="13">
        <v>7.4027022093286002E-3</v>
      </c>
      <c r="M71" s="14">
        <f t="shared" si="5"/>
        <v>2.9999999999999996</v>
      </c>
      <c r="N71" s="14" t="str">
        <f t="shared" si="6"/>
        <v/>
      </c>
      <c r="O71" s="14">
        <f t="shared" si="7"/>
        <v>1.1110569866756435E-2</v>
      </c>
      <c r="P71" s="14">
        <f t="shared" si="8"/>
        <v>2.1933932472084739E-2</v>
      </c>
    </row>
    <row r="72" spans="1:16" x14ac:dyDescent="0.25">
      <c r="A72">
        <v>0</v>
      </c>
      <c r="B72">
        <v>1</v>
      </c>
      <c r="C72" t="s">
        <v>5</v>
      </c>
      <c r="D72" t="s">
        <v>25</v>
      </c>
      <c r="E72" s="12">
        <v>0</v>
      </c>
      <c r="F72" s="12">
        <v>0</v>
      </c>
      <c r="G72" s="12">
        <v>0.57064999999999999</v>
      </c>
      <c r="H72" s="12">
        <v>0.42935000000000001</v>
      </c>
      <c r="I72" s="13">
        <v>0</v>
      </c>
      <c r="J72" s="13">
        <v>0</v>
      </c>
      <c r="K72" s="13">
        <v>8.7064631165588002E-3</v>
      </c>
      <c r="L72" s="13">
        <v>8.7064631165588002E-3</v>
      </c>
      <c r="M72" s="14" t="str">
        <f t="shared" si="5"/>
        <v/>
      </c>
      <c r="N72" s="14" t="str">
        <f t="shared" si="6"/>
        <v/>
      </c>
      <c r="O72" s="14">
        <f t="shared" si="7"/>
        <v>1.5257098250343994E-2</v>
      </c>
      <c r="P72" s="14">
        <f t="shared" si="8"/>
        <v>2.0278241799368348E-2</v>
      </c>
    </row>
    <row r="73" spans="1:16" x14ac:dyDescent="0.25">
      <c r="A73">
        <v>0</v>
      </c>
      <c r="B73">
        <v>2</v>
      </c>
      <c r="C73" t="s">
        <v>5</v>
      </c>
      <c r="D73" t="s">
        <v>25</v>
      </c>
      <c r="E73" s="12">
        <v>0</v>
      </c>
      <c r="F73" s="12">
        <v>0</v>
      </c>
      <c r="G73" s="12">
        <v>0.59555000000000002</v>
      </c>
      <c r="H73" s="12">
        <v>0.40444999999999998</v>
      </c>
      <c r="I73" s="13">
        <v>0</v>
      </c>
      <c r="J73" s="13">
        <v>0</v>
      </c>
      <c r="K73" s="13">
        <v>1.01991421207864E-2</v>
      </c>
      <c r="L73" s="13">
        <v>1.01991421207864E-2</v>
      </c>
      <c r="M73" s="14" t="str">
        <f t="shared" si="5"/>
        <v/>
      </c>
      <c r="N73" s="14" t="str">
        <f t="shared" si="6"/>
        <v/>
      </c>
      <c r="O73" s="14">
        <f t="shared" si="7"/>
        <v>1.7125584956403993E-2</v>
      </c>
      <c r="P73" s="14">
        <f t="shared" si="8"/>
        <v>2.5217312698198543E-2</v>
      </c>
    </row>
    <row r="74" spans="1:16" x14ac:dyDescent="0.25">
      <c r="A74">
        <v>0</v>
      </c>
      <c r="B74">
        <v>3</v>
      </c>
      <c r="C74" t="s">
        <v>5</v>
      </c>
      <c r="D74" t="s">
        <v>25</v>
      </c>
      <c r="E74" s="12">
        <v>0</v>
      </c>
      <c r="F74" s="12">
        <v>0</v>
      </c>
      <c r="G74" s="12">
        <v>0.56224999999999903</v>
      </c>
      <c r="H74" s="12">
        <v>0.43774999999999997</v>
      </c>
      <c r="I74" s="13">
        <v>0</v>
      </c>
      <c r="J74" s="13">
        <v>0</v>
      </c>
      <c r="K74" s="13">
        <v>9.7268957021240006E-3</v>
      </c>
      <c r="L74" s="13">
        <v>9.7268957021240006E-3</v>
      </c>
      <c r="M74" s="14" t="str">
        <f t="shared" si="5"/>
        <v/>
      </c>
      <c r="N74" s="14" t="str">
        <f t="shared" si="6"/>
        <v/>
      </c>
      <c r="O74" s="14">
        <f t="shared" si="7"/>
        <v>1.729994789172791E-2</v>
      </c>
      <c r="P74" s="14">
        <f t="shared" si="8"/>
        <v>2.2220207200740152E-2</v>
      </c>
    </row>
    <row r="75" spans="1:16" x14ac:dyDescent="0.25">
      <c r="A75">
        <v>0</v>
      </c>
      <c r="B75">
        <v>4</v>
      </c>
      <c r="C75" t="s">
        <v>5</v>
      </c>
      <c r="D75" t="s">
        <v>25</v>
      </c>
      <c r="E75" s="12">
        <v>5.0000000000000002E-5</v>
      </c>
      <c r="F75" s="12">
        <v>0</v>
      </c>
      <c r="G75" s="12">
        <v>0.56154999999999999</v>
      </c>
      <c r="H75" s="12">
        <v>0.43840000000000001</v>
      </c>
      <c r="I75" s="13">
        <v>1.4999999999999999E-4</v>
      </c>
      <c r="J75" s="13">
        <v>0</v>
      </c>
      <c r="K75" s="13">
        <v>7.1430035699276001E-3</v>
      </c>
      <c r="L75" s="13">
        <v>7.1161787498628002E-3</v>
      </c>
      <c r="M75" s="14">
        <f t="shared" si="5"/>
        <v>2.9999999999999996</v>
      </c>
      <c r="N75" s="14" t="str">
        <f t="shared" si="6"/>
        <v/>
      </c>
      <c r="O75" s="14">
        <f t="shared" si="7"/>
        <v>1.2720155943242098E-2</v>
      </c>
      <c r="P75" s="14">
        <f t="shared" si="8"/>
        <v>1.6232159557168797E-2</v>
      </c>
    </row>
    <row r="76" spans="1:16" x14ac:dyDescent="0.25">
      <c r="A76">
        <v>0</v>
      </c>
      <c r="B76">
        <v>5</v>
      </c>
      <c r="C76" t="s">
        <v>5</v>
      </c>
      <c r="D76" t="s">
        <v>25</v>
      </c>
      <c r="E76" s="12">
        <v>0</v>
      </c>
      <c r="F76" s="12">
        <v>0</v>
      </c>
      <c r="G76" s="12">
        <v>0.55715000000000003</v>
      </c>
      <c r="H76" s="12">
        <v>0.44284999999999902</v>
      </c>
      <c r="I76" s="13">
        <v>0</v>
      </c>
      <c r="J76" s="13">
        <v>0</v>
      </c>
      <c r="K76" s="13">
        <v>3.4208916966193999E-3</v>
      </c>
      <c r="L76" s="13">
        <v>3.4208916966193999E-3</v>
      </c>
      <c r="M76" s="14" t="str">
        <f t="shared" si="5"/>
        <v/>
      </c>
      <c r="N76" s="14" t="str">
        <f t="shared" si="6"/>
        <v/>
      </c>
      <c r="O76" s="14">
        <f t="shared" si="7"/>
        <v>6.1399833018386425E-3</v>
      </c>
      <c r="P76" s="14">
        <f t="shared" si="8"/>
        <v>7.7247187458945633E-3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B42A2-4AB8-4AF1-B3E9-220314D3977D}">
  <dimension ref="A1:P16"/>
  <sheetViews>
    <sheetView workbookViewId="0">
      <pane ySplit="1" topLeftCell="A2" activePane="bottomLeft" state="frozen"/>
      <selection pane="bottomLeft" activeCell="D2" sqref="D2"/>
    </sheetView>
  </sheetViews>
  <sheetFormatPr defaultRowHeight="15" x14ac:dyDescent="0.25"/>
  <cols>
    <col min="1" max="1" width="6" bestFit="1" customWidth="1"/>
    <col min="2" max="2" width="16.140625" bestFit="1" customWidth="1"/>
    <col min="3" max="3" width="7.42578125" bestFit="1" customWidth="1"/>
    <col min="4" max="4" width="13.28515625" bestFit="1" customWidth="1"/>
    <col min="5" max="6" width="7.140625" bestFit="1" customWidth="1"/>
    <col min="7" max="7" width="7.42578125" bestFit="1" customWidth="1"/>
    <col min="8" max="8" width="9.28515625" bestFit="1" customWidth="1"/>
    <col min="9" max="9" width="7.5703125" bestFit="1" customWidth="1"/>
    <col min="10" max="10" width="8.7109375" bestFit="1" customWidth="1"/>
    <col min="11" max="11" width="11.140625" bestFit="1" customWidth="1"/>
    <col min="12" max="12" width="13.140625" bestFit="1" customWidth="1"/>
    <col min="13" max="13" width="8.5703125" bestFit="1" customWidth="1"/>
    <col min="14" max="14" width="9.7109375" bestFit="1" customWidth="1"/>
    <col min="15" max="15" width="12.140625" bestFit="1" customWidth="1"/>
    <col min="16" max="16" width="14.140625" bestFit="1" customWidth="1"/>
  </cols>
  <sheetData>
    <row r="1" spans="1:16" s="1" customFormat="1" x14ac:dyDescent="0.25">
      <c r="A1" s="1" t="s">
        <v>26</v>
      </c>
      <c r="B1" s="1" t="s">
        <v>27</v>
      </c>
      <c r="C1" s="1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6" t="s">
        <v>28</v>
      </c>
      <c r="N1" s="6" t="s">
        <v>29</v>
      </c>
      <c r="O1" s="6" t="s">
        <v>30</v>
      </c>
      <c r="P1" s="6" t="s">
        <v>31</v>
      </c>
    </row>
    <row r="2" spans="1:16" x14ac:dyDescent="0.25">
      <c r="A2">
        <v>1</v>
      </c>
      <c r="B2" t="str">
        <f ca="1">_xlfn.CONCAT(C2," ",A2)</f>
        <v>Bat 1</v>
      </c>
      <c r="C2" t="str">
        <f ca="1">OFFSET(Demo_LOO_results_compilation!$C$2,(ROW(Demo_LOO_results_compilation!C1)-1)*5,0)</f>
        <v>Bat</v>
      </c>
      <c r="D2" t="str">
        <f ca="1">OFFSET(Demo_LOO_results_compilation!$D$2,(ROW(Demo_LOO_results_compilation!D1)-1)*5,0)</f>
        <v>Bat-poo-3</v>
      </c>
      <c r="E2" s="7">
        <f ca="1">IF(ISNUMBER(AVERAGE(OFFSET(Demo_LOO_results_compilation!E$2,(ROW()-ROW(Filter1!E$2))*5,,5,)))=FALSE,"",AVERAGE(OFFSET(Demo_LOO_results_compilation!E$2,(ROW()-ROW(Filter1!E$2))*5,,5,)))</f>
        <v>0.97298000000000007</v>
      </c>
      <c r="F2" s="7">
        <f ca="1">IF(ISNUMBER(AVERAGE(OFFSET(Demo_LOO_results_compilation!F$2,(ROW()-ROW(Filter1!F$2))*5,,5,)))=FALSE,"",AVERAGE(OFFSET(Demo_LOO_results_compilation!F$2,(ROW()-ROW(Filter1!F$2))*5,,5,)))</f>
        <v>5.0000000000000002E-5</v>
      </c>
      <c r="G2" s="7">
        <f ca="1">IF(ISNUMBER(AVERAGE(OFFSET(Demo_LOO_results_compilation!G$2,(ROW()-ROW(Filter1!G$2))*5,,5,)))=FALSE,"",AVERAGE(OFFSET(Demo_LOO_results_compilation!G$2,(ROW()-ROW(Filter1!G$2))*5,,5,)))</f>
        <v>0</v>
      </c>
      <c r="H2" s="7">
        <f ca="1">IF(ISNUMBER(AVERAGE(OFFSET(Demo_LOO_results_compilation!H$2,(ROW()-ROW(Filter1!H$2))*5,,5,)))=FALSE,"",AVERAGE(OFFSET(Demo_LOO_results_compilation!H$2,(ROW()-ROW(Filter1!H$2))*5,,5,)))</f>
        <v>2.6969999999999921E-2</v>
      </c>
      <c r="I2" s="7">
        <f ca="1">IF(ISNUMBER(AVERAGE(OFFSET(Demo_LOO_results_compilation!I$2,(ROW()-ROW(Filter1!I$2))*5,,5,)))=FALSE,"",AVERAGE(OFFSET(Demo_LOO_results_compilation!I$2,(ROW()-ROW(Filter1!I$2))*5,,5,)))</f>
        <v>9.0729398512846002E-4</v>
      </c>
      <c r="J2" s="7">
        <f ca="1">IF(ISNUMBER(AVERAGE(OFFSET(Demo_LOO_results_compilation!J$2,(ROW()-ROW(Filter1!J$2))*5,,5,)))=FALSE,"",AVERAGE(OFFSET(Demo_LOO_results_compilation!J$2,(ROW()-ROW(Filter1!J$2))*5,,5,)))</f>
        <v>1.2403124237432E-4</v>
      </c>
      <c r="K2" s="7">
        <f ca="1">IF(ISNUMBER(AVERAGE(OFFSET(Demo_LOO_results_compilation!K$2,(ROW()-ROW(Filter1!K$2))*5,,5,)))=FALSE,"",AVERAGE(OFFSET(Demo_LOO_results_compilation!K$2,(ROW()-ROW(Filter1!K$2))*5,,5,)))</f>
        <v>0</v>
      </c>
      <c r="L2" s="7">
        <f ca="1">IF(ISNUMBER(AVERAGE(OFFSET(Demo_LOO_results_compilation!L$2,(ROW()-ROW(Filter1!L$2))*5,,5,)))=FALSE,"",AVERAGE(OFFSET(Demo_LOO_results_compilation!L$2,(ROW()-ROW(Filter1!L$2))*5,,5,)))</f>
        <v>8.7713495492366001E-4</v>
      </c>
      <c r="M2" s="7">
        <f ca="1">IF(ISNUMBER(AVERAGE(OFFSET(Demo_LOO_results_compilation!M$2,(ROW()-ROW(Filter1!M$2))*5,,5,)))=FALSE,"",AVERAGE(OFFSET(Demo_LOO_results_compilation!M$2,(ROW()-ROW(Filter1!M$2))*5,,5,)))</f>
        <v>9.3207369255288543E-4</v>
      </c>
      <c r="N2" s="7">
        <f ca="1">IF(ISNUMBER(AVERAGE(OFFSET(Demo_LOO_results_compilation!N$2,(ROW()-ROW(Filter1!N$2))*5,,5,)))=FALSE,"",AVERAGE(OFFSET(Demo_LOO_results_compilation!N$2,(ROW()-ROW(Filter1!N$2))*5,,5,)))</f>
        <v>2.7114582486035554</v>
      </c>
      <c r="O2" s="7" t="str">
        <f ca="1">IF(ISNUMBER(AVERAGE(OFFSET(Demo_LOO_results_compilation!O$2,(ROW()-ROW(Filter1!O$2))*5,,5,)))=FALSE,"",AVERAGE(OFFSET(Demo_LOO_results_compilation!O$2,(ROW()-ROW(Filter1!O$2))*5,,5,)))</f>
        <v/>
      </c>
      <c r="P2" s="7">
        <f ca="1">IF(ISNUMBER(AVERAGE(OFFSET(Demo_LOO_results_compilation!P$2,(ROW()-ROW(Filter1!P$2))*5,,5,)))=FALSE,"",AVERAGE(OFFSET(Demo_LOO_results_compilation!P$2,(ROW()-ROW(Filter1!P$2))*5,,5,)))</f>
        <v>4.740898702930435E-2</v>
      </c>
    </row>
    <row r="3" spans="1:16" x14ac:dyDescent="0.25">
      <c r="A3">
        <f ca="1">IF(C3=C2,A2+1,1)</f>
        <v>2</v>
      </c>
      <c r="B3" t="str">
        <f t="shared" ref="B3:B16" ca="1" si="0">_xlfn.CONCAT(C3," ",A3)</f>
        <v>Bat 2</v>
      </c>
      <c r="C3" t="str">
        <f ca="1">OFFSET(Demo_LOO_results_compilation!$C$2,(ROW(Demo_LOO_results_compilation!C2)-1)*5,0)</f>
        <v>Bat</v>
      </c>
      <c r="D3" t="str">
        <f ca="1">OFFSET(Demo_LOO_results_compilation!$D$2,(ROW(Demo_LOO_results_compilation!D2)-1)*5,0)</f>
        <v>Bat-poo-4</v>
      </c>
      <c r="E3" s="7">
        <f ca="1">IF(ISNUMBER(AVERAGE(OFFSET(Demo_LOO_results_compilation!E$2,(ROW()-ROW(Filter1!E$2))*5,,5,)))=FALSE,"",AVERAGE(OFFSET(Demo_LOO_results_compilation!E$2,(ROW()-ROW(Filter1!E$2))*5,,5,)))</f>
        <v>0.87530999999999981</v>
      </c>
      <c r="F3" s="7">
        <f ca="1">IF(ISNUMBER(AVERAGE(OFFSET(Demo_LOO_results_compilation!F$2,(ROW()-ROW(Filter1!F$2))*5,,5,)))=FALSE,"",AVERAGE(OFFSET(Demo_LOO_results_compilation!F$2,(ROW()-ROW(Filter1!F$2))*5,,5,)))</f>
        <v>7.0000000000000007E-5</v>
      </c>
      <c r="G3" s="7">
        <f ca="1">IF(ISNUMBER(AVERAGE(OFFSET(Demo_LOO_results_compilation!G$2,(ROW()-ROW(Filter1!G$2))*5,,5,)))=FALSE,"",AVERAGE(OFFSET(Demo_LOO_results_compilation!G$2,(ROW()-ROW(Filter1!G$2))*5,,5,)))</f>
        <v>0</v>
      </c>
      <c r="H3" s="7">
        <f ca="1">IF(ISNUMBER(AVERAGE(OFFSET(Demo_LOO_results_compilation!H$2,(ROW()-ROW(Filter1!H$2))*5,,5,)))=FALSE,"",AVERAGE(OFFSET(Demo_LOO_results_compilation!H$2,(ROW()-ROW(Filter1!H$2))*5,,5,)))</f>
        <v>0.1246199999999994</v>
      </c>
      <c r="I3" s="7">
        <f ca="1">IF(ISNUMBER(AVERAGE(OFFSET(Demo_LOO_results_compilation!I$2,(ROW()-ROW(Filter1!I$2))*5,,5,)))=FALSE,"",AVERAGE(OFFSET(Demo_LOO_results_compilation!I$2,(ROW()-ROW(Filter1!I$2))*5,,5,)))</f>
        <v>9.0555883411512007E-4</v>
      </c>
      <c r="J3" s="7">
        <f ca="1">IF(ISNUMBER(AVERAGE(OFFSET(Demo_LOO_results_compilation!J$2,(ROW()-ROW(Filter1!J$2))*5,,5,)))=FALSE,"",AVERAGE(OFFSET(Demo_LOO_results_compilation!J$2,(ROW()-ROW(Filter1!J$2))*5,,5,)))</f>
        <v>1.6403124237432E-4</v>
      </c>
      <c r="K3" s="7">
        <f ca="1">IF(ISNUMBER(AVERAGE(OFFSET(Demo_LOO_results_compilation!K$2,(ROW()-ROW(Filter1!K$2))*5,,5,)))=FALSE,"",AVERAGE(OFFSET(Demo_LOO_results_compilation!K$2,(ROW()-ROW(Filter1!K$2))*5,,5,)))</f>
        <v>0</v>
      </c>
      <c r="L3" s="7">
        <f ca="1">IF(ISNUMBER(AVERAGE(OFFSET(Demo_LOO_results_compilation!L$2,(ROW()-ROW(Filter1!L$2))*5,,5,)))=FALSE,"",AVERAGE(OFFSET(Demo_LOO_results_compilation!L$2,(ROW()-ROW(Filter1!L$2))*5,,5,)))</f>
        <v>8.7347378804214016E-4</v>
      </c>
      <c r="M3" s="7">
        <f ca="1">IF(ISNUMBER(AVERAGE(OFFSET(Demo_LOO_results_compilation!M$2,(ROW()-ROW(Filter1!M$2))*5,,5,)))=FALSE,"",AVERAGE(OFFSET(Demo_LOO_results_compilation!M$2,(ROW()-ROW(Filter1!M$2))*5,,5,)))</f>
        <v>1.0351407312037394E-3</v>
      </c>
      <c r="N3" s="7">
        <f ca="1">IF(ISNUMBER(AVERAGE(OFFSET(Demo_LOO_results_compilation!N$2,(ROW()-ROW(Filter1!N$2))*5,,5,)))=FALSE,"",AVERAGE(OFFSET(Demo_LOO_results_compilation!N$2,(ROW()-ROW(Filter1!N$2))*5,,5,)))</f>
        <v>2.5335936864526665</v>
      </c>
      <c r="O3" s="7" t="str">
        <f ca="1">IF(ISNUMBER(AVERAGE(OFFSET(Demo_LOO_results_compilation!O$2,(ROW()-ROW(Filter1!O$2))*5,,5,)))=FALSE,"",AVERAGE(OFFSET(Demo_LOO_results_compilation!O$2,(ROW()-ROW(Filter1!O$2))*5,,5,)))</f>
        <v/>
      </c>
      <c r="P3" s="7">
        <f ca="1">IF(ISNUMBER(AVERAGE(OFFSET(Demo_LOO_results_compilation!P$2,(ROW()-ROW(Filter1!P$2))*5,,5,)))=FALSE,"",AVERAGE(OFFSET(Demo_LOO_results_compilation!P$2,(ROW()-ROW(Filter1!P$2))*5,,5,)))</f>
        <v>6.9847055871951214E-3</v>
      </c>
    </row>
    <row r="4" spans="1:16" x14ac:dyDescent="0.25">
      <c r="A4">
        <f t="shared" ref="A4:A16" ca="1" si="1">IF(C4=C3,A3+1,1)</f>
        <v>3</v>
      </c>
      <c r="B4" t="str">
        <f t="shared" ca="1" si="0"/>
        <v>Bat 3</v>
      </c>
      <c r="C4" t="str">
        <f ca="1">OFFSET(Demo_LOO_results_compilation!$C$2,(ROW(Demo_LOO_results_compilation!C3)-1)*5,0)</f>
        <v>Bat</v>
      </c>
      <c r="D4" t="str">
        <f ca="1">OFFSET(Demo_LOO_results_compilation!$D$2,(ROW(Demo_LOO_results_compilation!D3)-1)*5,0)</f>
        <v>Bat-poo-5</v>
      </c>
      <c r="E4" s="7">
        <f ca="1">IF(ISNUMBER(AVERAGE(OFFSET(Demo_LOO_results_compilation!E$2,(ROW()-ROW(Filter1!E$2))*5,,5,)))=FALSE,"",AVERAGE(OFFSET(Demo_LOO_results_compilation!E$2,(ROW()-ROW(Filter1!E$2))*5,,5,)))</f>
        <v>2.3189999999999898E-2</v>
      </c>
      <c r="F4" s="7">
        <f ca="1">IF(ISNUMBER(AVERAGE(OFFSET(Demo_LOO_results_compilation!F$2,(ROW()-ROW(Filter1!F$2))*5,,5,)))=FALSE,"",AVERAGE(OFFSET(Demo_LOO_results_compilation!F$2,(ROW()-ROW(Filter1!F$2))*5,,5,)))</f>
        <v>1.0000000000000001E-5</v>
      </c>
      <c r="G4" s="7">
        <f ca="1">IF(ISNUMBER(AVERAGE(OFFSET(Demo_LOO_results_compilation!G$2,(ROW()-ROW(Filter1!G$2))*5,,5,)))=FALSE,"",AVERAGE(OFFSET(Demo_LOO_results_compilation!G$2,(ROW()-ROW(Filter1!G$2))*5,,5,)))</f>
        <v>0</v>
      </c>
      <c r="H4" s="7">
        <f ca="1">IF(ISNUMBER(AVERAGE(OFFSET(Demo_LOO_results_compilation!H$2,(ROW()-ROW(Filter1!H$2))*5,,5,)))=FALSE,"",AVERAGE(OFFSET(Demo_LOO_results_compilation!H$2,(ROW()-ROW(Filter1!H$2))*5,,5,)))</f>
        <v>0.97679999999999989</v>
      </c>
      <c r="I4" s="7">
        <f ca="1">IF(ISNUMBER(AVERAGE(OFFSET(Demo_LOO_results_compilation!I$2,(ROW()-ROW(Filter1!I$2))*5,,5,)))=FALSE,"",AVERAGE(OFFSET(Demo_LOO_results_compilation!I$2,(ROW()-ROW(Filter1!I$2))*5,,5,)))</f>
        <v>3.48657678457068E-3</v>
      </c>
      <c r="J4" s="7">
        <f ca="1">IF(ISNUMBER(AVERAGE(OFFSET(Demo_LOO_results_compilation!J$2,(ROW()-ROW(Filter1!J$2))*5,,5,)))=FALSE,"",AVERAGE(OFFSET(Demo_LOO_results_compilation!J$2,(ROW()-ROW(Filter1!J$2))*5,,5,)))</f>
        <v>2.9999999999999997E-5</v>
      </c>
      <c r="K4" s="7">
        <f ca="1">IF(ISNUMBER(AVERAGE(OFFSET(Demo_LOO_results_compilation!K$2,(ROW()-ROW(Filter1!K$2))*5,,5,)))=FALSE,"",AVERAGE(OFFSET(Demo_LOO_results_compilation!K$2,(ROW()-ROW(Filter1!K$2))*5,,5,)))</f>
        <v>0</v>
      </c>
      <c r="L4" s="7">
        <f ca="1">IF(ISNUMBER(AVERAGE(OFFSET(Demo_LOO_results_compilation!L$2,(ROW()-ROW(Filter1!L$2))*5,,5,)))=FALSE,"",AVERAGE(OFFSET(Demo_LOO_results_compilation!L$2,(ROW()-ROW(Filter1!L$2))*5,,5,)))</f>
        <v>3.4746387154471398E-3</v>
      </c>
      <c r="M4" s="7">
        <f ca="1">IF(ISNUMBER(AVERAGE(OFFSET(Demo_LOO_results_compilation!M$2,(ROW()-ROW(Filter1!M$2))*5,,5,)))=FALSE,"",AVERAGE(OFFSET(Demo_LOO_results_compilation!M$2,(ROW()-ROW(Filter1!M$2))*5,,5,)))</f>
        <v>0.14905916895069332</v>
      </c>
      <c r="N4" s="7">
        <f ca="1">IF(ISNUMBER(AVERAGE(OFFSET(Demo_LOO_results_compilation!N$2,(ROW()-ROW(Filter1!N$2))*5,,5,)))=FALSE,"",AVERAGE(OFFSET(Demo_LOO_results_compilation!N$2,(ROW()-ROW(Filter1!N$2))*5,,5,)))</f>
        <v>2.9999999999999996</v>
      </c>
      <c r="O4" s="7" t="str">
        <f ca="1">IF(ISNUMBER(AVERAGE(OFFSET(Demo_LOO_results_compilation!O$2,(ROW()-ROW(Filter1!O$2))*5,,5,)))=FALSE,"",AVERAGE(OFFSET(Demo_LOO_results_compilation!O$2,(ROW()-ROW(Filter1!O$2))*5,,5,)))</f>
        <v/>
      </c>
      <c r="P4" s="7">
        <f ca="1">IF(ISNUMBER(AVERAGE(OFFSET(Demo_LOO_results_compilation!P$2,(ROW()-ROW(Filter1!P$2))*5,,5,)))=FALSE,"",AVERAGE(OFFSET(Demo_LOO_results_compilation!P$2,(ROW()-ROW(Filter1!P$2))*5,,5,)))</f>
        <v>3.5580636578072602E-3</v>
      </c>
    </row>
    <row r="5" spans="1:16" x14ac:dyDescent="0.25">
      <c r="A5">
        <f t="shared" ca="1" si="1"/>
        <v>4</v>
      </c>
      <c r="B5" t="str">
        <f t="shared" ca="1" si="0"/>
        <v>Bat 4</v>
      </c>
      <c r="C5" t="str">
        <f ca="1">OFFSET(Demo_LOO_results_compilation!$C$2,(ROW(Demo_LOO_results_compilation!C4)-1)*5,0)</f>
        <v>Bat</v>
      </c>
      <c r="D5" t="str">
        <f ca="1">OFFSET(Demo_LOO_results_compilation!$D$2,(ROW(Demo_LOO_results_compilation!D4)-1)*5,0)</f>
        <v>Bat-poo-6</v>
      </c>
      <c r="E5" s="7">
        <f ca="1">IF(ISNUMBER(AVERAGE(OFFSET(Demo_LOO_results_compilation!E$2,(ROW()-ROW(Filter1!E$2))*5,,5,)))=FALSE,"",AVERAGE(OFFSET(Demo_LOO_results_compilation!E$2,(ROW()-ROW(Filter1!E$2))*5,,5,)))</f>
        <v>0.39782999999999985</v>
      </c>
      <c r="F5" s="7">
        <f ca="1">IF(ISNUMBER(AVERAGE(OFFSET(Demo_LOO_results_compilation!F$2,(ROW()-ROW(Filter1!F$2))*5,,5,)))=FALSE,"",AVERAGE(OFFSET(Demo_LOO_results_compilation!F$2,(ROW()-ROW(Filter1!F$2))*5,,5,)))</f>
        <v>2.0000000000000002E-5</v>
      </c>
      <c r="G5" s="7">
        <f ca="1">IF(ISNUMBER(AVERAGE(OFFSET(Demo_LOO_results_compilation!G$2,(ROW()-ROW(Filter1!G$2))*5,,5,)))=FALSE,"",AVERAGE(OFFSET(Demo_LOO_results_compilation!G$2,(ROW()-ROW(Filter1!G$2))*5,,5,)))</f>
        <v>0</v>
      </c>
      <c r="H5" s="7">
        <f ca="1">IF(ISNUMBER(AVERAGE(OFFSET(Demo_LOO_results_compilation!H$2,(ROW()-ROW(Filter1!H$2))*5,,5,)))=FALSE,"",AVERAGE(OFFSET(Demo_LOO_results_compilation!H$2,(ROW()-ROW(Filter1!H$2))*5,,5,)))</f>
        <v>0.60214999999999996</v>
      </c>
      <c r="I5" s="7">
        <f ca="1">IF(ISNUMBER(AVERAGE(OFFSET(Demo_LOO_results_compilation!I$2,(ROW()-ROW(Filter1!I$2))*5,,5,)))=FALSE,"",AVERAGE(OFFSET(Demo_LOO_results_compilation!I$2,(ROW()-ROW(Filter1!I$2))*5,,5,)))</f>
        <v>6.8339139953620398E-3</v>
      </c>
      <c r="J5" s="7">
        <f ca="1">IF(ISNUMBER(AVERAGE(OFFSET(Demo_LOO_results_compilation!J$2,(ROW()-ROW(Filter1!J$2))*5,,5,)))=FALSE,"",AVERAGE(OFFSET(Demo_LOO_results_compilation!J$2,(ROW()-ROW(Filter1!J$2))*5,,5,)))</f>
        <v>5.9999999999999995E-5</v>
      </c>
      <c r="K5" s="7">
        <f ca="1">IF(ISNUMBER(AVERAGE(OFFSET(Demo_LOO_results_compilation!K$2,(ROW()-ROW(Filter1!K$2))*5,,5,)))=FALSE,"",AVERAGE(OFFSET(Demo_LOO_results_compilation!K$2,(ROW()-ROW(Filter1!K$2))*5,,5,)))</f>
        <v>0</v>
      </c>
      <c r="L5" s="7">
        <f ca="1">IF(ISNUMBER(AVERAGE(OFFSET(Demo_LOO_results_compilation!L$2,(ROW()-ROW(Filter1!L$2))*5,,5,)))=FALSE,"",AVERAGE(OFFSET(Demo_LOO_results_compilation!L$2,(ROW()-ROW(Filter1!L$2))*5,,5,)))</f>
        <v>6.8307094698818E-3</v>
      </c>
      <c r="M5" s="7">
        <f ca="1">IF(ISNUMBER(AVERAGE(OFFSET(Demo_LOO_results_compilation!M$2,(ROW()-ROW(Filter1!M$2))*5,,5,)))=FALSE,"",AVERAGE(OFFSET(Demo_LOO_results_compilation!M$2,(ROW()-ROW(Filter1!M$2))*5,,5,)))</f>
        <v>1.7179624911066331E-2</v>
      </c>
      <c r="N5" s="7">
        <f ca="1">IF(ISNUMBER(AVERAGE(OFFSET(Demo_LOO_results_compilation!N$2,(ROW()-ROW(Filter1!N$2))*5,,5,)))=FALSE,"",AVERAGE(OFFSET(Demo_LOO_results_compilation!N$2,(ROW()-ROW(Filter1!N$2))*5,,5,)))</f>
        <v>2.9999999999999996</v>
      </c>
      <c r="O5" s="7" t="str">
        <f ca="1">IF(ISNUMBER(AVERAGE(OFFSET(Demo_LOO_results_compilation!O$2,(ROW()-ROW(Filter1!O$2))*5,,5,)))=FALSE,"",AVERAGE(OFFSET(Demo_LOO_results_compilation!O$2,(ROW()-ROW(Filter1!O$2))*5,,5,)))</f>
        <v/>
      </c>
      <c r="P5" s="7">
        <f ca="1">IF(ISNUMBER(AVERAGE(OFFSET(Demo_LOO_results_compilation!P$2,(ROW()-ROW(Filter1!P$2))*5,,5,)))=FALSE,"",AVERAGE(OFFSET(Demo_LOO_results_compilation!P$2,(ROW()-ROW(Filter1!P$2))*5,,5,)))</f>
        <v>1.1349785608832904E-2</v>
      </c>
    </row>
    <row r="6" spans="1:16" x14ac:dyDescent="0.25">
      <c r="A6">
        <f t="shared" ca="1" si="1"/>
        <v>5</v>
      </c>
      <c r="B6" t="str">
        <f t="shared" ca="1" si="0"/>
        <v>Bat 5</v>
      </c>
      <c r="C6" t="str">
        <f ca="1">OFFSET(Demo_LOO_results_compilation!$C$2,(ROW(Demo_LOO_results_compilation!C5)-1)*5,0)</f>
        <v>Bat</v>
      </c>
      <c r="D6" t="str">
        <f ca="1">OFFSET(Demo_LOO_results_compilation!$D$2,(ROW(Demo_LOO_results_compilation!D5)-1)*5,0)</f>
        <v>Bat-poo-C</v>
      </c>
      <c r="E6" s="7">
        <f ca="1">IF(ISNUMBER(AVERAGE(OFFSET(Demo_LOO_results_compilation!E$2,(ROW()-ROW(Filter1!E$2))*5,,5,)))=FALSE,"",AVERAGE(OFFSET(Demo_LOO_results_compilation!E$2,(ROW()-ROW(Filter1!E$2))*5,,5,)))</f>
        <v>0.1063999999999998</v>
      </c>
      <c r="F6" s="7">
        <f ca="1">IF(ISNUMBER(AVERAGE(OFFSET(Demo_LOO_results_compilation!F$2,(ROW()-ROW(Filter1!F$2))*5,,5,)))=FALSE,"",AVERAGE(OFFSET(Demo_LOO_results_compilation!F$2,(ROW()-ROW(Filter1!F$2))*5,,5,)))</f>
        <v>1.0000000000000001E-5</v>
      </c>
      <c r="G6" s="7">
        <f ca="1">IF(ISNUMBER(AVERAGE(OFFSET(Demo_LOO_results_compilation!G$2,(ROW()-ROW(Filter1!G$2))*5,,5,)))=FALSE,"",AVERAGE(OFFSET(Demo_LOO_results_compilation!G$2,(ROW()-ROW(Filter1!G$2))*5,,5,)))</f>
        <v>0</v>
      </c>
      <c r="H6" s="7">
        <f ca="1">IF(ISNUMBER(AVERAGE(OFFSET(Demo_LOO_results_compilation!H$2,(ROW()-ROW(Filter1!H$2))*5,,5,)))=FALSE,"",AVERAGE(OFFSET(Demo_LOO_results_compilation!H$2,(ROW()-ROW(Filter1!H$2))*5,,5,)))</f>
        <v>0.89358999999999988</v>
      </c>
      <c r="I6" s="7">
        <f ca="1">IF(ISNUMBER(AVERAGE(OFFSET(Demo_LOO_results_compilation!I$2,(ROW()-ROW(Filter1!I$2))*5,,5,)))=FALSE,"",AVERAGE(OFFSET(Demo_LOO_results_compilation!I$2,(ROW()-ROW(Filter1!I$2))*5,,5,)))</f>
        <v>8.7184194505555389E-3</v>
      </c>
      <c r="J6" s="7">
        <f ca="1">IF(ISNUMBER(AVERAGE(OFFSET(Demo_LOO_results_compilation!J$2,(ROW()-ROW(Filter1!J$2))*5,,5,)))=FALSE,"",AVERAGE(OFFSET(Demo_LOO_results_compilation!J$2,(ROW()-ROW(Filter1!J$2))*5,,5,)))</f>
        <v>2.9999999999999997E-5</v>
      </c>
      <c r="K6" s="7">
        <f ca="1">IF(ISNUMBER(AVERAGE(OFFSET(Demo_LOO_results_compilation!K$2,(ROW()-ROW(Filter1!K$2))*5,,5,)))=FALSE,"",AVERAGE(OFFSET(Demo_LOO_results_compilation!K$2,(ROW()-ROW(Filter1!K$2))*5,,5,)))</f>
        <v>0</v>
      </c>
      <c r="L6" s="7">
        <f ca="1">IF(ISNUMBER(AVERAGE(OFFSET(Demo_LOO_results_compilation!L$2,(ROW()-ROW(Filter1!L$2))*5,,5,)))=FALSE,"",AVERAGE(OFFSET(Demo_LOO_results_compilation!L$2,(ROW()-ROW(Filter1!L$2))*5,,5,)))</f>
        <v>8.7049824572170593E-3</v>
      </c>
      <c r="M6" s="7">
        <f ca="1">IF(ISNUMBER(AVERAGE(OFFSET(Demo_LOO_results_compilation!M$2,(ROW()-ROW(Filter1!M$2))*5,,5,)))=FALSE,"",AVERAGE(OFFSET(Demo_LOO_results_compilation!M$2,(ROW()-ROW(Filter1!M$2))*5,,5,)))</f>
        <v>8.1005449041290062E-2</v>
      </c>
      <c r="N6" s="7">
        <f ca="1">IF(ISNUMBER(AVERAGE(OFFSET(Demo_LOO_results_compilation!N$2,(ROW()-ROW(Filter1!N$2))*5,,5,)))=FALSE,"",AVERAGE(OFFSET(Demo_LOO_results_compilation!N$2,(ROW()-ROW(Filter1!N$2))*5,,5,)))</f>
        <v>2.9999999999999996</v>
      </c>
      <c r="O6" s="7" t="str">
        <f ca="1">IF(ISNUMBER(AVERAGE(OFFSET(Demo_LOO_results_compilation!O$2,(ROW()-ROW(Filter1!O$2))*5,,5,)))=FALSE,"",AVERAGE(OFFSET(Demo_LOO_results_compilation!O$2,(ROW()-ROW(Filter1!O$2))*5,,5,)))</f>
        <v/>
      </c>
      <c r="P6" s="7">
        <f ca="1">IF(ISNUMBER(AVERAGE(OFFSET(Demo_LOO_results_compilation!P$2,(ROW()-ROW(Filter1!P$2))*5,,5,)))=FALSE,"",AVERAGE(OFFSET(Demo_LOO_results_compilation!P$2,(ROW()-ROW(Filter1!P$2))*5,,5,)))</f>
        <v>9.7619648829024956E-3</v>
      </c>
    </row>
    <row r="7" spans="1:16" x14ac:dyDescent="0.25">
      <c r="A7">
        <f t="shared" ca="1" si="1"/>
        <v>1</v>
      </c>
      <c r="B7" t="str">
        <f t="shared" ca="1" si="0"/>
        <v>Cow 1</v>
      </c>
      <c r="C7" t="str">
        <f ca="1">OFFSET(Demo_LOO_results_compilation!$C$2,(ROW(Demo_LOO_results_compilation!C6)-1)*5,0)</f>
        <v>Cow</v>
      </c>
      <c r="D7" t="str">
        <f ca="1">OFFSET(Demo_LOO_results_compilation!$D$2,(ROW(Demo_LOO_results_compilation!D6)-1)*5,0)</f>
        <v>CA1_20062017</v>
      </c>
      <c r="E7" s="7">
        <f ca="1">IF(ISNUMBER(AVERAGE(OFFSET(Demo_LOO_results_compilation!E$2,(ROW()-ROW(Filter1!E$2))*5,,5,)))=FALSE,"",AVERAGE(OFFSET(Demo_LOO_results_compilation!E$2,(ROW()-ROW(Filter1!E$2))*5,,5,)))</f>
        <v>1.0000000000000001E-5</v>
      </c>
      <c r="F7" s="7">
        <f ca="1">IF(ISNUMBER(AVERAGE(OFFSET(Demo_LOO_results_compilation!F$2,(ROW()-ROW(Filter1!F$2))*5,,5,)))=FALSE,"",AVERAGE(OFFSET(Demo_LOO_results_compilation!F$2,(ROW()-ROW(Filter1!F$2))*5,,5,)))</f>
        <v>0.34322999999999959</v>
      </c>
      <c r="G7" s="7">
        <f ca="1">IF(ISNUMBER(AVERAGE(OFFSET(Demo_LOO_results_compilation!G$2,(ROW()-ROW(Filter1!G$2))*5,,5,)))=FALSE,"",AVERAGE(OFFSET(Demo_LOO_results_compilation!G$2,(ROW()-ROW(Filter1!G$2))*5,,5,)))</f>
        <v>0</v>
      </c>
      <c r="H7" s="7">
        <f ca="1">IF(ISNUMBER(AVERAGE(OFFSET(Demo_LOO_results_compilation!H$2,(ROW()-ROW(Filter1!H$2))*5,,5,)))=FALSE,"",AVERAGE(OFFSET(Demo_LOO_results_compilation!H$2,(ROW()-ROW(Filter1!H$2))*5,,5,)))</f>
        <v>0.65675999999999968</v>
      </c>
      <c r="I7" s="7">
        <f ca="1">IF(ISNUMBER(AVERAGE(OFFSET(Demo_LOO_results_compilation!I$2,(ROW()-ROW(Filter1!I$2))*5,,5,)))=FALSE,"",AVERAGE(OFFSET(Demo_LOO_results_compilation!I$2,(ROW()-ROW(Filter1!I$2))*5,,5,)))</f>
        <v>2.9999999999999997E-5</v>
      </c>
      <c r="J7" s="7">
        <f ca="1">IF(ISNUMBER(AVERAGE(OFFSET(Demo_LOO_results_compilation!J$2,(ROW()-ROW(Filter1!J$2))*5,,5,)))=FALSE,"",AVERAGE(OFFSET(Demo_LOO_results_compilation!J$2,(ROW()-ROW(Filter1!J$2))*5,,5,)))</f>
        <v>1.7501719496187843E-2</v>
      </c>
      <c r="K7" s="7">
        <f ca="1">IF(ISNUMBER(AVERAGE(OFFSET(Demo_LOO_results_compilation!K$2,(ROW()-ROW(Filter1!K$2))*5,,5,)))=FALSE,"",AVERAGE(OFFSET(Demo_LOO_results_compilation!K$2,(ROW()-ROW(Filter1!K$2))*5,,5,)))</f>
        <v>0</v>
      </c>
      <c r="L7" s="7">
        <f ca="1">IF(ISNUMBER(AVERAGE(OFFSET(Demo_LOO_results_compilation!L$2,(ROW()-ROW(Filter1!L$2))*5,,5,)))=FALSE,"",AVERAGE(OFFSET(Demo_LOO_results_compilation!L$2,(ROW()-ROW(Filter1!L$2))*5,,5,)))</f>
        <v>1.7505671680543438E-2</v>
      </c>
      <c r="M7" s="7">
        <f ca="1">IF(ISNUMBER(AVERAGE(OFFSET(Demo_LOO_results_compilation!M$2,(ROW()-ROW(Filter1!M$2))*5,,5,)))=FALSE,"",AVERAGE(OFFSET(Demo_LOO_results_compilation!M$2,(ROW()-ROW(Filter1!M$2))*5,,5,)))</f>
        <v>2.9999999999999996</v>
      </c>
      <c r="N7" s="7">
        <f ca="1">IF(ISNUMBER(AVERAGE(OFFSET(Demo_LOO_results_compilation!N$2,(ROW()-ROW(Filter1!N$2))*5,,5,)))=FALSE,"",AVERAGE(OFFSET(Demo_LOO_results_compilation!N$2,(ROW()-ROW(Filter1!N$2))*5,,5,)))</f>
        <v>5.1082354377320269E-2</v>
      </c>
      <c r="O7" s="7" t="str">
        <f ca="1">IF(ISNUMBER(AVERAGE(OFFSET(Demo_LOO_results_compilation!O$2,(ROW()-ROW(Filter1!O$2))*5,,5,)))=FALSE,"",AVERAGE(OFFSET(Demo_LOO_results_compilation!O$2,(ROW()-ROW(Filter1!O$2))*5,,5,)))</f>
        <v/>
      </c>
      <c r="P7" s="7">
        <f ca="1">IF(ISNUMBER(AVERAGE(OFFSET(Demo_LOO_results_compilation!P$2,(ROW()-ROW(Filter1!P$2))*5,,5,)))=FALSE,"",AVERAGE(OFFSET(Demo_LOO_results_compilation!P$2,(ROW()-ROW(Filter1!P$2))*5,,5,)))</f>
        <v>2.6663261433046898E-2</v>
      </c>
    </row>
    <row r="8" spans="1:16" x14ac:dyDescent="0.25">
      <c r="A8">
        <f t="shared" ca="1" si="1"/>
        <v>2</v>
      </c>
      <c r="B8" t="str">
        <f t="shared" ca="1" si="0"/>
        <v>Cow 2</v>
      </c>
      <c r="C8" t="str">
        <f ca="1">OFFSET(Demo_LOO_results_compilation!$C$2,(ROW(Demo_LOO_results_compilation!C7)-1)*5,0)</f>
        <v>Cow</v>
      </c>
      <c r="D8" t="str">
        <f ca="1">OFFSET(Demo_LOO_results_compilation!$D$2,(ROW(Demo_LOO_results_compilation!D7)-1)*5,0)</f>
        <v>CA2_22062017</v>
      </c>
      <c r="E8" s="7">
        <f ca="1">IF(ISNUMBER(AVERAGE(OFFSET(Demo_LOO_results_compilation!E$2,(ROW()-ROW(Filter1!E$2))*5,,5,)))=FALSE,"",AVERAGE(OFFSET(Demo_LOO_results_compilation!E$2,(ROW()-ROW(Filter1!E$2))*5,,5,)))</f>
        <v>1.01E-3</v>
      </c>
      <c r="F8" s="7">
        <f ca="1">IF(ISNUMBER(AVERAGE(OFFSET(Demo_LOO_results_compilation!F$2,(ROW()-ROW(Filter1!F$2))*5,,5,)))=FALSE,"",AVERAGE(OFFSET(Demo_LOO_results_compilation!F$2,(ROW()-ROW(Filter1!F$2))*5,,5,)))</f>
        <v>0.40755999999999998</v>
      </c>
      <c r="G8" s="7">
        <f ca="1">IF(ISNUMBER(AVERAGE(OFFSET(Demo_LOO_results_compilation!G$2,(ROW()-ROW(Filter1!G$2))*5,,5,)))=FALSE,"",AVERAGE(OFFSET(Demo_LOO_results_compilation!G$2,(ROW()-ROW(Filter1!G$2))*5,,5,)))</f>
        <v>0</v>
      </c>
      <c r="H8" s="7">
        <f ca="1">IF(ISNUMBER(AVERAGE(OFFSET(Demo_LOO_results_compilation!H$2,(ROW()-ROW(Filter1!H$2))*5,,5,)))=FALSE,"",AVERAGE(OFFSET(Demo_LOO_results_compilation!H$2,(ROW()-ROW(Filter1!H$2))*5,,5,)))</f>
        <v>0.59142999999999968</v>
      </c>
      <c r="I8" s="7">
        <f ca="1">IF(ISNUMBER(AVERAGE(OFFSET(Demo_LOO_results_compilation!I$2,(ROW()-ROW(Filter1!I$2))*5,,5,)))=FALSE,"",AVERAGE(OFFSET(Demo_LOO_results_compilation!I$2,(ROW()-ROW(Filter1!I$2))*5,,5,)))</f>
        <v>4.0258875291437999E-4</v>
      </c>
      <c r="J8" s="7">
        <f ca="1">IF(ISNUMBER(AVERAGE(OFFSET(Demo_LOO_results_compilation!J$2,(ROW()-ROW(Filter1!J$2))*5,,5,)))=FALSE,"",AVERAGE(OFFSET(Demo_LOO_results_compilation!J$2,(ROW()-ROW(Filter1!J$2))*5,,5,)))</f>
        <v>1.6833930864167162E-2</v>
      </c>
      <c r="K8" s="7">
        <f ca="1">IF(ISNUMBER(AVERAGE(OFFSET(Demo_LOO_results_compilation!K$2,(ROW()-ROW(Filter1!K$2))*5,,5,)))=FALSE,"",AVERAGE(OFFSET(Demo_LOO_results_compilation!K$2,(ROW()-ROW(Filter1!K$2))*5,,5,)))</f>
        <v>0</v>
      </c>
      <c r="L8" s="7">
        <f ca="1">IF(ISNUMBER(AVERAGE(OFFSET(Demo_LOO_results_compilation!L$2,(ROW()-ROW(Filter1!L$2))*5,,5,)))=FALSE,"",AVERAGE(OFFSET(Demo_LOO_results_compilation!L$2,(ROW()-ROW(Filter1!L$2))*5,,5,)))</f>
        <v>1.6844700122241461E-2</v>
      </c>
      <c r="M8" s="7">
        <f ca="1">IF(ISNUMBER(AVERAGE(OFFSET(Demo_LOO_results_compilation!M$2,(ROW()-ROW(Filter1!M$2))*5,,5,)))=FALSE,"",AVERAGE(OFFSET(Demo_LOO_results_compilation!M$2,(ROW()-ROW(Filter1!M$2))*5,,5,)))</f>
        <v>0.42510287172777456</v>
      </c>
      <c r="N8" s="7">
        <f ca="1">IF(ISNUMBER(AVERAGE(OFFSET(Demo_LOO_results_compilation!N$2,(ROW()-ROW(Filter1!N$2))*5,,5,)))=FALSE,"",AVERAGE(OFFSET(Demo_LOO_results_compilation!N$2,(ROW()-ROW(Filter1!N$2))*5,,5,)))</f>
        <v>4.1639056801955135E-2</v>
      </c>
      <c r="O8" s="7" t="str">
        <f ca="1">IF(ISNUMBER(AVERAGE(OFFSET(Demo_LOO_results_compilation!O$2,(ROW()-ROW(Filter1!O$2))*5,,5,)))=FALSE,"",AVERAGE(OFFSET(Demo_LOO_results_compilation!O$2,(ROW()-ROW(Filter1!O$2))*5,,5,)))</f>
        <v/>
      </c>
      <c r="P8" s="7">
        <f ca="1">IF(ISNUMBER(AVERAGE(OFFSET(Demo_LOO_results_compilation!P$2,(ROW()-ROW(Filter1!P$2))*5,,5,)))=FALSE,"",AVERAGE(OFFSET(Demo_LOO_results_compilation!P$2,(ROW()-ROW(Filter1!P$2))*5,,5,)))</f>
        <v>2.8478422485271528E-2</v>
      </c>
    </row>
    <row r="9" spans="1:16" x14ac:dyDescent="0.25">
      <c r="A9">
        <f t="shared" ca="1" si="1"/>
        <v>3</v>
      </c>
      <c r="B9" t="str">
        <f t="shared" ca="1" si="0"/>
        <v>Cow 3</v>
      </c>
      <c r="C9" t="str">
        <f ca="1">OFFSET(Demo_LOO_results_compilation!$C$2,(ROW(Demo_LOO_results_compilation!C8)-1)*5,0)</f>
        <v>Cow</v>
      </c>
      <c r="D9" t="str">
        <f ca="1">OFFSET(Demo_LOO_results_compilation!$D$2,(ROW(Demo_LOO_results_compilation!D8)-1)*5,0)</f>
        <v>CA3_22062017</v>
      </c>
      <c r="E9" s="7">
        <f ca="1">IF(ISNUMBER(AVERAGE(OFFSET(Demo_LOO_results_compilation!E$2,(ROW()-ROW(Filter1!E$2))*5,,5,)))=FALSE,"",AVERAGE(OFFSET(Demo_LOO_results_compilation!E$2,(ROW()-ROW(Filter1!E$2))*5,,5,)))</f>
        <v>0</v>
      </c>
      <c r="F9" s="7">
        <f ca="1">IF(ISNUMBER(AVERAGE(OFFSET(Demo_LOO_results_compilation!F$2,(ROW()-ROW(Filter1!F$2))*5,,5,)))=FALSE,"",AVERAGE(OFFSET(Demo_LOO_results_compilation!F$2,(ROW()-ROW(Filter1!F$2))*5,,5,)))</f>
        <v>0.31751999999999941</v>
      </c>
      <c r="G9" s="7">
        <f ca="1">IF(ISNUMBER(AVERAGE(OFFSET(Demo_LOO_results_compilation!G$2,(ROW()-ROW(Filter1!G$2))*5,,5,)))=FALSE,"",AVERAGE(OFFSET(Demo_LOO_results_compilation!G$2,(ROW()-ROW(Filter1!G$2))*5,,5,)))</f>
        <v>0</v>
      </c>
      <c r="H9" s="7">
        <f ca="1">IF(ISNUMBER(AVERAGE(OFFSET(Demo_LOO_results_compilation!H$2,(ROW()-ROW(Filter1!H$2))*5,,5,)))=FALSE,"",AVERAGE(OFFSET(Demo_LOO_results_compilation!H$2,(ROW()-ROW(Filter1!H$2))*5,,5,)))</f>
        <v>0.68247999999999975</v>
      </c>
      <c r="I9" s="7">
        <f ca="1">IF(ISNUMBER(AVERAGE(OFFSET(Demo_LOO_results_compilation!I$2,(ROW()-ROW(Filter1!I$2))*5,,5,)))=FALSE,"",AVERAGE(OFFSET(Demo_LOO_results_compilation!I$2,(ROW()-ROW(Filter1!I$2))*5,,5,)))</f>
        <v>0</v>
      </c>
      <c r="J9" s="7">
        <f ca="1">IF(ISNUMBER(AVERAGE(OFFSET(Demo_LOO_results_compilation!J$2,(ROW()-ROW(Filter1!J$2))*5,,5,)))=FALSE,"",AVERAGE(OFFSET(Demo_LOO_results_compilation!J$2,(ROW()-ROW(Filter1!J$2))*5,,5,)))</f>
        <v>1.6329897346697243E-2</v>
      </c>
      <c r="K9" s="7">
        <f ca="1">IF(ISNUMBER(AVERAGE(OFFSET(Demo_LOO_results_compilation!K$2,(ROW()-ROW(Filter1!K$2))*5,,5,)))=FALSE,"",AVERAGE(OFFSET(Demo_LOO_results_compilation!K$2,(ROW()-ROW(Filter1!K$2))*5,,5,)))</f>
        <v>0</v>
      </c>
      <c r="L9" s="7">
        <f ca="1">IF(ISNUMBER(AVERAGE(OFFSET(Demo_LOO_results_compilation!L$2,(ROW()-ROW(Filter1!L$2))*5,,5,)))=FALSE,"",AVERAGE(OFFSET(Demo_LOO_results_compilation!L$2,(ROW()-ROW(Filter1!L$2))*5,,5,)))</f>
        <v>1.6329897346697202E-2</v>
      </c>
      <c r="M9" s="7" t="str">
        <f ca="1">IF(ISNUMBER(AVERAGE(OFFSET(Demo_LOO_results_compilation!M$2,(ROW()-ROW(Filter1!M$2))*5,,5,)))=FALSE,"",AVERAGE(OFFSET(Demo_LOO_results_compilation!M$2,(ROW()-ROW(Filter1!M$2))*5,,5,)))</f>
        <v/>
      </c>
      <c r="N9" s="7">
        <f ca="1">IF(ISNUMBER(AVERAGE(OFFSET(Demo_LOO_results_compilation!N$2,(ROW()-ROW(Filter1!N$2))*5,,5,)))=FALSE,"",AVERAGE(OFFSET(Demo_LOO_results_compilation!N$2,(ROW()-ROW(Filter1!N$2))*5,,5,)))</f>
        <v>5.1526803648815969E-2</v>
      </c>
      <c r="O9" s="7" t="str">
        <f ca="1">IF(ISNUMBER(AVERAGE(OFFSET(Demo_LOO_results_compilation!O$2,(ROW()-ROW(Filter1!O$2))*5,,5,)))=FALSE,"",AVERAGE(OFFSET(Demo_LOO_results_compilation!O$2,(ROW()-ROW(Filter1!O$2))*5,,5,)))</f>
        <v/>
      </c>
      <c r="P9" s="7">
        <f ca="1">IF(ISNUMBER(AVERAGE(OFFSET(Demo_LOO_results_compilation!P$2,(ROW()-ROW(Filter1!P$2))*5,,5,)))=FALSE,"",AVERAGE(OFFSET(Demo_LOO_results_compilation!P$2,(ROW()-ROW(Filter1!P$2))*5,,5,)))</f>
        <v>2.3926787882881731E-2</v>
      </c>
    </row>
    <row r="10" spans="1:16" x14ac:dyDescent="0.25">
      <c r="A10">
        <f t="shared" ca="1" si="1"/>
        <v>4</v>
      </c>
      <c r="B10" t="str">
        <f t="shared" ca="1" si="0"/>
        <v>Cow 4</v>
      </c>
      <c r="C10" t="str">
        <f ca="1">OFFSET(Demo_LOO_results_compilation!$C$2,(ROW(Demo_LOO_results_compilation!C9)-1)*5,0)</f>
        <v>Cow</v>
      </c>
      <c r="D10" t="str">
        <f ca="1">OFFSET(Demo_LOO_results_compilation!$D$2,(ROW(Demo_LOO_results_compilation!D9)-1)*5,0)</f>
        <v>CA4_06072017</v>
      </c>
      <c r="E10" s="7">
        <f ca="1">IF(ISNUMBER(AVERAGE(OFFSET(Demo_LOO_results_compilation!E$2,(ROW()-ROW(Filter1!E$2))*5,,5,)))=FALSE,"",AVERAGE(OFFSET(Demo_LOO_results_compilation!E$2,(ROW()-ROW(Filter1!E$2))*5,,5,)))</f>
        <v>3.5999999999999997E-4</v>
      </c>
      <c r="F10" s="7">
        <f ca="1">IF(ISNUMBER(AVERAGE(OFFSET(Demo_LOO_results_compilation!F$2,(ROW()-ROW(Filter1!F$2))*5,,5,)))=FALSE,"",AVERAGE(OFFSET(Demo_LOO_results_compilation!F$2,(ROW()-ROW(Filter1!F$2))*5,,5,)))</f>
        <v>0.1502799999999998</v>
      </c>
      <c r="G10" s="7">
        <f ca="1">IF(ISNUMBER(AVERAGE(OFFSET(Demo_LOO_results_compilation!G$2,(ROW()-ROW(Filter1!G$2))*5,,5,)))=FALSE,"",AVERAGE(OFFSET(Demo_LOO_results_compilation!G$2,(ROW()-ROW(Filter1!G$2))*5,,5,)))</f>
        <v>0</v>
      </c>
      <c r="H10" s="7">
        <f ca="1">IF(ISNUMBER(AVERAGE(OFFSET(Demo_LOO_results_compilation!H$2,(ROW()-ROW(Filter1!H$2))*5,,5,)))=FALSE,"",AVERAGE(OFFSET(Demo_LOO_results_compilation!H$2,(ROW()-ROW(Filter1!H$2))*5,,5,)))</f>
        <v>0.84936000000000011</v>
      </c>
      <c r="I10" s="7">
        <f ca="1">IF(ISNUMBER(AVERAGE(OFFSET(Demo_LOO_results_compilation!I$2,(ROW()-ROW(Filter1!I$2))*5,,5,)))=FALSE,"",AVERAGE(OFFSET(Demo_LOO_results_compilation!I$2,(ROW()-ROW(Filter1!I$2))*5,,5,)))</f>
        <v>2.1582575694954E-4</v>
      </c>
      <c r="J10" s="7">
        <f ca="1">IF(ISNUMBER(AVERAGE(OFFSET(Demo_LOO_results_compilation!J$2,(ROW()-ROW(Filter1!J$2))*5,,5,)))=FALSE,"",AVERAGE(OFFSET(Demo_LOO_results_compilation!J$2,(ROW()-ROW(Filter1!J$2))*5,,5,)))</f>
        <v>2.0650479746063818E-2</v>
      </c>
      <c r="K10" s="7">
        <f ca="1">IF(ISNUMBER(AVERAGE(OFFSET(Demo_LOO_results_compilation!K$2,(ROW()-ROW(Filter1!K$2))*5,,5,)))=FALSE,"",AVERAGE(OFFSET(Demo_LOO_results_compilation!K$2,(ROW()-ROW(Filter1!K$2))*5,,5,)))</f>
        <v>0</v>
      </c>
      <c r="L10" s="7">
        <f ca="1">IF(ISNUMBER(AVERAGE(OFFSET(Demo_LOO_results_compilation!L$2,(ROW()-ROW(Filter1!L$2))*5,,5,)))=FALSE,"",AVERAGE(OFFSET(Demo_LOO_results_compilation!L$2,(ROW()-ROW(Filter1!L$2))*5,,5,)))</f>
        <v>2.0687015942175681E-2</v>
      </c>
      <c r="M10" s="7">
        <f ca="1">IF(ISNUMBER(AVERAGE(OFFSET(Demo_LOO_results_compilation!M$2,(ROW()-ROW(Filter1!M$2))*5,,5,)))=FALSE,"",AVERAGE(OFFSET(Demo_LOO_results_compilation!M$2,(ROW()-ROW(Filter1!M$2))*5,,5,)))</f>
        <v>0.63093073414154288</v>
      </c>
      <c r="N10" s="7">
        <f ca="1">IF(ISNUMBER(AVERAGE(OFFSET(Demo_LOO_results_compilation!N$2,(ROW()-ROW(Filter1!N$2))*5,,5,)))=FALSE,"",AVERAGE(OFFSET(Demo_LOO_results_compilation!N$2,(ROW()-ROW(Filter1!N$2))*5,,5,)))</f>
        <v>0.13994391988915006</v>
      </c>
      <c r="O10" s="7" t="str">
        <f ca="1">IF(ISNUMBER(AVERAGE(OFFSET(Demo_LOO_results_compilation!O$2,(ROW()-ROW(Filter1!O$2))*5,,5,)))=FALSE,"",AVERAGE(OFFSET(Demo_LOO_results_compilation!O$2,(ROW()-ROW(Filter1!O$2))*5,,5,)))</f>
        <v/>
      </c>
      <c r="P10" s="7">
        <f ca="1">IF(ISNUMBER(AVERAGE(OFFSET(Demo_LOO_results_compilation!P$2,(ROW()-ROW(Filter1!P$2))*5,,5,)))=FALSE,"",AVERAGE(OFFSET(Demo_LOO_results_compilation!P$2,(ROW()-ROW(Filter1!P$2))*5,,5,)))</f>
        <v>2.4351318433481366E-2</v>
      </c>
    </row>
    <row r="11" spans="1:16" x14ac:dyDescent="0.25">
      <c r="A11">
        <f t="shared" ca="1" si="1"/>
        <v>5</v>
      </c>
      <c r="B11" t="str">
        <f t="shared" ca="1" si="0"/>
        <v>Cow 5</v>
      </c>
      <c r="C11" t="str">
        <f ca="1">OFFSET(Demo_LOO_results_compilation!$C$2,(ROW(Demo_LOO_results_compilation!C10)-1)*5,0)</f>
        <v>Cow</v>
      </c>
      <c r="D11" t="str">
        <f ca="1">OFFSET(Demo_LOO_results_compilation!$D$2,(ROW(Demo_LOO_results_compilation!D10)-1)*5,0)</f>
        <v>CA5_06072017</v>
      </c>
      <c r="E11" s="7">
        <f ca="1">IF(ISNUMBER(AVERAGE(OFFSET(Demo_LOO_results_compilation!E$2,(ROW()-ROW(Filter1!E$2))*5,,5,)))=FALSE,"",AVERAGE(OFFSET(Demo_LOO_results_compilation!E$2,(ROW()-ROW(Filter1!E$2))*5,,5,)))</f>
        <v>9.7399999999999605E-3</v>
      </c>
      <c r="F11" s="7">
        <f ca="1">IF(ISNUMBER(AVERAGE(OFFSET(Demo_LOO_results_compilation!F$2,(ROW()-ROW(Filter1!F$2))*5,,5,)))=FALSE,"",AVERAGE(OFFSET(Demo_LOO_results_compilation!F$2,(ROW()-ROW(Filter1!F$2))*5,,5,)))</f>
        <v>1.469999999999998E-2</v>
      </c>
      <c r="G11" s="7">
        <f ca="1">IF(ISNUMBER(AVERAGE(OFFSET(Demo_LOO_results_compilation!G$2,(ROW()-ROW(Filter1!G$2))*5,,5,)))=FALSE,"",AVERAGE(OFFSET(Demo_LOO_results_compilation!G$2,(ROW()-ROW(Filter1!G$2))*5,,5,)))</f>
        <v>0</v>
      </c>
      <c r="H11" s="7">
        <f ca="1">IF(ISNUMBER(AVERAGE(OFFSET(Demo_LOO_results_compilation!H$2,(ROW()-ROW(Filter1!H$2))*5,,5,)))=FALSE,"",AVERAGE(OFFSET(Demo_LOO_results_compilation!H$2,(ROW()-ROW(Filter1!H$2))*5,,5,)))</f>
        <v>0.97556000000000009</v>
      </c>
      <c r="I11" s="7">
        <f ca="1">IF(ISNUMBER(AVERAGE(OFFSET(Demo_LOO_results_compilation!I$2,(ROW()-ROW(Filter1!I$2))*5,,5,)))=FALSE,"",AVERAGE(OFFSET(Demo_LOO_results_compilation!I$2,(ROW()-ROW(Filter1!I$2))*5,,5,)))</f>
        <v>1.2339140672552799E-3</v>
      </c>
      <c r="J11" s="7">
        <f ca="1">IF(ISNUMBER(AVERAGE(OFFSET(Demo_LOO_results_compilation!J$2,(ROW()-ROW(Filter1!J$2))*5,,5,)))=FALSE,"",AVERAGE(OFFSET(Demo_LOO_results_compilation!J$2,(ROW()-ROW(Filter1!J$2))*5,,5,)))</f>
        <v>4.5407529500097197E-3</v>
      </c>
      <c r="K11" s="7">
        <f ca="1">IF(ISNUMBER(AVERAGE(OFFSET(Demo_LOO_results_compilation!K$2,(ROW()-ROW(Filter1!K$2))*5,,5,)))=FALSE,"",AVERAGE(OFFSET(Demo_LOO_results_compilation!K$2,(ROW()-ROW(Filter1!K$2))*5,,5,)))</f>
        <v>0</v>
      </c>
      <c r="L11" s="7">
        <f ca="1">IF(ISNUMBER(AVERAGE(OFFSET(Demo_LOO_results_compilation!L$2,(ROW()-ROW(Filter1!L$2))*5,,5,)))=FALSE,"",AVERAGE(OFFSET(Demo_LOO_results_compilation!L$2,(ROW()-ROW(Filter1!L$2))*5,,5,)))</f>
        <v>4.8309456719687598E-3</v>
      </c>
      <c r="M11" s="7">
        <f ca="1">IF(ISNUMBER(AVERAGE(OFFSET(Demo_LOO_results_compilation!M$2,(ROW()-ROW(Filter1!M$2))*5,,5,)))=FALSE,"",AVERAGE(OFFSET(Demo_LOO_results_compilation!M$2,(ROW()-ROW(Filter1!M$2))*5,,5,)))</f>
        <v>0.12804693727012942</v>
      </c>
      <c r="N11" s="7">
        <f ca="1">IF(ISNUMBER(AVERAGE(OFFSET(Demo_LOO_results_compilation!N$2,(ROW()-ROW(Filter1!N$2))*5,,5,)))=FALSE,"",AVERAGE(OFFSET(Demo_LOO_results_compilation!N$2,(ROW()-ROW(Filter1!N$2))*5,,5,)))</f>
        <v>0.30865643658856756</v>
      </c>
      <c r="O11" s="7" t="str">
        <f ca="1">IF(ISNUMBER(AVERAGE(OFFSET(Demo_LOO_results_compilation!O$2,(ROW()-ROW(Filter1!O$2))*5,,5,)))=FALSE,"",AVERAGE(OFFSET(Demo_LOO_results_compilation!O$2,(ROW()-ROW(Filter1!O$2))*5,,5,)))</f>
        <v/>
      </c>
      <c r="P11" s="7">
        <f ca="1">IF(ISNUMBER(AVERAGE(OFFSET(Demo_LOO_results_compilation!P$2,(ROW()-ROW(Filter1!P$2))*5,,5,)))=FALSE,"",AVERAGE(OFFSET(Demo_LOO_results_compilation!P$2,(ROW()-ROW(Filter1!P$2))*5,,5,)))</f>
        <v>4.9541897906837428E-3</v>
      </c>
    </row>
    <row r="12" spans="1:16" x14ac:dyDescent="0.25">
      <c r="A12">
        <f t="shared" ca="1" si="1"/>
        <v>1</v>
      </c>
      <c r="B12" t="str">
        <f t="shared" ca="1" si="0"/>
        <v>Human 1</v>
      </c>
      <c r="C12" t="str">
        <f ca="1">OFFSET(Demo_LOO_results_compilation!$C$2,(ROW(Demo_LOO_results_compilation!C11)-1)*5,0)</f>
        <v>Human</v>
      </c>
      <c r="D12" t="str">
        <f ca="1">OFFSET(Demo_LOO_results_compilation!$D$2,(ROW(Demo_LOO_results_compilation!D11)-1)*5,0)</f>
        <v>PO-12-03-18</v>
      </c>
      <c r="E12" s="7">
        <f ca="1">IF(ISNUMBER(AVERAGE(OFFSET(Demo_LOO_results_compilation!E$2,(ROW()-ROW(Filter1!E$2))*5,,5,)))=FALSE,"",AVERAGE(OFFSET(Demo_LOO_results_compilation!E$2,(ROW()-ROW(Filter1!E$2))*5,,5,)))</f>
        <v>1.0000000000000001E-5</v>
      </c>
      <c r="F12" s="7">
        <f ca="1">IF(ISNUMBER(AVERAGE(OFFSET(Demo_LOO_results_compilation!F$2,(ROW()-ROW(Filter1!F$2))*5,,5,)))=FALSE,"",AVERAGE(OFFSET(Demo_LOO_results_compilation!F$2,(ROW()-ROW(Filter1!F$2))*5,,5,)))</f>
        <v>0</v>
      </c>
      <c r="G12" s="7">
        <f ca="1">IF(ISNUMBER(AVERAGE(OFFSET(Demo_LOO_results_compilation!G$2,(ROW()-ROW(Filter1!G$2))*5,,5,)))=FALSE,"",AVERAGE(OFFSET(Demo_LOO_results_compilation!G$2,(ROW()-ROW(Filter1!G$2))*5,,5,)))</f>
        <v>0.83811999999999964</v>
      </c>
      <c r="H12" s="7">
        <f ca="1">IF(ISNUMBER(AVERAGE(OFFSET(Demo_LOO_results_compilation!H$2,(ROW()-ROW(Filter1!H$2))*5,,5,)))=FALSE,"",AVERAGE(OFFSET(Demo_LOO_results_compilation!H$2,(ROW()-ROW(Filter1!H$2))*5,,5,)))</f>
        <v>0.16186999999999979</v>
      </c>
      <c r="I12" s="7">
        <f ca="1">IF(ISNUMBER(AVERAGE(OFFSET(Demo_LOO_results_compilation!I$2,(ROW()-ROW(Filter1!I$2))*5,,5,)))=FALSE,"",AVERAGE(OFFSET(Demo_LOO_results_compilation!I$2,(ROW()-ROW(Filter1!I$2))*5,,5,)))</f>
        <v>2.9999999999999997E-5</v>
      </c>
      <c r="J12" s="7">
        <f ca="1">IF(ISNUMBER(AVERAGE(OFFSET(Demo_LOO_results_compilation!J$2,(ROW()-ROW(Filter1!J$2))*5,,5,)))=FALSE,"",AVERAGE(OFFSET(Demo_LOO_results_compilation!J$2,(ROW()-ROW(Filter1!J$2))*5,,5,)))</f>
        <v>0</v>
      </c>
      <c r="K12" s="7">
        <f ca="1">IF(ISNUMBER(AVERAGE(OFFSET(Demo_LOO_results_compilation!K$2,(ROW()-ROW(Filter1!K$2))*5,,5,)))=FALSE,"",AVERAGE(OFFSET(Demo_LOO_results_compilation!K$2,(ROW()-ROW(Filter1!K$2))*5,,5,)))</f>
        <v>5.0110810673984199E-3</v>
      </c>
      <c r="L12" s="7">
        <f ca="1">IF(ISNUMBER(AVERAGE(OFFSET(Demo_LOO_results_compilation!L$2,(ROW()-ROW(Filter1!L$2))*5,,5,)))=FALSE,"",AVERAGE(OFFSET(Demo_LOO_results_compilation!L$2,(ROW()-ROW(Filter1!L$2))*5,,5,)))</f>
        <v>5.0276132957861406E-3</v>
      </c>
      <c r="M12" s="7">
        <f ca="1">IF(ISNUMBER(AVERAGE(OFFSET(Demo_LOO_results_compilation!M$2,(ROW()-ROW(Filter1!M$2))*5,,5,)))=FALSE,"",AVERAGE(OFFSET(Demo_LOO_results_compilation!M$2,(ROW()-ROW(Filter1!M$2))*5,,5,)))</f>
        <v>2.9999999999999996</v>
      </c>
      <c r="N12" s="7" t="str">
        <f ca="1">IF(ISNUMBER(AVERAGE(OFFSET(Demo_LOO_results_compilation!N$2,(ROW()-ROW(Filter1!N$2))*5,,5,)))=FALSE,"",AVERAGE(OFFSET(Demo_LOO_results_compilation!N$2,(ROW()-ROW(Filter1!N$2))*5,,5,)))</f>
        <v/>
      </c>
      <c r="O12" s="7">
        <f ca="1">IF(ISNUMBER(AVERAGE(OFFSET(Demo_LOO_results_compilation!O$2,(ROW()-ROW(Filter1!O$2))*5,,5,)))=FALSE,"",AVERAGE(OFFSET(Demo_LOO_results_compilation!O$2,(ROW()-ROW(Filter1!O$2))*5,,5,)))</f>
        <v>5.9875358593321059E-3</v>
      </c>
      <c r="P12" s="7">
        <f ca="1">IF(ISNUMBER(AVERAGE(OFFSET(Demo_LOO_results_compilation!P$2,(ROW()-ROW(Filter1!P$2))*5,,5,)))=FALSE,"",AVERAGE(OFFSET(Demo_LOO_results_compilation!P$2,(ROW()-ROW(Filter1!P$2))*5,,5,)))</f>
        <v>3.0991467082984614E-2</v>
      </c>
    </row>
    <row r="13" spans="1:16" x14ac:dyDescent="0.25">
      <c r="A13">
        <f t="shared" ca="1" si="1"/>
        <v>2</v>
      </c>
      <c r="B13" t="str">
        <f t="shared" ca="1" si="0"/>
        <v>Human 2</v>
      </c>
      <c r="C13" t="str">
        <f ca="1">OFFSET(Demo_LOO_results_compilation!$C$2,(ROW(Demo_LOO_results_compilation!C12)-1)*5,0)</f>
        <v>Human</v>
      </c>
      <c r="D13" t="str">
        <f ca="1">OFFSET(Demo_LOO_results_compilation!$D$2,(ROW(Demo_LOO_results_compilation!D12)-1)*5,0)</f>
        <v>PO-12-11-18</v>
      </c>
      <c r="E13" s="7">
        <f ca="1">IF(ISNUMBER(AVERAGE(OFFSET(Demo_LOO_results_compilation!E$2,(ROW()-ROW(Filter1!E$2))*5,,5,)))=FALSE,"",AVERAGE(OFFSET(Demo_LOO_results_compilation!E$2,(ROW()-ROW(Filter1!E$2))*5,,5,)))</f>
        <v>0</v>
      </c>
      <c r="F13" s="7">
        <f ca="1">IF(ISNUMBER(AVERAGE(OFFSET(Demo_LOO_results_compilation!F$2,(ROW()-ROW(Filter1!F$2))*5,,5,)))=FALSE,"",AVERAGE(OFFSET(Demo_LOO_results_compilation!F$2,(ROW()-ROW(Filter1!F$2))*5,,5,)))</f>
        <v>0</v>
      </c>
      <c r="G13" s="7">
        <f ca="1">IF(ISNUMBER(AVERAGE(OFFSET(Demo_LOO_results_compilation!G$2,(ROW()-ROW(Filter1!G$2))*5,,5,)))=FALSE,"",AVERAGE(OFFSET(Demo_LOO_results_compilation!G$2,(ROW()-ROW(Filter1!G$2))*5,,5,)))</f>
        <v>0.68294999999999961</v>
      </c>
      <c r="H13" s="7">
        <f ca="1">IF(ISNUMBER(AVERAGE(OFFSET(Demo_LOO_results_compilation!H$2,(ROW()-ROW(Filter1!H$2))*5,,5,)))=FALSE,"",AVERAGE(OFFSET(Demo_LOO_results_compilation!H$2,(ROW()-ROW(Filter1!H$2))*5,,5,)))</f>
        <v>0.31704999999999939</v>
      </c>
      <c r="I13" s="7">
        <f ca="1">IF(ISNUMBER(AVERAGE(OFFSET(Demo_LOO_results_compilation!I$2,(ROW()-ROW(Filter1!I$2))*5,,5,)))=FALSE,"",AVERAGE(OFFSET(Demo_LOO_results_compilation!I$2,(ROW()-ROW(Filter1!I$2))*5,,5,)))</f>
        <v>0</v>
      </c>
      <c r="J13" s="7">
        <f ca="1">IF(ISNUMBER(AVERAGE(OFFSET(Demo_LOO_results_compilation!J$2,(ROW()-ROW(Filter1!J$2))*5,,5,)))=FALSE,"",AVERAGE(OFFSET(Demo_LOO_results_compilation!J$2,(ROW()-ROW(Filter1!J$2))*5,,5,)))</f>
        <v>0</v>
      </c>
      <c r="K13" s="7">
        <f ca="1">IF(ISNUMBER(AVERAGE(OFFSET(Demo_LOO_results_compilation!K$2,(ROW()-ROW(Filter1!K$2))*5,,5,)))=FALSE,"",AVERAGE(OFFSET(Demo_LOO_results_compilation!K$2,(ROW()-ROW(Filter1!K$2))*5,,5,)))</f>
        <v>6.7383936972795601E-3</v>
      </c>
      <c r="L13" s="7">
        <f ca="1">IF(ISNUMBER(AVERAGE(OFFSET(Demo_LOO_results_compilation!L$2,(ROW()-ROW(Filter1!L$2))*5,,5,)))=FALSE,"",AVERAGE(OFFSET(Demo_LOO_results_compilation!L$2,(ROW()-ROW(Filter1!L$2))*5,,5,)))</f>
        <v>6.7383936972795601E-3</v>
      </c>
      <c r="M13" s="7" t="str">
        <f ca="1">IF(ISNUMBER(AVERAGE(OFFSET(Demo_LOO_results_compilation!M$2,(ROW()-ROW(Filter1!M$2))*5,,5,)))=FALSE,"",AVERAGE(OFFSET(Demo_LOO_results_compilation!M$2,(ROW()-ROW(Filter1!M$2))*5,,5,)))</f>
        <v/>
      </c>
      <c r="N13" s="7" t="str">
        <f ca="1">IF(ISNUMBER(AVERAGE(OFFSET(Demo_LOO_results_compilation!N$2,(ROW()-ROW(Filter1!N$2))*5,,5,)))=FALSE,"",AVERAGE(OFFSET(Demo_LOO_results_compilation!N$2,(ROW()-ROW(Filter1!N$2))*5,,5,)))</f>
        <v/>
      </c>
      <c r="O13" s="7">
        <f ca="1">IF(ISNUMBER(AVERAGE(OFFSET(Demo_LOO_results_compilation!O$2,(ROW()-ROW(Filter1!O$2))*5,,5,)))=FALSE,"",AVERAGE(OFFSET(Demo_LOO_results_compilation!O$2,(ROW()-ROW(Filter1!O$2))*5,,5,)))</f>
        <v>9.8696563226339847E-3</v>
      </c>
      <c r="P13" s="7">
        <f ca="1">IF(ISNUMBER(AVERAGE(OFFSET(Demo_LOO_results_compilation!P$2,(ROW()-ROW(Filter1!P$2))*5,,5,)))=FALSE,"",AVERAGE(OFFSET(Demo_LOO_results_compilation!P$2,(ROW()-ROW(Filter1!P$2))*5,,5,)))</f>
        <v>2.1261392627233127E-2</v>
      </c>
    </row>
    <row r="14" spans="1:16" x14ac:dyDescent="0.25">
      <c r="A14">
        <f t="shared" ca="1" si="1"/>
        <v>3</v>
      </c>
      <c r="B14" t="str">
        <f t="shared" ca="1" si="0"/>
        <v>Human 3</v>
      </c>
      <c r="C14" t="str">
        <f ca="1">OFFSET(Demo_LOO_results_compilation!$C$2,(ROW(Demo_LOO_results_compilation!C13)-1)*5,0)</f>
        <v>Human</v>
      </c>
      <c r="D14" t="str">
        <f ca="1">OFFSET(Demo_LOO_results_compilation!$D$2,(ROW(Demo_LOO_results_compilation!D13)-1)*5,0)</f>
        <v>PO-14-05-18</v>
      </c>
      <c r="E14" s="7">
        <f ca="1">IF(ISNUMBER(AVERAGE(OFFSET(Demo_LOO_results_compilation!E$2,(ROW()-ROW(Filter1!E$2))*5,,5,)))=FALSE,"",AVERAGE(OFFSET(Demo_LOO_results_compilation!E$2,(ROW()-ROW(Filter1!E$2))*5,,5,)))</f>
        <v>0</v>
      </c>
      <c r="F14" s="7">
        <f ca="1">IF(ISNUMBER(AVERAGE(OFFSET(Demo_LOO_results_compilation!F$2,(ROW()-ROW(Filter1!F$2))*5,,5,)))=FALSE,"",AVERAGE(OFFSET(Demo_LOO_results_compilation!F$2,(ROW()-ROW(Filter1!F$2))*5,,5,)))</f>
        <v>0</v>
      </c>
      <c r="G14" s="7">
        <f ca="1">IF(ISNUMBER(AVERAGE(OFFSET(Demo_LOO_results_compilation!G$2,(ROW()-ROW(Filter1!G$2))*5,,5,)))=FALSE,"",AVERAGE(OFFSET(Demo_LOO_results_compilation!G$2,(ROW()-ROW(Filter1!G$2))*5,,5,)))</f>
        <v>0.79867999999999983</v>
      </c>
      <c r="H14" s="7">
        <f ca="1">IF(ISNUMBER(AVERAGE(OFFSET(Demo_LOO_results_compilation!H$2,(ROW()-ROW(Filter1!H$2))*5,,5,)))=FALSE,"",AVERAGE(OFFSET(Demo_LOO_results_compilation!H$2,(ROW()-ROW(Filter1!H$2))*5,,5,)))</f>
        <v>0.2013199999999998</v>
      </c>
      <c r="I14" s="7">
        <f ca="1">IF(ISNUMBER(AVERAGE(OFFSET(Demo_LOO_results_compilation!I$2,(ROW()-ROW(Filter1!I$2))*5,,5,)))=FALSE,"",AVERAGE(OFFSET(Demo_LOO_results_compilation!I$2,(ROW()-ROW(Filter1!I$2))*5,,5,)))</f>
        <v>0</v>
      </c>
      <c r="J14" s="7">
        <f ca="1">IF(ISNUMBER(AVERAGE(OFFSET(Demo_LOO_results_compilation!J$2,(ROW()-ROW(Filter1!J$2))*5,,5,)))=FALSE,"",AVERAGE(OFFSET(Demo_LOO_results_compilation!J$2,(ROW()-ROW(Filter1!J$2))*5,,5,)))</f>
        <v>0</v>
      </c>
      <c r="K14" s="7">
        <f ca="1">IF(ISNUMBER(AVERAGE(OFFSET(Demo_LOO_results_compilation!K$2,(ROW()-ROW(Filter1!K$2))*5,,5,)))=FALSE,"",AVERAGE(OFFSET(Demo_LOO_results_compilation!K$2,(ROW()-ROW(Filter1!K$2))*5,,5,)))</f>
        <v>4.8309195179816996E-3</v>
      </c>
      <c r="L14" s="7">
        <f ca="1">IF(ISNUMBER(AVERAGE(OFFSET(Demo_LOO_results_compilation!L$2,(ROW()-ROW(Filter1!L$2))*5,,5,)))=FALSE,"",AVERAGE(OFFSET(Demo_LOO_results_compilation!L$2,(ROW()-ROW(Filter1!L$2))*5,,5,)))</f>
        <v>4.8309195179816996E-3</v>
      </c>
      <c r="M14" s="7" t="str">
        <f ca="1">IF(ISNUMBER(AVERAGE(OFFSET(Demo_LOO_results_compilation!M$2,(ROW()-ROW(Filter1!M$2))*5,,5,)))=FALSE,"",AVERAGE(OFFSET(Demo_LOO_results_compilation!M$2,(ROW()-ROW(Filter1!M$2))*5,,5,)))</f>
        <v/>
      </c>
      <c r="N14" s="7" t="str">
        <f ca="1">IF(ISNUMBER(AVERAGE(OFFSET(Demo_LOO_results_compilation!N$2,(ROW()-ROW(Filter1!N$2))*5,,5,)))=FALSE,"",AVERAGE(OFFSET(Demo_LOO_results_compilation!N$2,(ROW()-ROW(Filter1!N$2))*5,,5,)))</f>
        <v/>
      </c>
      <c r="O14" s="7">
        <f ca="1">IF(ISNUMBER(AVERAGE(OFFSET(Demo_LOO_results_compilation!O$2,(ROW()-ROW(Filter1!O$2))*5,,5,)))=FALSE,"",AVERAGE(OFFSET(Demo_LOO_results_compilation!O$2,(ROW()-ROW(Filter1!O$2))*5,,5,)))</f>
        <v>6.0481832597754802E-3</v>
      </c>
      <c r="P14" s="7">
        <f ca="1">IF(ISNUMBER(AVERAGE(OFFSET(Demo_LOO_results_compilation!P$2,(ROW()-ROW(Filter1!P$2))*5,,5,)))=FALSE,"",AVERAGE(OFFSET(Demo_LOO_results_compilation!P$2,(ROW()-ROW(Filter1!P$2))*5,,5,)))</f>
        <v>2.4129009318218569E-2</v>
      </c>
    </row>
    <row r="15" spans="1:16" x14ac:dyDescent="0.25">
      <c r="A15">
        <f t="shared" ca="1" si="1"/>
        <v>4</v>
      </c>
      <c r="B15" t="str">
        <f t="shared" ca="1" si="0"/>
        <v>Human 4</v>
      </c>
      <c r="C15" t="str">
        <f ca="1">OFFSET(Demo_LOO_results_compilation!$C$2,(ROW(Demo_LOO_results_compilation!C14)-1)*5,0)</f>
        <v>Human</v>
      </c>
      <c r="D15" t="str">
        <f ca="1">OFFSET(Demo_LOO_results_compilation!$D$2,(ROW(Demo_LOO_results_compilation!D14)-1)*5,0)</f>
        <v>PO-18-03-19</v>
      </c>
      <c r="E15" s="7">
        <f ca="1">IF(ISNUMBER(AVERAGE(OFFSET(Demo_LOO_results_compilation!E$2,(ROW()-ROW(Filter1!E$2))*5,,5,)))=FALSE,"",AVERAGE(OFFSET(Demo_LOO_results_compilation!E$2,(ROW()-ROW(Filter1!E$2))*5,,5,)))</f>
        <v>1.0000000000000001E-5</v>
      </c>
      <c r="F15" s="7">
        <f ca="1">IF(ISNUMBER(AVERAGE(OFFSET(Demo_LOO_results_compilation!F$2,(ROW()-ROW(Filter1!F$2))*5,,5,)))=FALSE,"",AVERAGE(OFFSET(Demo_LOO_results_compilation!F$2,(ROW()-ROW(Filter1!F$2))*5,,5,)))</f>
        <v>0</v>
      </c>
      <c r="G15" s="7">
        <f ca="1">IF(ISNUMBER(AVERAGE(OFFSET(Demo_LOO_results_compilation!G$2,(ROW()-ROW(Filter1!G$2))*5,,5,)))=FALSE,"",AVERAGE(OFFSET(Demo_LOO_results_compilation!G$2,(ROW()-ROW(Filter1!G$2))*5,,5,)))</f>
        <v>0.63631999999999977</v>
      </c>
      <c r="H15" s="7">
        <f ca="1">IF(ISNUMBER(AVERAGE(OFFSET(Demo_LOO_results_compilation!H$2,(ROW()-ROW(Filter1!H$2))*5,,5,)))=FALSE,"",AVERAGE(OFFSET(Demo_LOO_results_compilation!H$2,(ROW()-ROW(Filter1!H$2))*5,,5,)))</f>
        <v>0.36366999999999994</v>
      </c>
      <c r="I15" s="7">
        <f ca="1">IF(ISNUMBER(AVERAGE(OFFSET(Demo_LOO_results_compilation!I$2,(ROW()-ROW(Filter1!I$2))*5,,5,)))=FALSE,"",AVERAGE(OFFSET(Demo_LOO_results_compilation!I$2,(ROW()-ROW(Filter1!I$2))*5,,5,)))</f>
        <v>2.9999999999999997E-5</v>
      </c>
      <c r="J15" s="7">
        <f ca="1">IF(ISNUMBER(AVERAGE(OFFSET(Demo_LOO_results_compilation!J$2,(ROW()-ROW(Filter1!J$2))*5,,5,)))=FALSE,"",AVERAGE(OFFSET(Demo_LOO_results_compilation!J$2,(ROW()-ROW(Filter1!J$2))*5,,5,)))</f>
        <v>0</v>
      </c>
      <c r="K15" s="7">
        <f ca="1">IF(ISNUMBER(AVERAGE(OFFSET(Demo_LOO_results_compilation!K$2,(ROW()-ROW(Filter1!K$2))*5,,5,)))=FALSE,"",AVERAGE(OFFSET(Demo_LOO_results_compilation!K$2,(ROW()-ROW(Filter1!K$2))*5,,5,)))</f>
        <v>8.3045189148721801E-3</v>
      </c>
      <c r="L15" s="7">
        <f ca="1">IF(ISNUMBER(AVERAGE(OFFSET(Demo_LOO_results_compilation!L$2,(ROW()-ROW(Filter1!L$2))*5,,5,)))=FALSE,"",AVERAGE(OFFSET(Demo_LOO_results_compilation!L$2,(ROW()-ROW(Filter1!L$2))*5,,5,)))</f>
        <v>8.3130199550913199E-3</v>
      </c>
      <c r="M15" s="7">
        <f ca="1">IF(ISNUMBER(AVERAGE(OFFSET(Demo_LOO_results_compilation!M$2,(ROW()-ROW(Filter1!M$2))*5,,5,)))=FALSE,"",AVERAGE(OFFSET(Demo_LOO_results_compilation!M$2,(ROW()-ROW(Filter1!M$2))*5,,5,)))</f>
        <v>2.9999999999999996</v>
      </c>
      <c r="N15" s="7" t="str">
        <f ca="1">IF(ISNUMBER(AVERAGE(OFFSET(Demo_LOO_results_compilation!N$2,(ROW()-ROW(Filter1!N$2))*5,,5,)))=FALSE,"",AVERAGE(OFFSET(Demo_LOO_results_compilation!N$2,(ROW()-ROW(Filter1!N$2))*5,,5,)))</f>
        <v/>
      </c>
      <c r="O15" s="7">
        <f ca="1">IF(ISNUMBER(AVERAGE(OFFSET(Demo_LOO_results_compilation!O$2,(ROW()-ROW(Filter1!O$2))*5,,5,)))=FALSE,"",AVERAGE(OFFSET(Demo_LOO_results_compilation!O$2,(ROW()-ROW(Filter1!O$2))*5,,5,)))</f>
        <v>1.3227994630445942E-2</v>
      </c>
      <c r="P15" s="7">
        <f ca="1">IF(ISNUMBER(AVERAGE(OFFSET(Demo_LOO_results_compilation!P$2,(ROW()-ROW(Filter1!P$2))*5,,5,)))=FALSE,"",AVERAGE(OFFSET(Demo_LOO_results_compilation!P$2,(ROW()-ROW(Filter1!P$2))*5,,5,)))</f>
        <v>2.2484892748143429E-2</v>
      </c>
    </row>
    <row r="16" spans="1:16" x14ac:dyDescent="0.25">
      <c r="A16">
        <f t="shared" ca="1" si="1"/>
        <v>5</v>
      </c>
      <c r="B16" t="str">
        <f t="shared" ca="1" si="0"/>
        <v>Human 5</v>
      </c>
      <c r="C16" t="str">
        <f ca="1">OFFSET(Demo_LOO_results_compilation!$C$2,(ROW(Demo_LOO_results_compilation!C15)-1)*5,0)</f>
        <v>Human</v>
      </c>
      <c r="D16" t="str">
        <f ca="1">OFFSET(Demo_LOO_results_compilation!$D$2,(ROW(Demo_LOO_results_compilation!D15)-1)*5,0)</f>
        <v>PO-18-09-17</v>
      </c>
      <c r="E16" s="7">
        <f ca="1">IF(ISNUMBER(AVERAGE(OFFSET(Demo_LOO_results_compilation!E$2,(ROW()-ROW(Filter1!E$2))*5,,5,)))=FALSE,"",AVERAGE(OFFSET(Demo_LOO_results_compilation!E$2,(ROW()-ROW(Filter1!E$2))*5,,5,)))</f>
        <v>1.0000000000000001E-5</v>
      </c>
      <c r="F16" s="7">
        <f ca="1">IF(ISNUMBER(AVERAGE(OFFSET(Demo_LOO_results_compilation!F$2,(ROW()-ROW(Filter1!F$2))*5,,5,)))=FALSE,"",AVERAGE(OFFSET(Demo_LOO_results_compilation!F$2,(ROW()-ROW(Filter1!F$2))*5,,5,)))</f>
        <v>0</v>
      </c>
      <c r="G16" s="7">
        <f ca="1">IF(ISNUMBER(AVERAGE(OFFSET(Demo_LOO_results_compilation!G$2,(ROW()-ROW(Filter1!G$2))*5,,5,)))=FALSE,"",AVERAGE(OFFSET(Demo_LOO_results_compilation!G$2,(ROW()-ROW(Filter1!G$2))*5,,5,)))</f>
        <v>0.56942999999999988</v>
      </c>
      <c r="H16" s="7">
        <f ca="1">IF(ISNUMBER(AVERAGE(OFFSET(Demo_LOO_results_compilation!H$2,(ROW()-ROW(Filter1!H$2))*5,,5,)))=FALSE,"",AVERAGE(OFFSET(Demo_LOO_results_compilation!H$2,(ROW()-ROW(Filter1!H$2))*5,,5,)))</f>
        <v>0.43055999999999983</v>
      </c>
      <c r="I16" s="7">
        <f ca="1">IF(ISNUMBER(AVERAGE(OFFSET(Demo_LOO_results_compilation!I$2,(ROW()-ROW(Filter1!I$2))*5,,5,)))=FALSE,"",AVERAGE(OFFSET(Demo_LOO_results_compilation!I$2,(ROW()-ROW(Filter1!I$2))*5,,5,)))</f>
        <v>2.9999999999999997E-5</v>
      </c>
      <c r="J16" s="7">
        <f ca="1">IF(ISNUMBER(AVERAGE(OFFSET(Demo_LOO_results_compilation!J$2,(ROW()-ROW(Filter1!J$2))*5,,5,)))=FALSE,"",AVERAGE(OFFSET(Demo_LOO_results_compilation!J$2,(ROW()-ROW(Filter1!J$2))*5,,5,)))</f>
        <v>0</v>
      </c>
      <c r="K16" s="7">
        <f ca="1">IF(ISNUMBER(AVERAGE(OFFSET(Demo_LOO_results_compilation!K$2,(ROW()-ROW(Filter1!K$2))*5,,5,)))=FALSE,"",AVERAGE(OFFSET(Demo_LOO_results_compilation!K$2,(ROW()-ROW(Filter1!K$2))*5,,5,)))</f>
        <v>7.839279241203239E-3</v>
      </c>
      <c r="L16" s="7">
        <f ca="1">IF(ISNUMBER(AVERAGE(OFFSET(Demo_LOO_results_compilation!L$2,(ROW()-ROW(Filter1!L$2))*5,,5,)))=FALSE,"",AVERAGE(OFFSET(Demo_LOO_results_compilation!L$2,(ROW()-ROW(Filter1!L$2))*5,,5,)))</f>
        <v>7.8339142771902785E-3</v>
      </c>
      <c r="M16" s="7">
        <f ca="1">IF(ISNUMBER(AVERAGE(OFFSET(Demo_LOO_results_compilation!M$2,(ROW()-ROW(Filter1!M$2))*5,,5,)))=FALSE,"",AVERAGE(OFFSET(Demo_LOO_results_compilation!M$2,(ROW()-ROW(Filter1!M$2))*5,,5,)))</f>
        <v>2.9999999999999996</v>
      </c>
      <c r="N16" s="7" t="str">
        <f ca="1">IF(ISNUMBER(AVERAGE(OFFSET(Demo_LOO_results_compilation!N$2,(ROW()-ROW(Filter1!N$2))*5,,5,)))=FALSE,"",AVERAGE(OFFSET(Demo_LOO_results_compilation!N$2,(ROW()-ROW(Filter1!N$2))*5,,5,)))</f>
        <v/>
      </c>
      <c r="O16" s="7">
        <f ca="1">IF(ISNUMBER(AVERAGE(OFFSET(Demo_LOO_results_compilation!O$2,(ROW()-ROW(Filter1!O$2))*5,,5,)))=FALSE,"",AVERAGE(OFFSET(Demo_LOO_results_compilation!O$2,(ROW()-ROW(Filter1!O$2))*5,,5,)))</f>
        <v>1.370855406871133E-2</v>
      </c>
      <c r="P16" s="7">
        <f ca="1">IF(ISNUMBER(AVERAGE(OFFSET(Demo_LOO_results_compilation!P$2,(ROW()-ROW(Filter1!P$2))*5,,5,)))=FALSE,"",AVERAGE(OFFSET(Demo_LOO_results_compilation!P$2,(ROW()-ROW(Filter1!P$2))*5,,5,)))</f>
        <v>1.8334528000274079E-2</v>
      </c>
    </row>
  </sheetData>
  <conditionalFormatting sqref="E2:G16">
    <cfRule type="expression" dxfId="2" priority="2">
      <formula>E2=MAX($E2:$G2)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22901-0CBC-4248-B0EA-5C9DC24C2822}">
  <dimension ref="A1:O63"/>
  <sheetViews>
    <sheetView tabSelected="1" zoomScale="70" zoomScaleNormal="70" workbookViewId="0">
      <pane ySplit="1" topLeftCell="A2" activePane="bottomLeft" state="frozen"/>
      <selection pane="bottomLeft" activeCell="Q29" sqref="Q29"/>
    </sheetView>
  </sheetViews>
  <sheetFormatPr defaultRowHeight="15" x14ac:dyDescent="0.25"/>
  <cols>
    <col min="1" max="1" width="12.5703125" bestFit="1" customWidth="1"/>
    <col min="2" max="2" width="11.140625" bestFit="1" customWidth="1"/>
    <col min="3" max="3" width="24.28515625" bestFit="1" customWidth="1"/>
    <col min="4" max="4" width="10.7109375" bestFit="1" customWidth="1"/>
    <col min="5" max="5" width="28.7109375" bestFit="1" customWidth="1"/>
    <col min="6" max="6" width="8.85546875" bestFit="1" customWidth="1"/>
    <col min="7" max="7" width="9.5703125" bestFit="1" customWidth="1"/>
    <col min="8" max="8" width="8.85546875" bestFit="1" customWidth="1"/>
    <col min="9" max="9" width="14.28515625" bestFit="1" customWidth="1"/>
    <col min="10" max="11" width="27.85546875" bestFit="1" customWidth="1"/>
    <col min="12" max="12" width="18.42578125" customWidth="1"/>
    <col min="13" max="13" width="24.7109375" bestFit="1" customWidth="1"/>
    <col min="14" max="14" width="17.42578125" bestFit="1" customWidth="1"/>
    <col min="15" max="15" width="25.42578125" bestFit="1" customWidth="1"/>
  </cols>
  <sheetData>
    <row r="1" spans="1:15" x14ac:dyDescent="0.25">
      <c r="A1" s="1" t="s">
        <v>32</v>
      </c>
      <c r="B1" s="1" t="s">
        <v>26</v>
      </c>
      <c r="C1" s="1" t="s">
        <v>27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33</v>
      </c>
      <c r="K1" s="1" t="s">
        <v>34</v>
      </c>
      <c r="L1" s="1"/>
    </row>
    <row r="2" spans="1:15" x14ac:dyDescent="0.25">
      <c r="A2">
        <v>1</v>
      </c>
      <c r="B2">
        <v>1</v>
      </c>
      <c r="C2" t="str">
        <f t="shared" ref="C2:C16" ca="1" si="0">_xlfn.CONCAT(D2," ",B2)</f>
        <v>Bat 1</v>
      </c>
      <c r="D2" t="str">
        <f ca="1">OFFSET(Demo_LOO_results_compilation!$C$2,(ROW(Demo_LOO_results_compilation!C1)-1)*5,0)</f>
        <v>Bat</v>
      </c>
      <c r="E2" t="str">
        <f ca="1">OFFSET(Demo_LOO_results_compilation!$D$2,(ROW(Demo_LOO_results_compilation!D1)-1)*5,0)</f>
        <v>Bat-poo-3</v>
      </c>
      <c r="F2" s="7">
        <f ca="1">IF(ISNUMBER(AVERAGE(OFFSET(Demo_LOO_results_compilation!E$2,(ROW()-ROW(Filter1!E$2))*5,,5,)))=FALSE,"",AVERAGE(OFFSET(Demo_LOO_results_compilation!E$2,(ROW()-ROW(Filter1!E$2))*5,,5,)))</f>
        <v>0.97298000000000007</v>
      </c>
      <c r="G2" s="7">
        <f ca="1">IF(ISNUMBER(AVERAGE(OFFSET(Demo_LOO_results_compilation!F$2,(ROW()-ROW(Filter1!F$2))*5,,5,)))=FALSE,"",AVERAGE(OFFSET(Demo_LOO_results_compilation!F$2,(ROW()-ROW(Filter1!F$2))*5,,5,)))</f>
        <v>5.0000000000000002E-5</v>
      </c>
      <c r="H2" s="7">
        <f ca="1">IF(ISNUMBER(AVERAGE(OFFSET(Demo_LOO_results_compilation!G$2,(ROW()-ROW(Filter1!G$2))*5,,5,)))=FALSE,"",AVERAGE(OFFSET(Demo_LOO_results_compilation!G$2,(ROW()-ROW(Filter1!G$2))*5,,5,)))</f>
        <v>0</v>
      </c>
      <c r="I2" s="7">
        <f ca="1">IF(ISNUMBER(AVERAGE(OFFSET(Demo_LOO_results_compilation!H$2,(ROW()-ROW(Filter1!H$2))*5,,5,)))=FALSE,"",AVERAGE(OFFSET(Demo_LOO_results_compilation!H$2,(ROW()-ROW(Filter1!H$2))*5,,5,)))</f>
        <v>2.6969999999999921E-2</v>
      </c>
      <c r="J2">
        <f ca="1">IF(K2="Yes",0,1)</f>
        <v>0</v>
      </c>
      <c r="K2" t="str">
        <f ca="1">IF(MATCH(MAX(F2:H2),F2:H2,0)=A2,"Yes","No")</f>
        <v>Yes</v>
      </c>
      <c r="M2" s="1" t="s">
        <v>32</v>
      </c>
      <c r="N2" s="1" t="s">
        <v>35</v>
      </c>
      <c r="O2" s="1" t="s">
        <v>36</v>
      </c>
    </row>
    <row r="3" spans="1:15" x14ac:dyDescent="0.25">
      <c r="A3">
        <f ca="1">IF(D3=D2,A2,A2+1)</f>
        <v>1</v>
      </c>
      <c r="B3">
        <f t="shared" ref="B3:B16" ca="1" si="1">IF(D3=D2,B2+1,1)</f>
        <v>2</v>
      </c>
      <c r="C3" t="str">
        <f t="shared" ca="1" si="0"/>
        <v>Bat 2</v>
      </c>
      <c r="D3" t="str">
        <f ca="1">OFFSET(Demo_LOO_results_compilation!$C$2,(ROW(Demo_LOO_results_compilation!C2)-1)*5,0)</f>
        <v>Bat</v>
      </c>
      <c r="E3" t="str">
        <f ca="1">OFFSET(Demo_LOO_results_compilation!$D$2,(ROW(Demo_LOO_results_compilation!D2)-1)*5,0)</f>
        <v>Bat-poo-4</v>
      </c>
      <c r="F3" s="7">
        <f ca="1">IF(ISNUMBER(AVERAGE(OFFSET(Demo_LOO_results_compilation!E$2,(ROW()-ROW(Filter1!E$2))*5,,5,)))=FALSE,"",AVERAGE(OFFSET(Demo_LOO_results_compilation!E$2,(ROW()-ROW(Filter1!E$2))*5,,5,)))</f>
        <v>0.87530999999999981</v>
      </c>
      <c r="G3" s="7">
        <f ca="1">IF(ISNUMBER(AVERAGE(OFFSET(Demo_LOO_results_compilation!F$2,(ROW()-ROW(Filter1!F$2))*5,,5,)))=FALSE,"",AVERAGE(OFFSET(Demo_LOO_results_compilation!F$2,(ROW()-ROW(Filter1!F$2))*5,,5,)))</f>
        <v>7.0000000000000007E-5</v>
      </c>
      <c r="H3" s="7">
        <f ca="1">IF(ISNUMBER(AVERAGE(OFFSET(Demo_LOO_results_compilation!G$2,(ROW()-ROW(Filter1!G$2))*5,,5,)))=FALSE,"",AVERAGE(OFFSET(Demo_LOO_results_compilation!G$2,(ROW()-ROW(Filter1!G$2))*5,,5,)))</f>
        <v>0</v>
      </c>
      <c r="I3" s="7">
        <f ca="1">IF(ISNUMBER(AVERAGE(OFFSET(Demo_LOO_results_compilation!H$2,(ROW()-ROW(Filter1!H$2))*5,,5,)))=FALSE,"",AVERAGE(OFFSET(Demo_LOO_results_compilation!H$2,(ROW()-ROW(Filter1!H$2))*5,,5,)))</f>
        <v>0.1246199999999994</v>
      </c>
      <c r="J3">
        <f t="shared" ref="J3:J16" ca="1" si="2">IF(K3="Yes",0,1)</f>
        <v>0</v>
      </c>
      <c r="K3" t="str">
        <f t="shared" ref="K3:K16" ca="1" si="3">IF(MATCH(MAX(F3:I3),F3:I3,0)=A3,"Yes","No")</f>
        <v>Yes</v>
      </c>
      <c r="M3" s="8" t="s">
        <v>3</v>
      </c>
      <c r="N3">
        <v>5</v>
      </c>
      <c r="O3">
        <f ca="1">COUNTIF($K$2:$K$16,"No")</f>
        <v>8</v>
      </c>
    </row>
    <row r="4" spans="1:15" x14ac:dyDescent="0.25">
      <c r="A4">
        <f t="shared" ref="A4:A16" ca="1" si="4">IF(D4=D3,A3,A3+1)</f>
        <v>1</v>
      </c>
      <c r="B4">
        <f t="shared" ca="1" si="1"/>
        <v>3</v>
      </c>
      <c r="C4" t="str">
        <f t="shared" ca="1" si="0"/>
        <v>Bat 3</v>
      </c>
      <c r="D4" t="str">
        <f ca="1">OFFSET(Demo_LOO_results_compilation!$C$2,(ROW(Demo_LOO_results_compilation!C3)-1)*5,0)</f>
        <v>Bat</v>
      </c>
      <c r="E4" t="str">
        <f ca="1">OFFSET(Demo_LOO_results_compilation!$D$2,(ROW(Demo_LOO_results_compilation!D3)-1)*5,0)</f>
        <v>Bat-poo-5</v>
      </c>
      <c r="F4" s="7">
        <f ca="1">IF(ISNUMBER(AVERAGE(OFFSET(Demo_LOO_results_compilation!E$2,(ROW()-ROW(Filter1!E$2))*5,,5,)))=FALSE,"",AVERAGE(OFFSET(Demo_LOO_results_compilation!E$2,(ROW()-ROW(Filter1!E$2))*5,,5,)))</f>
        <v>2.3189999999999898E-2</v>
      </c>
      <c r="G4" s="7">
        <f ca="1">IF(ISNUMBER(AVERAGE(OFFSET(Demo_LOO_results_compilation!F$2,(ROW()-ROW(Filter1!F$2))*5,,5,)))=FALSE,"",AVERAGE(OFFSET(Demo_LOO_results_compilation!F$2,(ROW()-ROW(Filter1!F$2))*5,,5,)))</f>
        <v>1.0000000000000001E-5</v>
      </c>
      <c r="H4" s="7">
        <f ca="1">IF(ISNUMBER(AVERAGE(OFFSET(Demo_LOO_results_compilation!G$2,(ROW()-ROW(Filter1!G$2))*5,,5,)))=FALSE,"",AVERAGE(OFFSET(Demo_LOO_results_compilation!G$2,(ROW()-ROW(Filter1!G$2))*5,,5,)))</f>
        <v>0</v>
      </c>
      <c r="I4" s="7">
        <f ca="1">IF(ISNUMBER(AVERAGE(OFFSET(Demo_LOO_results_compilation!H$2,(ROW()-ROW(Filter1!H$2))*5,,5,)))=FALSE,"",AVERAGE(OFFSET(Demo_LOO_results_compilation!H$2,(ROW()-ROW(Filter1!H$2))*5,,5,)))</f>
        <v>0.97679999999999989</v>
      </c>
      <c r="J4">
        <f t="shared" ca="1" si="2"/>
        <v>1</v>
      </c>
      <c r="K4" t="str">
        <f t="shared" ca="1" si="3"/>
        <v>No</v>
      </c>
      <c r="M4" s="8" t="s">
        <v>4</v>
      </c>
      <c r="N4">
        <v>5</v>
      </c>
      <c r="O4">
        <v>0</v>
      </c>
    </row>
    <row r="5" spans="1:15" x14ac:dyDescent="0.25">
      <c r="A5">
        <f t="shared" ca="1" si="4"/>
        <v>1</v>
      </c>
      <c r="B5">
        <f t="shared" ca="1" si="1"/>
        <v>4</v>
      </c>
      <c r="C5" t="str">
        <f t="shared" ca="1" si="0"/>
        <v>Bat 4</v>
      </c>
      <c r="D5" t="str">
        <f ca="1">OFFSET(Demo_LOO_results_compilation!$C$2,(ROW(Demo_LOO_results_compilation!C4)-1)*5,0)</f>
        <v>Bat</v>
      </c>
      <c r="E5" t="str">
        <f ca="1">OFFSET(Demo_LOO_results_compilation!$D$2,(ROW(Demo_LOO_results_compilation!D4)-1)*5,0)</f>
        <v>Bat-poo-6</v>
      </c>
      <c r="F5" s="7">
        <f ca="1">IF(ISNUMBER(AVERAGE(OFFSET(Demo_LOO_results_compilation!E$2,(ROW()-ROW(Filter1!E$2))*5,,5,)))=FALSE,"",AVERAGE(OFFSET(Demo_LOO_results_compilation!E$2,(ROW()-ROW(Filter1!E$2))*5,,5,)))</f>
        <v>0.39782999999999985</v>
      </c>
      <c r="G5" s="7">
        <f ca="1">IF(ISNUMBER(AVERAGE(OFFSET(Demo_LOO_results_compilation!F$2,(ROW()-ROW(Filter1!F$2))*5,,5,)))=FALSE,"",AVERAGE(OFFSET(Demo_LOO_results_compilation!F$2,(ROW()-ROW(Filter1!F$2))*5,,5,)))</f>
        <v>2.0000000000000002E-5</v>
      </c>
      <c r="H5" s="7">
        <f ca="1">IF(ISNUMBER(AVERAGE(OFFSET(Demo_LOO_results_compilation!G$2,(ROW()-ROW(Filter1!G$2))*5,,5,)))=FALSE,"",AVERAGE(OFFSET(Demo_LOO_results_compilation!G$2,(ROW()-ROW(Filter1!G$2))*5,,5,)))</f>
        <v>0</v>
      </c>
      <c r="I5" s="7">
        <f ca="1">IF(ISNUMBER(AVERAGE(OFFSET(Demo_LOO_results_compilation!H$2,(ROW()-ROW(Filter1!H$2))*5,,5,)))=FALSE,"",AVERAGE(OFFSET(Demo_LOO_results_compilation!H$2,(ROW()-ROW(Filter1!H$2))*5,,5,)))</f>
        <v>0.60214999999999996</v>
      </c>
      <c r="J5">
        <f t="shared" ca="1" si="2"/>
        <v>1</v>
      </c>
      <c r="K5" t="str">
        <f t="shared" ca="1" si="3"/>
        <v>No</v>
      </c>
      <c r="M5" s="8" t="s">
        <v>5</v>
      </c>
      <c r="N5">
        <v>5</v>
      </c>
      <c r="O5">
        <v>0</v>
      </c>
    </row>
    <row r="6" spans="1:15" ht="15.75" thickBot="1" x14ac:dyDescent="0.3">
      <c r="A6">
        <f t="shared" ca="1" si="4"/>
        <v>1</v>
      </c>
      <c r="B6">
        <f t="shared" ca="1" si="1"/>
        <v>5</v>
      </c>
      <c r="C6" t="str">
        <f t="shared" ca="1" si="0"/>
        <v>Bat 5</v>
      </c>
      <c r="D6" t="str">
        <f ca="1">OFFSET(Demo_LOO_results_compilation!$C$2,(ROW(Demo_LOO_results_compilation!C5)-1)*5,0)</f>
        <v>Bat</v>
      </c>
      <c r="E6" t="str">
        <f ca="1">OFFSET(Demo_LOO_results_compilation!$D$2,(ROW(Demo_LOO_results_compilation!D5)-1)*5,0)</f>
        <v>Bat-poo-C</v>
      </c>
      <c r="F6" s="7">
        <f ca="1">IF(ISNUMBER(AVERAGE(OFFSET(Demo_LOO_results_compilation!E$2,(ROW()-ROW(Filter1!E$2))*5,,5,)))=FALSE,"",AVERAGE(OFFSET(Demo_LOO_results_compilation!E$2,(ROW()-ROW(Filter1!E$2))*5,,5,)))</f>
        <v>0.1063999999999998</v>
      </c>
      <c r="G6" s="7">
        <f ca="1">IF(ISNUMBER(AVERAGE(OFFSET(Demo_LOO_results_compilation!F$2,(ROW()-ROW(Filter1!F$2))*5,,5,)))=FALSE,"",AVERAGE(OFFSET(Demo_LOO_results_compilation!F$2,(ROW()-ROW(Filter1!F$2))*5,,5,)))</f>
        <v>1.0000000000000001E-5</v>
      </c>
      <c r="H6" s="7">
        <f ca="1">IF(ISNUMBER(AVERAGE(OFFSET(Demo_LOO_results_compilation!G$2,(ROW()-ROW(Filter1!G$2))*5,,5,)))=FALSE,"",AVERAGE(OFFSET(Demo_LOO_results_compilation!G$2,(ROW()-ROW(Filter1!G$2))*5,,5,)))</f>
        <v>0</v>
      </c>
      <c r="I6" s="7">
        <f ca="1">IF(ISNUMBER(AVERAGE(OFFSET(Demo_LOO_results_compilation!H$2,(ROW()-ROW(Filter1!H$2))*5,,5,)))=FALSE,"",AVERAGE(OFFSET(Demo_LOO_results_compilation!H$2,(ROW()-ROW(Filter1!H$2))*5,,5,)))</f>
        <v>0.89358999999999988</v>
      </c>
      <c r="J6">
        <f t="shared" ca="1" si="2"/>
        <v>1</v>
      </c>
      <c r="K6" t="str">
        <f t="shared" ca="1" si="3"/>
        <v>No</v>
      </c>
      <c r="M6" s="9" t="s">
        <v>37</v>
      </c>
      <c r="N6" s="9">
        <f>SUM(N3:N5)</f>
        <v>15</v>
      </c>
      <c r="O6" s="9">
        <f ca="1">SUM(O3:O5)</f>
        <v>8</v>
      </c>
    </row>
    <row r="7" spans="1:15" x14ac:dyDescent="0.25">
      <c r="A7">
        <f t="shared" ca="1" si="4"/>
        <v>2</v>
      </c>
      <c r="B7">
        <f t="shared" ca="1" si="1"/>
        <v>1</v>
      </c>
      <c r="C7" t="str">
        <f t="shared" ca="1" si="0"/>
        <v>Cow 1</v>
      </c>
      <c r="D7" t="str">
        <f ca="1">OFFSET(Demo_LOO_results_compilation!$C$2,(ROW(Demo_LOO_results_compilation!C6)-1)*5,0)</f>
        <v>Cow</v>
      </c>
      <c r="E7" t="str">
        <f ca="1">OFFSET(Demo_LOO_results_compilation!$D$2,(ROW(Demo_LOO_results_compilation!D6)-1)*5,0)</f>
        <v>CA1_20062017</v>
      </c>
      <c r="F7" s="7">
        <f ca="1">IF(ISNUMBER(AVERAGE(OFFSET(Demo_LOO_results_compilation!E$2,(ROW()-ROW(Filter1!E$2))*5,,5,)))=FALSE,"",AVERAGE(OFFSET(Demo_LOO_results_compilation!E$2,(ROW()-ROW(Filter1!E$2))*5,,5,)))</f>
        <v>1.0000000000000001E-5</v>
      </c>
      <c r="G7" s="7">
        <f ca="1">IF(ISNUMBER(AVERAGE(OFFSET(Demo_LOO_results_compilation!F$2,(ROW()-ROW(Filter1!F$2))*5,,5,)))=FALSE,"",AVERAGE(OFFSET(Demo_LOO_results_compilation!F$2,(ROW()-ROW(Filter1!F$2))*5,,5,)))</f>
        <v>0.34322999999999959</v>
      </c>
      <c r="H7" s="7">
        <f ca="1">IF(ISNUMBER(AVERAGE(OFFSET(Demo_LOO_results_compilation!G$2,(ROW()-ROW(Filter1!G$2))*5,,5,)))=FALSE,"",AVERAGE(OFFSET(Demo_LOO_results_compilation!G$2,(ROW()-ROW(Filter1!G$2))*5,,5,)))</f>
        <v>0</v>
      </c>
      <c r="I7" s="7">
        <f ca="1">IF(ISNUMBER(AVERAGE(OFFSET(Demo_LOO_results_compilation!H$2,(ROW()-ROW(Filter1!H$2))*5,,5,)))=FALSE,"",AVERAGE(OFFSET(Demo_LOO_results_compilation!H$2,(ROW()-ROW(Filter1!H$2))*5,,5,)))</f>
        <v>0.65675999999999968</v>
      </c>
      <c r="J7">
        <f t="shared" ca="1" si="2"/>
        <v>1</v>
      </c>
      <c r="K7" t="str">
        <f t="shared" ca="1" si="3"/>
        <v>No</v>
      </c>
      <c r="M7" s="1" t="s">
        <v>38</v>
      </c>
      <c r="N7" s="15">
        <f ca="1">O6/N6</f>
        <v>0.53333333333333333</v>
      </c>
      <c r="O7" s="1"/>
    </row>
    <row r="8" spans="1:15" x14ac:dyDescent="0.25">
      <c r="A8">
        <f t="shared" ca="1" si="4"/>
        <v>2</v>
      </c>
      <c r="B8">
        <f t="shared" ca="1" si="1"/>
        <v>2</v>
      </c>
      <c r="C8" t="str">
        <f t="shared" ca="1" si="0"/>
        <v>Cow 2</v>
      </c>
      <c r="D8" t="str">
        <f ca="1">OFFSET(Demo_LOO_results_compilation!$C$2,(ROW(Demo_LOO_results_compilation!C7)-1)*5,0)</f>
        <v>Cow</v>
      </c>
      <c r="E8" t="str">
        <f ca="1">OFFSET(Demo_LOO_results_compilation!$D$2,(ROW(Demo_LOO_results_compilation!D7)-1)*5,0)</f>
        <v>CA2_22062017</v>
      </c>
      <c r="F8" s="7">
        <f ca="1">IF(ISNUMBER(AVERAGE(OFFSET(Demo_LOO_results_compilation!E$2,(ROW()-ROW(Filter1!E$2))*5,,5,)))=FALSE,"",AVERAGE(OFFSET(Demo_LOO_results_compilation!E$2,(ROW()-ROW(Filter1!E$2))*5,,5,)))</f>
        <v>1.01E-3</v>
      </c>
      <c r="G8" s="7">
        <f ca="1">IF(ISNUMBER(AVERAGE(OFFSET(Demo_LOO_results_compilation!F$2,(ROW()-ROW(Filter1!F$2))*5,,5,)))=FALSE,"",AVERAGE(OFFSET(Demo_LOO_results_compilation!F$2,(ROW()-ROW(Filter1!F$2))*5,,5,)))</f>
        <v>0.40755999999999998</v>
      </c>
      <c r="H8" s="7">
        <f ca="1">IF(ISNUMBER(AVERAGE(OFFSET(Demo_LOO_results_compilation!G$2,(ROW()-ROW(Filter1!G$2))*5,,5,)))=FALSE,"",AVERAGE(OFFSET(Demo_LOO_results_compilation!G$2,(ROW()-ROW(Filter1!G$2))*5,,5,)))</f>
        <v>0</v>
      </c>
      <c r="I8" s="7">
        <f ca="1">IF(ISNUMBER(AVERAGE(OFFSET(Demo_LOO_results_compilation!H$2,(ROW()-ROW(Filter1!H$2))*5,,5,)))=FALSE,"",AVERAGE(OFFSET(Demo_LOO_results_compilation!H$2,(ROW()-ROW(Filter1!H$2))*5,,5,)))</f>
        <v>0.59142999999999968</v>
      </c>
      <c r="J8">
        <f t="shared" ca="1" si="2"/>
        <v>1</v>
      </c>
      <c r="K8" t="str">
        <f t="shared" ca="1" si="3"/>
        <v>No</v>
      </c>
    </row>
    <row r="9" spans="1:15" x14ac:dyDescent="0.25">
      <c r="A9">
        <f t="shared" ca="1" si="4"/>
        <v>2</v>
      </c>
      <c r="B9">
        <f t="shared" ca="1" si="1"/>
        <v>3</v>
      </c>
      <c r="C9" t="str">
        <f t="shared" ca="1" si="0"/>
        <v>Cow 3</v>
      </c>
      <c r="D9" t="str">
        <f ca="1">OFFSET(Demo_LOO_results_compilation!$C$2,(ROW(Demo_LOO_results_compilation!C8)-1)*5,0)</f>
        <v>Cow</v>
      </c>
      <c r="E9" t="str">
        <f ca="1">OFFSET(Demo_LOO_results_compilation!$D$2,(ROW(Demo_LOO_results_compilation!D8)-1)*5,0)</f>
        <v>CA3_22062017</v>
      </c>
      <c r="F9" s="7">
        <f ca="1">IF(ISNUMBER(AVERAGE(OFFSET(Demo_LOO_results_compilation!E$2,(ROW()-ROW(Filter1!E$2))*5,,5,)))=FALSE,"",AVERAGE(OFFSET(Demo_LOO_results_compilation!E$2,(ROW()-ROW(Filter1!E$2))*5,,5,)))</f>
        <v>0</v>
      </c>
      <c r="G9" s="7">
        <f ca="1">IF(ISNUMBER(AVERAGE(OFFSET(Demo_LOO_results_compilation!F$2,(ROW()-ROW(Filter1!F$2))*5,,5,)))=FALSE,"",AVERAGE(OFFSET(Demo_LOO_results_compilation!F$2,(ROW()-ROW(Filter1!F$2))*5,,5,)))</f>
        <v>0.31751999999999941</v>
      </c>
      <c r="H9" s="7">
        <f ca="1">IF(ISNUMBER(AVERAGE(OFFSET(Demo_LOO_results_compilation!G$2,(ROW()-ROW(Filter1!G$2))*5,,5,)))=FALSE,"",AVERAGE(OFFSET(Demo_LOO_results_compilation!G$2,(ROW()-ROW(Filter1!G$2))*5,,5,)))</f>
        <v>0</v>
      </c>
      <c r="I9" s="7">
        <f ca="1">IF(ISNUMBER(AVERAGE(OFFSET(Demo_LOO_results_compilation!H$2,(ROW()-ROW(Filter1!H$2))*5,,5,)))=FALSE,"",AVERAGE(OFFSET(Demo_LOO_results_compilation!H$2,(ROW()-ROW(Filter1!H$2))*5,,5,)))</f>
        <v>0.68247999999999975</v>
      </c>
      <c r="J9">
        <f t="shared" ca="1" si="2"/>
        <v>1</v>
      </c>
      <c r="K9" t="str">
        <f t="shared" ca="1" si="3"/>
        <v>No</v>
      </c>
      <c r="M9" s="10" t="s">
        <v>39</v>
      </c>
    </row>
    <row r="10" spans="1:15" x14ac:dyDescent="0.25">
      <c r="A10">
        <f t="shared" ca="1" si="4"/>
        <v>2</v>
      </c>
      <c r="B10">
        <f t="shared" ca="1" si="1"/>
        <v>4</v>
      </c>
      <c r="C10" t="str">
        <f t="shared" ca="1" si="0"/>
        <v>Cow 4</v>
      </c>
      <c r="D10" t="str">
        <f ca="1">OFFSET(Demo_LOO_results_compilation!$C$2,(ROW(Demo_LOO_results_compilation!C9)-1)*5,0)</f>
        <v>Cow</v>
      </c>
      <c r="E10" t="str">
        <f ca="1">OFFSET(Demo_LOO_results_compilation!$D$2,(ROW(Demo_LOO_results_compilation!D9)-1)*5,0)</f>
        <v>CA4_06072017</v>
      </c>
      <c r="F10" s="7">
        <f ca="1">IF(ISNUMBER(AVERAGE(OFFSET(Demo_LOO_results_compilation!E$2,(ROW()-ROW(Filter1!E$2))*5,,5,)))=FALSE,"",AVERAGE(OFFSET(Demo_LOO_results_compilation!E$2,(ROW()-ROW(Filter1!E$2))*5,,5,)))</f>
        <v>3.5999999999999997E-4</v>
      </c>
      <c r="G10" s="7">
        <f ca="1">IF(ISNUMBER(AVERAGE(OFFSET(Demo_LOO_results_compilation!F$2,(ROW()-ROW(Filter1!F$2))*5,,5,)))=FALSE,"",AVERAGE(OFFSET(Demo_LOO_results_compilation!F$2,(ROW()-ROW(Filter1!F$2))*5,,5,)))</f>
        <v>0.1502799999999998</v>
      </c>
      <c r="H10" s="7">
        <f ca="1">IF(ISNUMBER(AVERAGE(OFFSET(Demo_LOO_results_compilation!G$2,(ROW()-ROW(Filter1!G$2))*5,,5,)))=FALSE,"",AVERAGE(OFFSET(Demo_LOO_results_compilation!G$2,(ROW()-ROW(Filter1!G$2))*5,,5,)))</f>
        <v>0</v>
      </c>
      <c r="I10" s="7">
        <f ca="1">IF(ISNUMBER(AVERAGE(OFFSET(Demo_LOO_results_compilation!H$2,(ROW()-ROW(Filter1!H$2))*5,,5,)))=FALSE,"",AVERAGE(OFFSET(Demo_LOO_results_compilation!H$2,(ROW()-ROW(Filter1!H$2))*5,,5,)))</f>
        <v>0.84936000000000011</v>
      </c>
      <c r="J10">
        <f t="shared" ca="1" si="2"/>
        <v>1</v>
      </c>
      <c r="K10" t="str">
        <f t="shared" ca="1" si="3"/>
        <v>No</v>
      </c>
      <c r="M10" s="1" t="s">
        <v>27</v>
      </c>
      <c r="N10" s="1" t="s">
        <v>1</v>
      </c>
      <c r="O10" s="1" t="s">
        <v>2</v>
      </c>
    </row>
    <row r="11" spans="1:15" x14ac:dyDescent="0.25">
      <c r="A11">
        <f t="shared" ca="1" si="4"/>
        <v>2</v>
      </c>
      <c r="B11">
        <f t="shared" ca="1" si="1"/>
        <v>5</v>
      </c>
      <c r="C11" t="str">
        <f t="shared" ca="1" si="0"/>
        <v>Cow 5</v>
      </c>
      <c r="D11" t="str">
        <f ca="1">OFFSET(Demo_LOO_results_compilation!$C$2,(ROW(Demo_LOO_results_compilation!C10)-1)*5,0)</f>
        <v>Cow</v>
      </c>
      <c r="E11" t="str">
        <f ca="1">OFFSET(Demo_LOO_results_compilation!$D$2,(ROW(Demo_LOO_results_compilation!D10)-1)*5,0)</f>
        <v>CA5_06072017</v>
      </c>
      <c r="F11" s="7">
        <f ca="1">IF(ISNUMBER(AVERAGE(OFFSET(Demo_LOO_results_compilation!E$2,(ROW()-ROW(Filter1!E$2))*5,,5,)))=FALSE,"",AVERAGE(OFFSET(Demo_LOO_results_compilation!E$2,(ROW()-ROW(Filter1!E$2))*5,,5,)))</f>
        <v>9.7399999999999605E-3</v>
      </c>
      <c r="G11" s="7">
        <f ca="1">IF(ISNUMBER(AVERAGE(OFFSET(Demo_LOO_results_compilation!F$2,(ROW()-ROW(Filter1!F$2))*5,,5,)))=FALSE,"",AVERAGE(OFFSET(Demo_LOO_results_compilation!F$2,(ROW()-ROW(Filter1!F$2))*5,,5,)))</f>
        <v>1.469999999999998E-2</v>
      </c>
      <c r="H11" s="7">
        <f ca="1">IF(ISNUMBER(AVERAGE(OFFSET(Demo_LOO_results_compilation!G$2,(ROW()-ROW(Filter1!G$2))*5,,5,)))=FALSE,"",AVERAGE(OFFSET(Demo_LOO_results_compilation!G$2,(ROW()-ROW(Filter1!G$2))*5,,5,)))</f>
        <v>0</v>
      </c>
      <c r="I11" s="7">
        <f ca="1">IF(ISNUMBER(AVERAGE(OFFSET(Demo_LOO_results_compilation!H$2,(ROW()-ROW(Filter1!H$2))*5,,5,)))=FALSE,"",AVERAGE(OFFSET(Demo_LOO_results_compilation!H$2,(ROW()-ROW(Filter1!H$2))*5,,5,)))</f>
        <v>0.97556000000000009</v>
      </c>
      <c r="J11">
        <f t="shared" ca="1" si="2"/>
        <v>1</v>
      </c>
      <c r="K11" t="str">
        <f t="shared" ca="1" si="3"/>
        <v>No</v>
      </c>
      <c r="O11" s="11"/>
    </row>
    <row r="12" spans="1:15" x14ac:dyDescent="0.25">
      <c r="A12">
        <f t="shared" ca="1" si="4"/>
        <v>3</v>
      </c>
      <c r="B12">
        <f t="shared" ca="1" si="1"/>
        <v>1</v>
      </c>
      <c r="C12" t="str">
        <f t="shared" ca="1" si="0"/>
        <v>Human 1</v>
      </c>
      <c r="D12" t="str">
        <f ca="1">OFFSET(Demo_LOO_results_compilation!$C$2,(ROW(Demo_LOO_results_compilation!C11)-1)*5,0)</f>
        <v>Human</v>
      </c>
      <c r="E12" t="str">
        <f ca="1">OFFSET(Demo_LOO_results_compilation!$D$2,(ROW(Demo_LOO_results_compilation!D11)-1)*5,0)</f>
        <v>PO-12-03-18</v>
      </c>
      <c r="F12" s="7">
        <f ca="1">IF(ISNUMBER(AVERAGE(OFFSET(Demo_LOO_results_compilation!E$2,(ROW()-ROW(Filter1!E$2))*5,,5,)))=FALSE,"",AVERAGE(OFFSET(Demo_LOO_results_compilation!E$2,(ROW()-ROW(Filter1!E$2))*5,,5,)))</f>
        <v>1.0000000000000001E-5</v>
      </c>
      <c r="G12" s="7">
        <f ca="1">IF(ISNUMBER(AVERAGE(OFFSET(Demo_LOO_results_compilation!F$2,(ROW()-ROW(Filter1!F$2))*5,,5,)))=FALSE,"",AVERAGE(OFFSET(Demo_LOO_results_compilation!F$2,(ROW()-ROW(Filter1!F$2))*5,,5,)))</f>
        <v>0</v>
      </c>
      <c r="H12" s="7">
        <f ca="1">IF(ISNUMBER(AVERAGE(OFFSET(Demo_LOO_results_compilation!G$2,(ROW()-ROW(Filter1!G$2))*5,,5,)))=FALSE,"",AVERAGE(OFFSET(Demo_LOO_results_compilation!G$2,(ROW()-ROW(Filter1!G$2))*5,,5,)))</f>
        <v>0.83811999999999964</v>
      </c>
      <c r="I12" s="7">
        <f ca="1">IF(ISNUMBER(AVERAGE(OFFSET(Demo_LOO_results_compilation!H$2,(ROW()-ROW(Filter1!H$2))*5,,5,)))=FALSE,"",AVERAGE(OFFSET(Demo_LOO_results_compilation!H$2,(ROW()-ROW(Filter1!H$2))*5,,5,)))</f>
        <v>0.16186999999999979</v>
      </c>
      <c r="J12">
        <f t="shared" ca="1" si="2"/>
        <v>0</v>
      </c>
      <c r="K12" t="str">
        <f t="shared" ca="1" si="3"/>
        <v>Yes</v>
      </c>
      <c r="O12" s="11"/>
    </row>
    <row r="13" spans="1:15" x14ac:dyDescent="0.25">
      <c r="A13">
        <f t="shared" ca="1" si="4"/>
        <v>3</v>
      </c>
      <c r="B13">
        <f t="shared" ca="1" si="1"/>
        <v>2</v>
      </c>
      <c r="C13" t="str">
        <f t="shared" ca="1" si="0"/>
        <v>Human 2</v>
      </c>
      <c r="D13" t="str">
        <f ca="1">OFFSET(Demo_LOO_results_compilation!$C$2,(ROW(Demo_LOO_results_compilation!C12)-1)*5,0)</f>
        <v>Human</v>
      </c>
      <c r="E13" t="str">
        <f ca="1">OFFSET(Demo_LOO_results_compilation!$D$2,(ROW(Demo_LOO_results_compilation!D12)-1)*5,0)</f>
        <v>PO-12-11-18</v>
      </c>
      <c r="F13" s="7">
        <f ca="1">IF(ISNUMBER(AVERAGE(OFFSET(Demo_LOO_results_compilation!E$2,(ROW()-ROW(Filter1!E$2))*5,,5,)))=FALSE,"",AVERAGE(OFFSET(Demo_LOO_results_compilation!E$2,(ROW()-ROW(Filter1!E$2))*5,,5,)))</f>
        <v>0</v>
      </c>
      <c r="G13" s="7">
        <f ca="1">IF(ISNUMBER(AVERAGE(OFFSET(Demo_LOO_results_compilation!F$2,(ROW()-ROW(Filter1!F$2))*5,,5,)))=FALSE,"",AVERAGE(OFFSET(Demo_LOO_results_compilation!F$2,(ROW()-ROW(Filter1!F$2))*5,,5,)))</f>
        <v>0</v>
      </c>
      <c r="H13" s="7">
        <f ca="1">IF(ISNUMBER(AVERAGE(OFFSET(Demo_LOO_results_compilation!G$2,(ROW()-ROW(Filter1!G$2))*5,,5,)))=FALSE,"",AVERAGE(OFFSET(Demo_LOO_results_compilation!G$2,(ROW()-ROW(Filter1!G$2))*5,,5,)))</f>
        <v>0.68294999999999961</v>
      </c>
      <c r="I13" s="7">
        <f ca="1">IF(ISNUMBER(AVERAGE(OFFSET(Demo_LOO_results_compilation!H$2,(ROW()-ROW(Filter1!H$2))*5,,5,)))=FALSE,"",AVERAGE(OFFSET(Demo_LOO_results_compilation!H$2,(ROW()-ROW(Filter1!H$2))*5,,5,)))</f>
        <v>0.31704999999999939</v>
      </c>
      <c r="J13">
        <f t="shared" ca="1" si="2"/>
        <v>0</v>
      </c>
      <c r="K13" t="str">
        <f t="shared" ca="1" si="3"/>
        <v>Yes</v>
      </c>
      <c r="O13" s="11"/>
    </row>
    <row r="14" spans="1:15" x14ac:dyDescent="0.25">
      <c r="A14">
        <f t="shared" ca="1" si="4"/>
        <v>3</v>
      </c>
      <c r="B14">
        <f t="shared" ca="1" si="1"/>
        <v>3</v>
      </c>
      <c r="C14" t="str">
        <f t="shared" ca="1" si="0"/>
        <v>Human 3</v>
      </c>
      <c r="D14" t="str">
        <f ca="1">OFFSET(Demo_LOO_results_compilation!$C$2,(ROW(Demo_LOO_results_compilation!C13)-1)*5,0)</f>
        <v>Human</v>
      </c>
      <c r="E14" t="str">
        <f ca="1">OFFSET(Demo_LOO_results_compilation!$D$2,(ROW(Demo_LOO_results_compilation!D13)-1)*5,0)</f>
        <v>PO-14-05-18</v>
      </c>
      <c r="F14" s="7">
        <f ca="1">IF(ISNUMBER(AVERAGE(OFFSET(Demo_LOO_results_compilation!E$2,(ROW()-ROW(Filter1!E$2))*5,,5,)))=FALSE,"",AVERAGE(OFFSET(Demo_LOO_results_compilation!E$2,(ROW()-ROW(Filter1!E$2))*5,,5,)))</f>
        <v>0</v>
      </c>
      <c r="G14" s="7">
        <f ca="1">IF(ISNUMBER(AVERAGE(OFFSET(Demo_LOO_results_compilation!F$2,(ROW()-ROW(Filter1!F$2))*5,,5,)))=FALSE,"",AVERAGE(OFFSET(Demo_LOO_results_compilation!F$2,(ROW()-ROW(Filter1!F$2))*5,,5,)))</f>
        <v>0</v>
      </c>
      <c r="H14" s="7">
        <f ca="1">IF(ISNUMBER(AVERAGE(OFFSET(Demo_LOO_results_compilation!G$2,(ROW()-ROW(Filter1!G$2))*5,,5,)))=FALSE,"",AVERAGE(OFFSET(Demo_LOO_results_compilation!G$2,(ROW()-ROW(Filter1!G$2))*5,,5,)))</f>
        <v>0.79867999999999983</v>
      </c>
      <c r="I14" s="7">
        <f ca="1">IF(ISNUMBER(AVERAGE(OFFSET(Demo_LOO_results_compilation!H$2,(ROW()-ROW(Filter1!H$2))*5,,5,)))=FALSE,"",AVERAGE(OFFSET(Demo_LOO_results_compilation!H$2,(ROW()-ROW(Filter1!H$2))*5,,5,)))</f>
        <v>0.2013199999999998</v>
      </c>
      <c r="J14">
        <f t="shared" ca="1" si="2"/>
        <v>0</v>
      </c>
      <c r="K14" t="str">
        <f t="shared" ca="1" si="3"/>
        <v>Yes</v>
      </c>
      <c r="O14" s="11"/>
    </row>
    <row r="15" spans="1:15" x14ac:dyDescent="0.25">
      <c r="A15">
        <f t="shared" ca="1" si="4"/>
        <v>3</v>
      </c>
      <c r="B15">
        <f t="shared" ca="1" si="1"/>
        <v>4</v>
      </c>
      <c r="C15" t="str">
        <f t="shared" ca="1" si="0"/>
        <v>Human 4</v>
      </c>
      <c r="D15" t="str">
        <f ca="1">OFFSET(Demo_LOO_results_compilation!$C$2,(ROW(Demo_LOO_results_compilation!C14)-1)*5,0)</f>
        <v>Human</v>
      </c>
      <c r="E15" t="str">
        <f ca="1">OFFSET(Demo_LOO_results_compilation!$D$2,(ROW(Demo_LOO_results_compilation!D14)-1)*5,0)</f>
        <v>PO-18-03-19</v>
      </c>
      <c r="F15" s="7">
        <f ca="1">IF(ISNUMBER(AVERAGE(OFFSET(Demo_LOO_results_compilation!E$2,(ROW()-ROW(Filter1!E$2))*5,,5,)))=FALSE,"",AVERAGE(OFFSET(Demo_LOO_results_compilation!E$2,(ROW()-ROW(Filter1!E$2))*5,,5,)))</f>
        <v>1.0000000000000001E-5</v>
      </c>
      <c r="G15" s="7">
        <f ca="1">IF(ISNUMBER(AVERAGE(OFFSET(Demo_LOO_results_compilation!F$2,(ROW()-ROW(Filter1!F$2))*5,,5,)))=FALSE,"",AVERAGE(OFFSET(Demo_LOO_results_compilation!F$2,(ROW()-ROW(Filter1!F$2))*5,,5,)))</f>
        <v>0</v>
      </c>
      <c r="H15" s="7">
        <f ca="1">IF(ISNUMBER(AVERAGE(OFFSET(Demo_LOO_results_compilation!G$2,(ROW()-ROW(Filter1!G$2))*5,,5,)))=FALSE,"",AVERAGE(OFFSET(Demo_LOO_results_compilation!G$2,(ROW()-ROW(Filter1!G$2))*5,,5,)))</f>
        <v>0.63631999999999977</v>
      </c>
      <c r="I15" s="7">
        <f ca="1">IF(ISNUMBER(AVERAGE(OFFSET(Demo_LOO_results_compilation!H$2,(ROW()-ROW(Filter1!H$2))*5,,5,)))=FALSE,"",AVERAGE(OFFSET(Demo_LOO_results_compilation!H$2,(ROW()-ROW(Filter1!H$2))*5,,5,)))</f>
        <v>0.36366999999999994</v>
      </c>
      <c r="J15">
        <f t="shared" ca="1" si="2"/>
        <v>0</v>
      </c>
      <c r="K15" t="str">
        <f t="shared" ca="1" si="3"/>
        <v>Yes</v>
      </c>
      <c r="O15" s="11"/>
    </row>
    <row r="16" spans="1:15" x14ac:dyDescent="0.25">
      <c r="A16">
        <f t="shared" ca="1" si="4"/>
        <v>3</v>
      </c>
      <c r="B16">
        <f t="shared" ca="1" si="1"/>
        <v>5</v>
      </c>
      <c r="C16" t="str">
        <f t="shared" ca="1" si="0"/>
        <v>Human 5</v>
      </c>
      <c r="D16" t="str">
        <f ca="1">OFFSET(Demo_LOO_results_compilation!$C$2,(ROW(Demo_LOO_results_compilation!C15)-1)*5,0)</f>
        <v>Human</v>
      </c>
      <c r="E16" t="str">
        <f ca="1">OFFSET(Demo_LOO_results_compilation!$D$2,(ROW(Demo_LOO_results_compilation!D15)-1)*5,0)</f>
        <v>PO-18-09-17</v>
      </c>
      <c r="F16" s="7">
        <f ca="1">IF(ISNUMBER(AVERAGE(OFFSET(Demo_LOO_results_compilation!E$2,(ROW()-ROW(Filter1!E$2))*5,,5,)))=FALSE,"",AVERAGE(OFFSET(Demo_LOO_results_compilation!E$2,(ROW()-ROW(Filter1!E$2))*5,,5,)))</f>
        <v>1.0000000000000001E-5</v>
      </c>
      <c r="G16" s="7">
        <f ca="1">IF(ISNUMBER(AVERAGE(OFFSET(Demo_LOO_results_compilation!F$2,(ROW()-ROW(Filter1!F$2))*5,,5,)))=FALSE,"",AVERAGE(OFFSET(Demo_LOO_results_compilation!F$2,(ROW()-ROW(Filter1!F$2))*5,,5,)))</f>
        <v>0</v>
      </c>
      <c r="H16" s="7">
        <f ca="1">IF(ISNUMBER(AVERAGE(OFFSET(Demo_LOO_results_compilation!G$2,(ROW()-ROW(Filter1!G$2))*5,,5,)))=FALSE,"",AVERAGE(OFFSET(Demo_LOO_results_compilation!G$2,(ROW()-ROW(Filter1!G$2))*5,,5,)))</f>
        <v>0.56942999999999988</v>
      </c>
      <c r="I16" s="7">
        <f ca="1">IF(ISNUMBER(AVERAGE(OFFSET(Demo_LOO_results_compilation!H$2,(ROW()-ROW(Filter1!H$2))*5,,5,)))=FALSE,"",AVERAGE(OFFSET(Demo_LOO_results_compilation!H$2,(ROW()-ROW(Filter1!H$2))*5,,5,)))</f>
        <v>0.43055999999999983</v>
      </c>
      <c r="J16">
        <f t="shared" ca="1" si="2"/>
        <v>0</v>
      </c>
      <c r="K16" t="str">
        <f t="shared" ca="1" si="3"/>
        <v>Yes</v>
      </c>
      <c r="O16" s="11"/>
    </row>
    <row r="17" spans="15:15" x14ac:dyDescent="0.25">
      <c r="O17" s="11"/>
    </row>
    <row r="18" spans="15:15" x14ac:dyDescent="0.25">
      <c r="O18" s="11"/>
    </row>
    <row r="19" spans="15:15" x14ac:dyDescent="0.25">
      <c r="O19" s="11"/>
    </row>
    <row r="20" spans="15:15" x14ac:dyDescent="0.25">
      <c r="O20" s="11"/>
    </row>
    <row r="21" spans="15:15" x14ac:dyDescent="0.25">
      <c r="O21" s="11"/>
    </row>
    <row r="22" spans="15:15" x14ac:dyDescent="0.25">
      <c r="O22" s="11"/>
    </row>
    <row r="23" spans="15:15" x14ac:dyDescent="0.25">
      <c r="O23" s="11"/>
    </row>
    <row r="24" spans="15:15" x14ac:dyDescent="0.25">
      <c r="O24" s="11"/>
    </row>
    <row r="25" spans="15:15" x14ac:dyDescent="0.25">
      <c r="O25" s="11"/>
    </row>
    <row r="26" spans="15:15" x14ac:dyDescent="0.25">
      <c r="O26" s="11"/>
    </row>
    <row r="27" spans="15:15" x14ac:dyDescent="0.25">
      <c r="O27" s="11"/>
    </row>
    <row r="28" spans="15:15" x14ac:dyDescent="0.25">
      <c r="O28" s="11"/>
    </row>
    <row r="29" spans="15:15" x14ac:dyDescent="0.25">
      <c r="O29" s="11"/>
    </row>
    <row r="30" spans="15:15" x14ac:dyDescent="0.25">
      <c r="O30" s="11"/>
    </row>
    <row r="31" spans="15:15" x14ac:dyDescent="0.25">
      <c r="O31" s="11"/>
    </row>
    <row r="32" spans="15:15" x14ac:dyDescent="0.25">
      <c r="O32" s="11"/>
    </row>
    <row r="33" spans="15:15" x14ac:dyDescent="0.25">
      <c r="O33" s="11"/>
    </row>
    <row r="34" spans="15:15" x14ac:dyDescent="0.25">
      <c r="O34" s="11"/>
    </row>
    <row r="35" spans="15:15" x14ac:dyDescent="0.25">
      <c r="O35" s="11"/>
    </row>
    <row r="36" spans="15:15" x14ac:dyDescent="0.25">
      <c r="O36" s="11"/>
    </row>
    <row r="37" spans="15:15" x14ac:dyDescent="0.25">
      <c r="O37" s="11"/>
    </row>
    <row r="38" spans="15:15" x14ac:dyDescent="0.25">
      <c r="O38" s="11"/>
    </row>
    <row r="39" spans="15:15" x14ac:dyDescent="0.25">
      <c r="O39" s="11"/>
    </row>
    <row r="40" spans="15:15" x14ac:dyDescent="0.25">
      <c r="O40" s="11"/>
    </row>
    <row r="41" spans="15:15" x14ac:dyDescent="0.25">
      <c r="O41" s="11"/>
    </row>
    <row r="42" spans="15:15" x14ac:dyDescent="0.25">
      <c r="O42" s="11"/>
    </row>
    <row r="43" spans="15:15" x14ac:dyDescent="0.25">
      <c r="O43" s="11"/>
    </row>
    <row r="44" spans="15:15" x14ac:dyDescent="0.25">
      <c r="O44" s="11"/>
    </row>
    <row r="45" spans="15:15" x14ac:dyDescent="0.25">
      <c r="O45" s="11"/>
    </row>
    <row r="46" spans="15:15" x14ac:dyDescent="0.25">
      <c r="O46" s="11"/>
    </row>
    <row r="47" spans="15:15" x14ac:dyDescent="0.25">
      <c r="O47" s="11"/>
    </row>
    <row r="48" spans="15:15" x14ac:dyDescent="0.25">
      <c r="O48" s="11"/>
    </row>
    <row r="49" spans="15:15" x14ac:dyDescent="0.25">
      <c r="O49" s="11"/>
    </row>
    <row r="50" spans="15:15" x14ac:dyDescent="0.25">
      <c r="O50" s="11"/>
    </row>
    <row r="51" spans="15:15" x14ac:dyDescent="0.25">
      <c r="O51" s="11"/>
    </row>
    <row r="52" spans="15:15" x14ac:dyDescent="0.25">
      <c r="O52" s="11"/>
    </row>
    <row r="53" spans="15:15" x14ac:dyDescent="0.25">
      <c r="O53" s="11"/>
    </row>
    <row r="54" spans="15:15" x14ac:dyDescent="0.25">
      <c r="O54" s="11"/>
    </row>
    <row r="55" spans="15:15" x14ac:dyDescent="0.25">
      <c r="O55" s="11"/>
    </row>
    <row r="56" spans="15:15" x14ac:dyDescent="0.25">
      <c r="O56" s="11"/>
    </row>
    <row r="57" spans="15:15" x14ac:dyDescent="0.25">
      <c r="O57" s="11"/>
    </row>
    <row r="58" spans="15:15" x14ac:dyDescent="0.25">
      <c r="O58" s="11"/>
    </row>
    <row r="59" spans="15:15" x14ac:dyDescent="0.25">
      <c r="O59" s="11"/>
    </row>
    <row r="60" spans="15:15" x14ac:dyDescent="0.25">
      <c r="O60" s="11"/>
    </row>
    <row r="61" spans="15:15" x14ac:dyDescent="0.25">
      <c r="O61" s="11"/>
    </row>
    <row r="62" spans="15:15" x14ac:dyDescent="0.25">
      <c r="O62" s="11"/>
    </row>
    <row r="63" spans="15:15" x14ac:dyDescent="0.25">
      <c r="O63" s="11"/>
    </row>
  </sheetData>
  <conditionalFormatting sqref="F2:H16">
    <cfRule type="expression" dxfId="1" priority="3">
      <formula>F2=MAX($F2:$H2)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Demo_LOO_results_compilation</vt:lpstr>
      <vt:lpstr>Filter1</vt:lpstr>
      <vt:lpstr>Summarised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Timothy Jia-Young Lim</cp:lastModifiedBy>
  <dcterms:created xsi:type="dcterms:W3CDTF">2025-03-06T21:45:33Z</dcterms:created>
  <dcterms:modified xsi:type="dcterms:W3CDTF">2025-03-07T00:37:52Z</dcterms:modified>
</cp:coreProperties>
</file>