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kos-PC\Desktop\Master thesis for Github\Data\"/>
    </mc:Choice>
  </mc:AlternateContent>
  <xr:revisionPtr revIDLastSave="0" documentId="13_ncr:1_{16B5CD8E-63A2-4913-BA71-80EA706380D9}" xr6:coauthVersionLast="47" xr6:coauthVersionMax="47" xr10:uidLastSave="{00000000-0000-0000-0000-000000000000}"/>
  <bookViews>
    <workbookView xWindow="28680" yWindow="4050" windowWidth="29040" windowHeight="15840" activeTab="1" xr2:uid="{00000000-000D-0000-FFFF-FFFF00000000}"/>
  </bookViews>
  <sheets>
    <sheet name="BS" sheetId="4" r:id="rId1"/>
    <sheet name="Indicators" sheetId="5" r:id="rId2"/>
  </sheets>
  <definedNames>
    <definedName name="_xlnm._FilterDatabase" localSheetId="0" hidden="1">BS!$A$4:$AC$40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5" l="1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D30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D29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E5" i="5"/>
  <c r="E6" i="5" s="1"/>
  <c r="F5" i="5"/>
  <c r="F6" i="5" s="1"/>
  <c r="G5" i="5"/>
  <c r="G6" i="5" s="1"/>
  <c r="H5" i="5"/>
  <c r="I5" i="5"/>
  <c r="J5" i="5"/>
  <c r="J6" i="5" s="1"/>
  <c r="K5" i="5"/>
  <c r="K6" i="5" s="1"/>
  <c r="L5" i="5"/>
  <c r="M5" i="5"/>
  <c r="M6" i="5" s="1"/>
  <c r="N5" i="5"/>
  <c r="O5" i="5"/>
  <c r="O6" i="5" s="1"/>
  <c r="P5" i="5"/>
  <c r="P6" i="5" s="1"/>
  <c r="Q5" i="5"/>
  <c r="Q6" i="5" s="1"/>
  <c r="R5" i="5"/>
  <c r="R6" i="5" s="1"/>
  <c r="S5" i="5"/>
  <c r="S6" i="5" s="1"/>
  <c r="T5" i="5"/>
  <c r="U5" i="5"/>
  <c r="V5" i="5"/>
  <c r="V6" i="5" s="1"/>
  <c r="W5" i="5"/>
  <c r="W6" i="5" s="1"/>
  <c r="X5" i="5"/>
  <c r="Y5" i="5"/>
  <c r="Y6" i="5" s="1"/>
  <c r="Z5" i="5"/>
  <c r="AA5" i="5"/>
  <c r="AA6" i="5" s="1"/>
  <c r="AB5" i="5"/>
  <c r="AB6" i="5" s="1"/>
  <c r="AC5" i="5"/>
  <c r="AC6" i="5" s="1"/>
  <c r="AD5" i="5"/>
  <c r="AD6" i="5" s="1"/>
  <c r="AE5" i="5"/>
  <c r="AE6" i="5" s="1"/>
  <c r="AF5" i="5"/>
  <c r="AG5" i="5"/>
  <c r="AH5" i="5"/>
  <c r="AH6" i="5" s="1"/>
  <c r="AI5" i="5"/>
  <c r="AJ5" i="5"/>
  <c r="AK5" i="5"/>
  <c r="AK6" i="5" s="1"/>
  <c r="AL5" i="5"/>
  <c r="AM5" i="5"/>
  <c r="AM6" i="5" s="1"/>
  <c r="AN5" i="5"/>
  <c r="AN6" i="5" s="1"/>
  <c r="AO5" i="5"/>
  <c r="AO6" i="5" s="1"/>
  <c r="AP5" i="5"/>
  <c r="AQ5" i="5"/>
  <c r="AQ6" i="5" s="1"/>
  <c r="AR5" i="5"/>
  <c r="AS5" i="5"/>
  <c r="AT5" i="5"/>
  <c r="AT6" i="5" s="1"/>
  <c r="AU5" i="5"/>
  <c r="AU6" i="5" s="1"/>
  <c r="AV5" i="5"/>
  <c r="AW5" i="5"/>
  <c r="AW6" i="5" s="1"/>
  <c r="AX5" i="5"/>
  <c r="AY5" i="5"/>
  <c r="AY6" i="5" s="1"/>
  <c r="AZ5" i="5"/>
  <c r="AZ6" i="5" s="1"/>
  <c r="BA5" i="5"/>
  <c r="BA6" i="5" s="1"/>
  <c r="BB5" i="5"/>
  <c r="BC5" i="5"/>
  <c r="BC6" i="5" s="1"/>
  <c r="BD5" i="5"/>
  <c r="BD6" i="5" s="1"/>
  <c r="BE5" i="5"/>
  <c r="BF5" i="5"/>
  <c r="BF6" i="5" s="1"/>
  <c r="BG5" i="5"/>
  <c r="BH5" i="5"/>
  <c r="BI5" i="5"/>
  <c r="BI6" i="5" s="1"/>
  <c r="BJ5" i="5"/>
  <c r="BK5" i="5"/>
  <c r="BK6" i="5" s="1"/>
  <c r="BL5" i="5"/>
  <c r="BL6" i="5" s="1"/>
  <c r="BM5" i="5"/>
  <c r="BM6" i="5" s="1"/>
  <c r="BN5" i="5"/>
  <c r="BO5" i="5"/>
  <c r="BO6" i="5" s="1"/>
  <c r="BP5" i="5"/>
  <c r="BQ5" i="5"/>
  <c r="BR5" i="5"/>
  <c r="BR6" i="5" s="1"/>
  <c r="BS5" i="5"/>
  <c r="BS6" i="5" s="1"/>
  <c r="H6" i="5"/>
  <c r="I6" i="5"/>
  <c r="L6" i="5"/>
  <c r="N6" i="5"/>
  <c r="T6" i="5"/>
  <c r="U6" i="5"/>
  <c r="X6" i="5"/>
  <c r="Z6" i="5"/>
  <c r="AF6" i="5"/>
  <c r="AG6" i="5"/>
  <c r="AI6" i="5"/>
  <c r="AJ6" i="5"/>
  <c r="AL6" i="5"/>
  <c r="AP6" i="5"/>
  <c r="AR6" i="5"/>
  <c r="AS6" i="5"/>
  <c r="AV6" i="5"/>
  <c r="AX6" i="5"/>
  <c r="BB6" i="5"/>
  <c r="BE6" i="5"/>
  <c r="BG6" i="5"/>
  <c r="BH6" i="5"/>
  <c r="BJ6" i="5"/>
  <c r="BN6" i="5"/>
  <c r="BP6" i="5"/>
  <c r="BQ6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D25" i="5"/>
  <c r="D24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E23" i="5"/>
  <c r="D2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D22" i="5"/>
  <c r="D21" i="5"/>
  <c r="D20" i="5"/>
  <c r="D19" i="5"/>
  <c r="D18" i="5"/>
  <c r="D17" i="5"/>
  <c r="D16" i="5"/>
  <c r="D15" i="5"/>
  <c r="D14" i="5"/>
  <c r="D13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D10" i="5"/>
  <c r="D9" i="5"/>
  <c r="D8" i="5"/>
  <c r="D7" i="5"/>
  <c r="D5" i="5"/>
  <c r="D6" i="5" s="1"/>
  <c r="D4" i="5"/>
  <c r="D3" i="5"/>
  <c r="D2" i="5"/>
</calcChain>
</file>

<file path=xl/sharedStrings.xml><?xml version="1.0" encoding="utf-8"?>
<sst xmlns="http://schemas.openxmlformats.org/spreadsheetml/2006/main" count="723" uniqueCount="321">
  <si>
    <t>Revenue</t>
  </si>
  <si>
    <t>Gross Profit</t>
  </si>
  <si>
    <t>Reference Items</t>
  </si>
  <si>
    <t>Right click to show data transparency (not supported for all values)</t>
  </si>
  <si>
    <t>In Millions of EUR except Per Share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</si>
  <si>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</si>
  <si>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</si>
  <si>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</si>
  <si>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</si>
  <si>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</si>
  <si>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</si>
  <si>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</si>
  <si>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</si>
  <si>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</si>
  <si>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</si>
  <si>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</si>
  <si>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</si>
  <si>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</si>
  <si>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</si>
  <si>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</si>
  <si>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</si>
  <si>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</si>
  <si>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</si>
  <si>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</si>
  <si>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</si>
  <si>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</si>
  <si>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</si>
  <si>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</si>
  <si>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</si>
  <si>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</si>
  <si>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</si>
  <si>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</si>
  <si>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</si>
  <si>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</si>
  <si>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</si>
  <si>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</si>
  <si>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</si>
  <si>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</si>
  <si>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</si>
  <si>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</si>
  <si>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</si>
  <si>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</si>
  <si>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</si>
  <si>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</si>
  <si>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</si>
  <si>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3 Months Ending</t>
  </si>
  <si>
    <t>03/31/2012</t>
  </si>
  <si>
    <t>06/30/2012</t>
  </si>
  <si>
    <t>09/30/2012</t>
  </si>
  <si>
    <t>12/31/2012</t>
  </si>
  <si>
    <t>03/31/2013</t>
  </si>
  <si>
    <t>06/30/2013</t>
  </si>
  <si>
    <t>09/30/2013</t>
  </si>
  <si>
    <t>12/31/2013</t>
  </si>
  <si>
    <t>03/31/2014</t>
  </si>
  <si>
    <t>06/30/2014</t>
  </si>
  <si>
    <t>09/30/2014</t>
  </si>
  <si>
    <t>12/31/2014</t>
  </si>
  <si>
    <t>03/31/2015</t>
  </si>
  <si>
    <t>06/30/2015</t>
  </si>
  <si>
    <t>09/30/2015</t>
  </si>
  <si>
    <t>12/31/2015</t>
  </si>
  <si>
    <t>03/31/2016</t>
  </si>
  <si>
    <t>06/30/2016</t>
  </si>
  <si>
    <t>09/30/2016</t>
  </si>
  <si>
    <t>12/31/2016</t>
  </si>
  <si>
    <t>03/31/2017</t>
  </si>
  <si>
    <t>06/30/2017</t>
  </si>
  <si>
    <t>09/30/2017</t>
  </si>
  <si>
    <t>12/31/2017</t>
  </si>
  <si>
    <t>03/31/2018</t>
  </si>
  <si>
    <t>06/30/2018</t>
  </si>
  <si>
    <t>09/30/2018</t>
  </si>
  <si>
    <t>12/31/2018</t>
  </si>
  <si>
    <t>03/31/2019</t>
  </si>
  <si>
    <t>06/30/2019</t>
  </si>
  <si>
    <t>09/30/2019</t>
  </si>
  <si>
    <t>12/31/2019</t>
  </si>
  <si>
    <t>03/31/2020</t>
  </si>
  <si>
    <t>06/30/2020</t>
  </si>
  <si>
    <t>09/30/2020</t>
  </si>
  <si>
    <t>12/31/2020</t>
  </si>
  <si>
    <t>03/31/2021</t>
  </si>
  <si>
    <t>06/30/2021</t>
  </si>
  <si>
    <t>09/30/2021</t>
  </si>
  <si>
    <t>12/31/2021</t>
  </si>
  <si>
    <t>SALES_REV_TURN</t>
  </si>
  <si>
    <t>—</t>
  </si>
  <si>
    <t xml:space="preserve">  - Cost of Revenue</t>
  </si>
  <si>
    <t>IS_COGS_TO_FE_AND_PP_AND_G</t>
  </si>
  <si>
    <t>GROSS_PROFIT</t>
  </si>
  <si>
    <t xml:space="preserve">  + Other Operating Income</t>
  </si>
  <si>
    <t>IS_OTHER_OPER_INC</t>
  </si>
  <si>
    <t xml:space="preserve">  - Operating Expenses</t>
  </si>
  <si>
    <t>IS_OPERATING_EXPN</t>
  </si>
  <si>
    <t>Operating Income (Loss)</t>
  </si>
  <si>
    <t>IS_OPER_INC</t>
  </si>
  <si>
    <t>Pretax Income (Loss), Adjusted</t>
  </si>
  <si>
    <t>PRETAX_INC</t>
  </si>
  <si>
    <t>Net Income, GAAP</t>
  </si>
  <si>
    <t>NET_INCOME</t>
  </si>
  <si>
    <t>Basic EPS, GAAP</t>
  </si>
  <si>
    <t>IS_EPS</t>
  </si>
  <si>
    <t>Source: Bloomberg</t>
  </si>
  <si>
    <t>12/31/2011</t>
  </si>
  <si>
    <t>09/30/2011</t>
  </si>
  <si>
    <t>06/30/2011</t>
  </si>
  <si>
    <t>03/31/2011</t>
  </si>
  <si>
    <t>12/31/2010</t>
  </si>
  <si>
    <t>09/30/2010</t>
  </si>
  <si>
    <t>06/30/2010</t>
  </si>
  <si>
    <t>03/31/2010</t>
  </si>
  <si>
    <t>12/31/2009</t>
  </si>
  <si>
    <t>09/30/2009</t>
  </si>
  <si>
    <t>06/30/2009</t>
  </si>
  <si>
    <t>03/31/2009</t>
  </si>
  <si>
    <t>12/31/2008</t>
  </si>
  <si>
    <t>09/30/2008</t>
  </si>
  <si>
    <t>06/30/2008</t>
  </si>
  <si>
    <t>03/31/2008</t>
  </si>
  <si>
    <t>12/31/2007</t>
  </si>
  <si>
    <t>09/30/2007</t>
  </si>
  <si>
    <t>06/30/2007</t>
  </si>
  <si>
    <t>03/31/2007</t>
  </si>
  <si>
    <t>12/31/2006</t>
  </si>
  <si>
    <t>09/30/2006</t>
  </si>
  <si>
    <t>06/30/2006</t>
  </si>
  <si>
    <t>03/31/2006</t>
  </si>
  <si>
    <t>12/31/2005</t>
  </si>
  <si>
    <t>09/30/2005</t>
  </si>
  <si>
    <t>06/30/2005</t>
  </si>
  <si>
    <t>03/31/2005</t>
  </si>
  <si>
    <t>Q4 2011</t>
  </si>
  <si>
    <t>Q3 2011</t>
  </si>
  <si>
    <t>Q2 2011</t>
  </si>
  <si>
    <t>Q1 2011</t>
  </si>
  <si>
    <t>Q4 2010</t>
  </si>
  <si>
    <t>Q3 2010</t>
  </si>
  <si>
    <t>Q2 2010</t>
  </si>
  <si>
    <t>Q1 2010</t>
  </si>
  <si>
    <t>Q4 2009</t>
  </si>
  <si>
    <t>Q3 2009</t>
  </si>
  <si>
    <t>Q2 2009</t>
  </si>
  <si>
    <t>Q1 2009</t>
  </si>
  <si>
    <t>Q4 2008</t>
  </si>
  <si>
    <t>Q3 2008</t>
  </si>
  <si>
    <t>Q2 2008</t>
  </si>
  <si>
    <t>Q1 2008</t>
  </si>
  <si>
    <t>Q4 2007</t>
  </si>
  <si>
    <t>Q3 2007</t>
  </si>
  <si>
    <t>Q2 2007</t>
  </si>
  <si>
    <t>Q1 2007</t>
  </si>
  <si>
    <t>Q4 2006</t>
  </si>
  <si>
    <t>Q3 2006</t>
  </si>
  <si>
    <t>Q2 2006</t>
  </si>
  <si>
    <t>Q1 2006</t>
  </si>
  <si>
    <t>Q4 2005</t>
  </si>
  <si>
    <t>Q3 2005</t>
  </si>
  <si>
    <t>Q2 2005</t>
  </si>
  <si>
    <t>Q1 2005</t>
  </si>
  <si>
    <t>NUM_OF_EMPLOYEES</t>
  </si>
  <si>
    <t>Number of Employees</t>
  </si>
  <si>
    <t>NET_DEBT</t>
  </si>
  <si>
    <t>Net Debt</t>
  </si>
  <si>
    <t>BS_NUM_OF_SHAREHOLDERS</t>
  </si>
  <si>
    <t>Number Of Shareholders</t>
  </si>
  <si>
    <t>BS_SH_OUT</t>
  </si>
  <si>
    <t>Shares Outstanding</t>
  </si>
  <si>
    <t>TOT_LIAB_AND_EQY</t>
  </si>
  <si>
    <t>Total Liabilities &amp; Equity</t>
  </si>
  <si>
    <t>TOTAL_EQUITY</t>
  </si>
  <si>
    <t>Total Equity</t>
  </si>
  <si>
    <t>EQTY_BEF_MINORITY_INT_DETAILED</t>
  </si>
  <si>
    <t>Equity Before Minority Interest</t>
  </si>
  <si>
    <t>OTHER_EQUITY_RATIO</t>
  </si>
  <si>
    <t xml:space="preserve">  + Other Equity</t>
  </si>
  <si>
    <t>BS_PURE_RETAINED_EARNINGS</t>
  </si>
  <si>
    <t xml:space="preserve">  + Retained Earnings</t>
  </si>
  <si>
    <t>BS_SH_CAP_AND_APIC</t>
  </si>
  <si>
    <t xml:space="preserve">  + Share Capital &amp; APIC</t>
  </si>
  <si>
    <t>BS_PFD_EQTY_&amp;_HYBRID_CPTL</t>
  </si>
  <si>
    <t xml:space="preserve">  + Preferred Equity and Hybrid Capital</t>
  </si>
  <si>
    <t>BS_TOT_LIAB2</t>
  </si>
  <si>
    <t>Total Liabilities</t>
  </si>
  <si>
    <t>NON_CUR_LIAB</t>
  </si>
  <si>
    <t>Total Noncurrent Liabilities</t>
  </si>
  <si>
    <t>OTHER_NONCUR_LIABS_SUB_DETAILED</t>
  </si>
  <si>
    <t xml:space="preserve">  + Other LT Liabilities</t>
  </si>
  <si>
    <t>BS_LT_BORROW</t>
  </si>
  <si>
    <t xml:space="preserve">  + LT Debt</t>
  </si>
  <si>
    <t>BS_CUR_LIAB</t>
  </si>
  <si>
    <t>Total Current Liabilities</t>
  </si>
  <si>
    <t>OTHER_CURRENT_LIABS_SUB_DETAILED</t>
  </si>
  <si>
    <t xml:space="preserve">  + Other ST Liabilities</t>
  </si>
  <si>
    <t>BS_ST_BORROW</t>
  </si>
  <si>
    <t xml:space="preserve">  + ST Debt</t>
  </si>
  <si>
    <t>BS_ACCT_PAYABLE</t>
  </si>
  <si>
    <t xml:space="preserve">    + Accounts Payable</t>
  </si>
  <si>
    <t>ACCT_PAYABLE_&amp;_ACCRUALS_DETAILED</t>
  </si>
  <si>
    <t xml:space="preserve">  + Payables &amp; Accruals</t>
  </si>
  <si>
    <t>Liabilities &amp; Shareholders' Equity</t>
  </si>
  <si>
    <t>BS_TOT_ASSET</t>
  </si>
  <si>
    <t>Total Assets</t>
  </si>
  <si>
    <t>BS_TOT_NON_CUR_ASSET</t>
  </si>
  <si>
    <t>Total Noncurrent Assets</t>
  </si>
  <si>
    <t>BS_OTHER_ASSETS_DEF_CHRG_OTHER</t>
  </si>
  <si>
    <t xml:space="preserve">  + Other LT Assets</t>
  </si>
  <si>
    <t>BS_LT_INVEST</t>
  </si>
  <si>
    <t xml:space="preserve">  + LT Investments &amp; Receivables</t>
  </si>
  <si>
    <t>BS_NET_FIX_ASSET</t>
  </si>
  <si>
    <t xml:space="preserve">  + Property, Plant &amp; Equip, Net</t>
  </si>
  <si>
    <t>BS_CUR_ASSET_REPORT</t>
  </si>
  <si>
    <t>Total Current Assets</t>
  </si>
  <si>
    <t>OTHER_CURRENT_ASSETS_DETAILED</t>
  </si>
  <si>
    <t xml:space="preserve">  + Other ST Assets</t>
  </si>
  <si>
    <t>BS_INVENTORIES</t>
  </si>
  <si>
    <t xml:space="preserve">  + Inventories</t>
  </si>
  <si>
    <t>BS_ACCT_NOTE_RCV</t>
  </si>
  <si>
    <t xml:space="preserve">  + Accounts &amp; Notes Receiv</t>
  </si>
  <si>
    <t>BS_CASH_NEAR_CASH_ITEM</t>
  </si>
  <si>
    <t xml:space="preserve">    + Cash &amp; Cash Equivalents</t>
  </si>
  <si>
    <t>C&amp;CE_AND_STI_DETAILED</t>
  </si>
  <si>
    <t xml:space="preserve">  + Cash, Cash Equivalents &amp; STI</t>
  </si>
  <si>
    <t>Pieno Zvaigzdes (PZV1L LH) - Standardized</t>
  </si>
  <si>
    <t>Formulė</t>
  </si>
  <si>
    <t>Trump. Turtas/trump.įsipar.</t>
  </si>
  <si>
    <t>Trump. Turtas - Atsargos/trump.įsipar.</t>
  </si>
  <si>
    <t>Pinigai ir jų ekviv./trump. Įsipar.</t>
  </si>
  <si>
    <t>Trump. Turtas - Trump. Įsipar.</t>
  </si>
  <si>
    <t>Apyvartinis kapitalas/Turtas</t>
  </si>
  <si>
    <t>Grynasis pelnas/Pardavimo pajamos</t>
  </si>
  <si>
    <t>Bendrasis pelnas/Pardavimo pajamos</t>
  </si>
  <si>
    <t>Tipinės veiklos pelnas/pardavimo pajamos</t>
  </si>
  <si>
    <t>Pelnas prieš mokesčius EBT/pardavimo pajamos</t>
  </si>
  <si>
    <t>Grynasis pelnas/vidutinis turtas</t>
  </si>
  <si>
    <t>Grynasis pelnas/vidutinis nuosavas kapitalas</t>
  </si>
  <si>
    <t>Įsipareigojimai/turtas</t>
  </si>
  <si>
    <t>Ilg. Fin. Skola+ trump. Fin.skola/turtas</t>
  </si>
  <si>
    <t>Įsipareigojimai/nuosavas kapitalas</t>
  </si>
  <si>
    <t>Skola/nuosavas kapitalas</t>
  </si>
  <si>
    <t>Ilg. Fin. Skola/nuosavas kapitalas</t>
  </si>
  <si>
    <t>Nuosavas kapitalas/įsipareigojimai</t>
  </si>
  <si>
    <t>Skola/Skola+nuosavas kapitalas</t>
  </si>
  <si>
    <t>LT Debt/LT debt+equity</t>
  </si>
  <si>
    <t>Nuosavas kapitalas/Turtas</t>
  </si>
  <si>
    <t>Trumpalaikis turtas/nuosavas kapitalas</t>
  </si>
  <si>
    <t>Pardavimo savikaina/vid. metinės atsargos</t>
  </si>
  <si>
    <t>Pardavimo pajamos/ilg. Turtas</t>
  </si>
  <si>
    <t>Pardavimo pajamos/Turtas</t>
  </si>
  <si>
    <t>EPS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</si>
  <si>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</si>
  <si>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</si>
  <si>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</si>
  <si>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</si>
  <si>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</si>
  <si>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</si>
  <si>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</si>
  <si>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</si>
  <si>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</si>
  <si>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</si>
  <si>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</si>
  <si>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</si>
  <si>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</si>
  <si>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</si>
  <si>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</si>
  <si>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</si>
  <si>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</si>
  <si>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</si>
  <si>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</si>
  <si>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</si>
  <si>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</si>
  <si>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</si>
  <si>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</si>
  <si>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</si>
  <si>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</si>
  <si>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</si>
  <si>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</si>
  <si>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</si>
  <si>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</si>
  <si>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P/E ratio</t>
  </si>
  <si>
    <t>x30</t>
  </si>
  <si>
    <t>(Turtas - Įsipareigojimai)/shares outstanding</t>
  </si>
  <si>
    <t>x31</t>
  </si>
  <si>
    <t>x32</t>
  </si>
  <si>
    <t>x33</t>
  </si>
  <si>
    <t>x34</t>
  </si>
  <si>
    <t>Current ratio</t>
  </si>
  <si>
    <t>Acid test (Quick) ratio</t>
  </si>
  <si>
    <t>Cash ratio</t>
  </si>
  <si>
    <t>Working capital</t>
  </si>
  <si>
    <t>Working capital to total assets</t>
  </si>
  <si>
    <t>Net profitability</t>
  </si>
  <si>
    <t>Gross profitability</t>
  </si>
  <si>
    <t>Operating profitability</t>
  </si>
  <si>
    <t>Profitability ratio</t>
  </si>
  <si>
    <t>Return on assets (ROA)</t>
  </si>
  <si>
    <t>Return on equity (ROE)</t>
  </si>
  <si>
    <t>Debt ratio</t>
  </si>
  <si>
    <t>Debt-to-asset ratio</t>
  </si>
  <si>
    <t>Total liabilities to equity ratio</t>
  </si>
  <si>
    <t>Debt to equity ratio</t>
  </si>
  <si>
    <t>Long-term debt to equity ratio</t>
  </si>
  <si>
    <t>Equity to total liabilities ratio</t>
  </si>
  <si>
    <t>Debt to capital employed ratio</t>
  </si>
  <si>
    <t>Long-term debt ratio</t>
  </si>
  <si>
    <t>Equity to total assets ratio or Equity ratio</t>
  </si>
  <si>
    <t>Current assets to equity ratio</t>
  </si>
  <si>
    <t>Inventory turnover</t>
  </si>
  <si>
    <t>Long-term asset turnover</t>
  </si>
  <si>
    <t>Total asset turnover</t>
  </si>
  <si>
    <t>Number of shares</t>
  </si>
  <si>
    <t>Number of employees</t>
  </si>
  <si>
    <t>Net Asset Value Per Share (NAVPS)</t>
  </si>
  <si>
    <t>Dividends paid</t>
  </si>
  <si>
    <t>Dividends per share</t>
  </si>
  <si>
    <t>Macroeconomic indicators</t>
  </si>
  <si>
    <t>B1g Gross value added, at the prices of the time, MM Eur, class C, without removing the effect of season and number of working days</t>
  </si>
  <si>
    <t>Interest rate on company loans, last month of the quarter</t>
  </si>
  <si>
    <t>Annual changes in consumer prices, compared to the corresponding month of the previous year</t>
  </si>
  <si>
    <t>Export, K Eur</t>
  </si>
  <si>
    <t>Share price in the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</si>
</sst>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8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1C1C1C"/>
      <name val="SegoeUI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</borders>
  <cellStyleXfs count="58">
    <xf numFmtId="0" fontId="0" fillId="0" borderId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2" borderId="0" applyNumberFormat="0" applyBorder="0" applyAlignment="0" applyProtection="0"/>
    <xf numFmtId="0" fontId="25" fillId="9" borderId="0" applyNumberFormat="0" applyBorder="0" applyAlignment="0" applyProtection="0"/>
    <xf numFmtId="0" fontId="25" fillId="13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9" borderId="0" applyNumberFormat="0" applyBorder="0" applyAlignment="0" applyProtection="0"/>
    <xf numFmtId="0" fontId="15" fillId="3" borderId="0" applyNumberFormat="0" applyBorder="0" applyAlignment="0" applyProtection="0"/>
    <xf numFmtId="0" fontId="2" fillId="33" borderId="0"/>
    <xf numFmtId="0" fontId="19" fillId="6" borderId="8" applyNumberFormat="0" applyAlignment="0" applyProtection="0"/>
    <xf numFmtId="0" fontId="21" fillId="7" borderId="11" applyNumberFormat="0" applyAlignment="0" applyProtection="0"/>
    <xf numFmtId="0" fontId="23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8" fillId="35" borderId="4" applyNumberFormat="0" applyAlignment="0" applyProtection="0"/>
    <xf numFmtId="0" fontId="14" fillId="2" borderId="0" applyNumberFormat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7" fillId="5" borderId="8" applyNumberFormat="0" applyAlignment="0" applyProtection="0"/>
    <xf numFmtId="0" fontId="20" fillId="0" borderId="10" applyNumberFormat="0" applyFill="0" applyAlignment="0" applyProtection="0"/>
    <xf numFmtId="0" fontId="16" fillId="4" borderId="0" applyNumberFormat="0" applyBorder="0" applyAlignment="0" applyProtection="0"/>
    <xf numFmtId="0" fontId="9" fillId="8" borderId="12" applyNumberFormat="0" applyFont="0" applyAlignment="0" applyProtection="0"/>
    <xf numFmtId="0" fontId="18" fillId="6" borderId="9" applyNumberFormat="0" applyAlignment="0" applyProtection="0"/>
    <xf numFmtId="0" fontId="10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4" fillId="33" borderId="14" applyNumberFormat="0" applyProtection="0">
      <alignment horizontal="left" vertical="center" readingOrder="1"/>
    </xf>
    <xf numFmtId="164" fontId="1" fillId="34" borderId="2">
      <alignment horizontal="right"/>
    </xf>
    <xf numFmtId="1" fontId="7" fillId="34" borderId="2">
      <alignment horizontal="right"/>
    </xf>
    <xf numFmtId="164" fontId="7" fillId="34" borderId="2">
      <alignment horizontal="right"/>
    </xf>
    <xf numFmtId="0" fontId="6" fillId="33" borderId="15">
      <alignment horizontal="left"/>
    </xf>
    <xf numFmtId="0" fontId="6" fillId="33" borderId="15">
      <alignment horizontal="right"/>
    </xf>
    <xf numFmtId="0" fontId="6" fillId="33" borderId="16">
      <alignment horizontal="left"/>
    </xf>
    <xf numFmtId="0" fontId="6" fillId="33" borderId="16">
      <alignment horizontal="right"/>
    </xf>
    <xf numFmtId="0" fontId="7" fillId="34" borderId="17"/>
    <xf numFmtId="0" fontId="3" fillId="34" borderId="17"/>
    <xf numFmtId="9" fontId="9" fillId="0" borderId="0" applyFont="0" applyFill="0" applyBorder="0" applyAlignment="0" applyProtection="0"/>
  </cellStyleXfs>
  <cellXfs count="56">
    <xf numFmtId="0" fontId="0" fillId="0" borderId="0" xfId="0"/>
    <xf numFmtId="0" fontId="6" fillId="33" borderId="15" xfId="51">
      <alignment horizontal="left"/>
    </xf>
    <xf numFmtId="0" fontId="6" fillId="33" borderId="15" xfId="52">
      <alignment horizontal="right"/>
    </xf>
    <xf numFmtId="0" fontId="6" fillId="33" borderId="16" xfId="53">
      <alignment horizontal="left"/>
    </xf>
    <xf numFmtId="0" fontId="6" fillId="33" borderId="16" xfId="54">
      <alignment horizontal="right"/>
    </xf>
    <xf numFmtId="0" fontId="7" fillId="34" borderId="17" xfId="55"/>
    <xf numFmtId="0" fontId="3" fillId="34" borderId="17" xfId="56"/>
    <xf numFmtId="0" fontId="2" fillId="33" borderId="0" xfId="26"/>
    <xf numFmtId="0" fontId="5" fillId="34" borderId="0" xfId="31">
      <alignment horizontal="center"/>
    </xf>
    <xf numFmtId="0" fontId="6" fillId="33" borderId="3" xfId="32">
      <alignment horizontal="right"/>
    </xf>
    <xf numFmtId="0" fontId="6" fillId="33" borderId="1" xfId="30">
      <alignment horizontal="right"/>
    </xf>
    <xf numFmtId="0" fontId="8" fillId="35" borderId="4" xfId="33"/>
    <xf numFmtId="0" fontId="4" fillId="33" borderId="14" xfId="47">
      <alignment horizontal="left" vertical="center" readingOrder="1"/>
    </xf>
    <xf numFmtId="164" fontId="1" fillId="34" borderId="2" xfId="48">
      <alignment horizontal="right"/>
    </xf>
    <xf numFmtId="1" fontId="7" fillId="34" borderId="2" xfId="49">
      <alignment horizontal="right"/>
    </xf>
    <xf numFmtId="164" fontId="7" fillId="34" borderId="2" xfId="50">
      <alignment horizontal="right"/>
    </xf>
    <xf numFmtId="164" fontId="0" fillId="0" borderId="0" xfId="0" applyNumberFormat="1"/>
    <xf numFmtId="0" fontId="0" fillId="0" borderId="0" xfId="0" applyAlignment="1">
      <alignment wrapText="1"/>
    </xf>
    <xf numFmtId="0" fontId="0" fillId="36" borderId="18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36" borderId="17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36" borderId="19" xfId="0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2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37" borderId="18" xfId="0" applyFill="1" applyBorder="1" applyAlignment="1">
      <alignment vertical="center" wrapText="1"/>
    </xf>
    <xf numFmtId="165" fontId="0" fillId="0" borderId="4" xfId="57" applyNumberFormat="1" applyFont="1" applyBorder="1" applyAlignment="1">
      <alignment horizontal="center" vertical="center"/>
    </xf>
    <xf numFmtId="0" fontId="0" fillId="37" borderId="17" xfId="0" applyFill="1" applyBorder="1" applyAlignment="1">
      <alignment vertical="center" wrapText="1"/>
    </xf>
    <xf numFmtId="165" fontId="0" fillId="0" borderId="0" xfId="57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57" applyNumberFormat="1" applyFont="1" applyBorder="1" applyAlignment="1">
      <alignment horizontal="center" vertical="center"/>
    </xf>
    <xf numFmtId="0" fontId="0" fillId="38" borderId="18" xfId="0" applyFill="1" applyBorder="1" applyAlignment="1">
      <alignment vertical="center" wrapText="1"/>
    </xf>
    <xf numFmtId="2" fontId="0" fillId="0" borderId="4" xfId="0" applyNumberFormat="1" applyBorder="1" applyAlignment="1">
      <alignment horizontal="center" vertical="center"/>
    </xf>
    <xf numFmtId="0" fontId="0" fillId="38" borderId="17" xfId="0" applyFill="1" applyBorder="1" applyAlignment="1">
      <alignment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38" borderId="19" xfId="0" applyFill="1" applyBorder="1" applyAlignment="1">
      <alignment vertical="center" wrapText="1"/>
    </xf>
    <xf numFmtId="0" fontId="0" fillId="39" borderId="18" xfId="0" applyFill="1" applyBorder="1" applyAlignment="1">
      <alignment vertical="center" wrapText="1"/>
    </xf>
    <xf numFmtId="0" fontId="0" fillId="39" borderId="17" xfId="0" applyFill="1" applyBorder="1" applyAlignment="1">
      <alignment vertical="center" wrapText="1"/>
    </xf>
    <xf numFmtId="0" fontId="0" fillId="39" borderId="19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40" borderId="0" xfId="0" applyFill="1" applyAlignment="1">
      <alignment vertical="center" wrapText="1"/>
    </xf>
    <xf numFmtId="0" fontId="24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40" borderId="0" xfId="0" applyFill="1" applyAlignment="1">
      <alignment horizontal="left" vertical="center"/>
    </xf>
    <xf numFmtId="0" fontId="0" fillId="41" borderId="0" xfId="0" applyFill="1" applyAlignment="1">
      <alignment horizontal="left" vertical="center" wrapText="1"/>
    </xf>
    <xf numFmtId="164" fontId="0" fillId="0" borderId="0" xfId="0" applyNumberFormat="1" applyAlignment="1">
      <alignment horizontal="center"/>
    </xf>
    <xf numFmtId="0" fontId="27" fillId="42" borderId="21" xfId="0" applyFont="1" applyFill="1" applyBorder="1" applyAlignment="1">
      <alignment horizontal="center" vertical="center" wrapText="1"/>
    </xf>
    <xf numFmtId="0" fontId="0" fillId="40" borderId="0" xfId="0" applyFill="1" applyAlignment="1">
      <alignment vertical="center"/>
    </xf>
  </cellXfs>
  <cellStyles count="5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47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 2" xfId="54" xr:uid="{A17B5AC0-2E25-41A7-BF84-F12015B3E5DE}"/>
    <cellStyle name="fa_column_header_bottom_left 2" xfId="53" xr:uid="{100BAF31-72DF-4A13-B332-CF808A385C62}"/>
    <cellStyle name="fa_column_header_empty" xfId="31" xr:uid="{00000000-0005-0000-0000-000020000000}"/>
    <cellStyle name="fa_column_header_top" xfId="32" xr:uid="{00000000-0005-0000-0000-000021000000}"/>
    <cellStyle name="fa_column_header_top 2" xfId="52" xr:uid="{DE270022-8CE7-4153-9313-29985F79165E}"/>
    <cellStyle name="fa_column_header_top_left 2" xfId="51" xr:uid="{BC0449BF-A98E-4225-8C41-33D48568A554}"/>
    <cellStyle name="fa_data_bold_0" xfId="49" xr:uid="{00000000-0005-0000-0000-000023000000}"/>
    <cellStyle name="fa_data_bold_3" xfId="50" xr:uid="{00000000-0005-0000-0000-000024000000}"/>
    <cellStyle name="fa_data_standard_3" xfId="48" xr:uid="{00000000-0005-0000-0000-000027000000}"/>
    <cellStyle name="fa_footer_italic" xfId="33" xr:uid="{00000000-0005-0000-0000-000028000000}"/>
    <cellStyle name="fa_row_header_bold 2" xfId="55" xr:uid="{93C1A6DD-6965-4AD5-A2C0-0DC448B438A9}"/>
    <cellStyle name="fa_row_header_standard 2" xfId="56" xr:uid="{369F6D71-C91E-479C-A038-0009EF38015D}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te" xfId="42" builtinId="10" customBuiltin="1"/>
    <cellStyle name="Output" xfId="43" builtinId="21" customBuiltin="1"/>
    <cellStyle name="Percent" xfId="57" builtinId="5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A6654-D667-4587-87EF-94CCF0B7CAFE}">
  <dimension ref="A1:BS54"/>
  <sheetViews>
    <sheetView workbookViewId="0">
      <pane xSplit="2" ySplit="5" topLeftCell="I33" activePane="bottomRight" state="frozen"/>
      <selection pane="topRight" activeCell="C1" sqref="C1"/>
      <selection pane="bottomLeft" activeCell="A6" sqref="A6"/>
      <selection pane="bottomRight" activeCell="T39" sqref="T39"/>
    </sheetView>
  </sheetViews>
  <sheetFormatPr defaultRowHeight="15"/>
  <cols>
    <col min="1" max="1" width="35.140625" customWidth="1"/>
    <col min="2" max="2" width="0" hidden="1" customWidth="1"/>
    <col min="3" max="70" width="14.140625" customWidth="1"/>
  </cols>
  <sheetData>
    <row r="1" spans="1:70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</row>
    <row r="2" spans="1:70" ht="20.25">
      <c r="A2" s="12" t="s">
        <v>223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</row>
    <row r="3" spans="1:70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</row>
    <row r="4" spans="1:70">
      <c r="A4" s="1" t="s">
        <v>4</v>
      </c>
      <c r="B4" s="1"/>
      <c r="C4" s="2" t="s">
        <v>159</v>
      </c>
      <c r="D4" s="2" t="s">
        <v>158</v>
      </c>
      <c r="E4" s="2" t="s">
        <v>157</v>
      </c>
      <c r="F4" s="2" t="s">
        <v>156</v>
      </c>
      <c r="G4" s="2" t="s">
        <v>155</v>
      </c>
      <c r="H4" s="2" t="s">
        <v>154</v>
      </c>
      <c r="I4" s="2" t="s">
        <v>153</v>
      </c>
      <c r="J4" s="2" t="s">
        <v>152</v>
      </c>
      <c r="K4" s="2" t="s">
        <v>151</v>
      </c>
      <c r="L4" s="2" t="s">
        <v>150</v>
      </c>
      <c r="M4" s="2" t="s">
        <v>149</v>
      </c>
      <c r="N4" s="2" t="s">
        <v>148</v>
      </c>
      <c r="O4" s="2" t="s">
        <v>147</v>
      </c>
      <c r="P4" s="2" t="s">
        <v>146</v>
      </c>
      <c r="Q4" s="2" t="s">
        <v>145</v>
      </c>
      <c r="R4" s="2" t="s">
        <v>144</v>
      </c>
      <c r="S4" s="2" t="s">
        <v>143</v>
      </c>
      <c r="T4" s="2" t="s">
        <v>142</v>
      </c>
      <c r="U4" s="2" t="s">
        <v>141</v>
      </c>
      <c r="V4" s="2" t="s">
        <v>140</v>
      </c>
      <c r="W4" s="2" t="s">
        <v>139</v>
      </c>
      <c r="X4" s="2" t="s">
        <v>138</v>
      </c>
      <c r="Y4" s="2" t="s">
        <v>137</v>
      </c>
      <c r="Z4" s="2" t="s">
        <v>136</v>
      </c>
      <c r="AA4" s="2" t="s">
        <v>135</v>
      </c>
      <c r="AB4" s="2" t="s">
        <v>134</v>
      </c>
      <c r="AC4" s="2" t="s">
        <v>133</v>
      </c>
      <c r="AD4" s="2" t="s">
        <v>132</v>
      </c>
      <c r="AE4" s="2" t="s">
        <v>5</v>
      </c>
      <c r="AF4" s="2" t="s">
        <v>6</v>
      </c>
      <c r="AG4" s="2" t="s">
        <v>7</v>
      </c>
      <c r="AH4" s="2" t="s">
        <v>8</v>
      </c>
      <c r="AI4" s="2" t="s">
        <v>9</v>
      </c>
      <c r="AJ4" s="2" t="s">
        <v>10</v>
      </c>
      <c r="AK4" s="2" t="s">
        <v>11</v>
      </c>
      <c r="AL4" s="2" t="s">
        <v>12</v>
      </c>
      <c r="AM4" s="2" t="s">
        <v>13</v>
      </c>
      <c r="AN4" s="2" t="s">
        <v>14</v>
      </c>
      <c r="AO4" s="2" t="s">
        <v>15</v>
      </c>
      <c r="AP4" s="2" t="s">
        <v>16</v>
      </c>
      <c r="AQ4" s="2" t="s">
        <v>17</v>
      </c>
      <c r="AR4" s="2" t="s">
        <v>18</v>
      </c>
      <c r="AS4" s="2" t="s">
        <v>19</v>
      </c>
      <c r="AT4" s="2" t="s">
        <v>20</v>
      </c>
      <c r="AU4" s="2" t="s">
        <v>21</v>
      </c>
      <c r="AV4" s="2" t="s">
        <v>22</v>
      </c>
      <c r="AW4" s="2" t="s">
        <v>23</v>
      </c>
      <c r="AX4" s="2" t="s">
        <v>24</v>
      </c>
      <c r="AY4" s="2" t="s">
        <v>25</v>
      </c>
      <c r="AZ4" s="2" t="s">
        <v>26</v>
      </c>
      <c r="BA4" s="2" t="s">
        <v>27</v>
      </c>
      <c r="BB4" s="2" t="s">
        <v>28</v>
      </c>
      <c r="BC4" s="2" t="s">
        <v>29</v>
      </c>
      <c r="BD4" s="2" t="s">
        <v>30</v>
      </c>
      <c r="BE4" s="2" t="s">
        <v>31</v>
      </c>
      <c r="BF4" s="2" t="s">
        <v>32</v>
      </c>
      <c r="BG4" s="2" t="s">
        <v>33</v>
      </c>
      <c r="BH4" s="2" t="s">
        <v>34</v>
      </c>
      <c r="BI4" s="2" t="s">
        <v>35</v>
      </c>
      <c r="BJ4" s="2" t="s">
        <v>36</v>
      </c>
      <c r="BK4" s="2" t="s">
        <v>37</v>
      </c>
      <c r="BL4" s="2" t="s">
        <v>38</v>
      </c>
      <c r="BM4" s="2" t="s">
        <v>39</v>
      </c>
      <c r="BN4" s="2" t="s">
        <v>40</v>
      </c>
      <c r="BO4" s="2" t="s">
        <v>41</v>
      </c>
      <c r="BP4" s="2" t="s">
        <v>42</v>
      </c>
      <c r="BQ4" s="2" t="s">
        <v>43</v>
      </c>
      <c r="BR4" s="9" t="s">
        <v>44</v>
      </c>
    </row>
    <row r="5" spans="1:70">
      <c r="A5" s="3" t="s">
        <v>45</v>
      </c>
      <c r="B5" s="3"/>
      <c r="C5" s="4" t="s">
        <v>131</v>
      </c>
      <c r="D5" s="4" t="s">
        <v>130</v>
      </c>
      <c r="E5" s="4" t="s">
        <v>129</v>
      </c>
      <c r="F5" s="4" t="s">
        <v>128</v>
      </c>
      <c r="G5" s="4" t="s">
        <v>127</v>
      </c>
      <c r="H5" s="4" t="s">
        <v>126</v>
      </c>
      <c r="I5" s="4" t="s">
        <v>125</v>
      </c>
      <c r="J5" s="4" t="s">
        <v>124</v>
      </c>
      <c r="K5" s="4" t="s">
        <v>123</v>
      </c>
      <c r="L5" s="4" t="s">
        <v>122</v>
      </c>
      <c r="M5" s="4" t="s">
        <v>121</v>
      </c>
      <c r="N5" s="4" t="s">
        <v>120</v>
      </c>
      <c r="O5" s="4" t="s">
        <v>119</v>
      </c>
      <c r="P5" s="4" t="s">
        <v>118</v>
      </c>
      <c r="Q5" s="4" t="s">
        <v>117</v>
      </c>
      <c r="R5" s="4" t="s">
        <v>116</v>
      </c>
      <c r="S5" s="4" t="s">
        <v>115</v>
      </c>
      <c r="T5" s="4" t="s">
        <v>114</v>
      </c>
      <c r="U5" s="4" t="s">
        <v>113</v>
      </c>
      <c r="V5" s="4" t="s">
        <v>112</v>
      </c>
      <c r="W5" s="4" t="s">
        <v>111</v>
      </c>
      <c r="X5" s="4" t="s">
        <v>110</v>
      </c>
      <c r="Y5" s="4" t="s">
        <v>109</v>
      </c>
      <c r="Z5" s="4" t="s">
        <v>108</v>
      </c>
      <c r="AA5" s="4" t="s">
        <v>107</v>
      </c>
      <c r="AB5" s="4" t="s">
        <v>106</v>
      </c>
      <c r="AC5" s="4" t="s">
        <v>105</v>
      </c>
      <c r="AD5" s="4" t="s">
        <v>104</v>
      </c>
      <c r="AE5" s="4" t="s">
        <v>46</v>
      </c>
      <c r="AF5" s="4" t="s">
        <v>47</v>
      </c>
      <c r="AG5" s="4" t="s">
        <v>48</v>
      </c>
      <c r="AH5" s="4" t="s">
        <v>49</v>
      </c>
      <c r="AI5" s="4" t="s">
        <v>50</v>
      </c>
      <c r="AJ5" s="4" t="s">
        <v>51</v>
      </c>
      <c r="AK5" s="4" t="s">
        <v>52</v>
      </c>
      <c r="AL5" s="4" t="s">
        <v>53</v>
      </c>
      <c r="AM5" s="4" t="s">
        <v>54</v>
      </c>
      <c r="AN5" s="4" t="s">
        <v>55</v>
      </c>
      <c r="AO5" s="4" t="s">
        <v>56</v>
      </c>
      <c r="AP5" s="4" t="s">
        <v>57</v>
      </c>
      <c r="AQ5" s="4" t="s">
        <v>58</v>
      </c>
      <c r="AR5" s="4" t="s">
        <v>59</v>
      </c>
      <c r="AS5" s="4" t="s">
        <v>60</v>
      </c>
      <c r="AT5" s="4" t="s">
        <v>61</v>
      </c>
      <c r="AU5" s="4" t="s">
        <v>62</v>
      </c>
      <c r="AV5" s="4" t="s">
        <v>63</v>
      </c>
      <c r="AW5" s="4" t="s">
        <v>64</v>
      </c>
      <c r="AX5" s="4" t="s">
        <v>65</v>
      </c>
      <c r="AY5" s="4" t="s">
        <v>66</v>
      </c>
      <c r="AZ5" s="4" t="s">
        <v>67</v>
      </c>
      <c r="BA5" s="4" t="s">
        <v>68</v>
      </c>
      <c r="BB5" s="4" t="s">
        <v>69</v>
      </c>
      <c r="BC5" s="4" t="s">
        <v>70</v>
      </c>
      <c r="BD5" s="4" t="s">
        <v>71</v>
      </c>
      <c r="BE5" s="4" t="s">
        <v>72</v>
      </c>
      <c r="BF5" s="4" t="s">
        <v>73</v>
      </c>
      <c r="BG5" s="4" t="s">
        <v>74</v>
      </c>
      <c r="BH5" s="4" t="s">
        <v>75</v>
      </c>
      <c r="BI5" s="4" t="s">
        <v>76</v>
      </c>
      <c r="BJ5" s="4" t="s">
        <v>77</v>
      </c>
      <c r="BK5" s="4" t="s">
        <v>78</v>
      </c>
      <c r="BL5" s="4" t="s">
        <v>79</v>
      </c>
      <c r="BM5" s="4" t="s">
        <v>80</v>
      </c>
      <c r="BN5" s="4" t="s">
        <v>81</v>
      </c>
      <c r="BO5" s="4" t="s">
        <v>82</v>
      </c>
      <c r="BP5" s="4" t="s">
        <v>83</v>
      </c>
      <c r="BQ5" s="4" t="s">
        <v>84</v>
      </c>
      <c r="BR5" s="10" t="s">
        <v>85</v>
      </c>
    </row>
    <row r="6" spans="1:70">
      <c r="A6" s="5" t="s">
        <v>202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</row>
    <row r="7" spans="1:70">
      <c r="A7" s="6" t="s">
        <v>222</v>
      </c>
      <c r="B7" s="6" t="s">
        <v>221</v>
      </c>
      <c r="C7" s="13">
        <v>0.98640000000000005</v>
      </c>
      <c r="D7" s="13">
        <v>0.79069999999999996</v>
      </c>
      <c r="E7" s="13">
        <v>0.80659999999999998</v>
      </c>
      <c r="F7" s="13">
        <v>1.4029</v>
      </c>
      <c r="G7" s="13">
        <v>1.4023000000000001</v>
      </c>
      <c r="H7" s="13">
        <v>2.2822</v>
      </c>
      <c r="I7" s="13">
        <v>0.52510000000000001</v>
      </c>
      <c r="J7" s="13">
        <v>0.40749999999999997</v>
      </c>
      <c r="K7" s="13">
        <v>0.63980000000000004</v>
      </c>
      <c r="L7" s="13">
        <v>0.98850000000000005</v>
      </c>
      <c r="M7" s="13">
        <v>1.1175999999999999</v>
      </c>
      <c r="N7" s="13">
        <v>0.78259999999999996</v>
      </c>
      <c r="O7" s="13">
        <v>0.67369999999999997</v>
      </c>
      <c r="P7" s="13">
        <v>1.9018999999999999</v>
      </c>
      <c r="Q7" s="13">
        <v>0.75649999999999995</v>
      </c>
      <c r="R7" s="13">
        <v>0.55230000000000001</v>
      </c>
      <c r="S7" s="13">
        <v>0.59950000000000003</v>
      </c>
      <c r="T7" s="13">
        <v>0.88970000000000005</v>
      </c>
      <c r="U7" s="13">
        <v>0.61919999999999997</v>
      </c>
      <c r="V7" s="13">
        <v>1.7770999999999999</v>
      </c>
      <c r="W7" s="13">
        <v>1.0864</v>
      </c>
      <c r="X7" s="13">
        <v>0.54330000000000001</v>
      </c>
      <c r="Y7" s="13">
        <v>1.1087</v>
      </c>
      <c r="Z7" s="13">
        <v>1.0374000000000001</v>
      </c>
      <c r="AA7" s="13">
        <v>1.2467999999999999</v>
      </c>
      <c r="AB7" s="13">
        <v>0.57899999999999996</v>
      </c>
      <c r="AC7" s="13">
        <v>1.3232999999999999</v>
      </c>
      <c r="AD7" s="13">
        <v>0.57140000000000002</v>
      </c>
      <c r="AE7" s="13">
        <v>0.65539999999999998</v>
      </c>
      <c r="AF7" s="13">
        <v>2.6926000000000001</v>
      </c>
      <c r="AG7" s="13">
        <v>2.3496999999999999</v>
      </c>
      <c r="AH7" s="13">
        <v>1.3113999999999999</v>
      </c>
      <c r="AI7" s="13">
        <v>0.76</v>
      </c>
      <c r="AJ7" s="13">
        <v>1.9761</v>
      </c>
      <c r="AK7" s="13">
        <v>1.0273000000000001</v>
      </c>
      <c r="AL7" s="13">
        <v>0.68210000000000004</v>
      </c>
      <c r="AM7" s="13">
        <v>0.39850000000000002</v>
      </c>
      <c r="AN7" s="13">
        <v>1.3908</v>
      </c>
      <c r="AO7" s="13">
        <v>3.3935</v>
      </c>
      <c r="AP7" s="13">
        <v>0.71650000000000003</v>
      </c>
      <c r="AQ7" s="13">
        <v>1.278</v>
      </c>
      <c r="AR7" s="13">
        <v>2.3420000000000001</v>
      </c>
      <c r="AS7" s="13">
        <v>2.5649999999999999</v>
      </c>
      <c r="AT7" s="13">
        <v>0.55100000000000005</v>
      </c>
      <c r="AU7" s="13">
        <v>0.313</v>
      </c>
      <c r="AV7" s="13">
        <v>0.41299999999999998</v>
      </c>
      <c r="AW7" s="13">
        <v>2.1819999999999999</v>
      </c>
      <c r="AX7" s="13">
        <v>0.84099999999999997</v>
      </c>
      <c r="AY7" s="13">
        <v>0.28199999999999997</v>
      </c>
      <c r="AZ7" s="13">
        <v>0.34799999999999998</v>
      </c>
      <c r="BA7" s="13">
        <v>0.312</v>
      </c>
      <c r="BB7" s="13">
        <v>0.25600000000000001</v>
      </c>
      <c r="BC7" s="13">
        <v>0.499</v>
      </c>
      <c r="BD7" s="13">
        <v>0.51</v>
      </c>
      <c r="BE7" s="13">
        <v>0.435</v>
      </c>
      <c r="BF7" s="13">
        <v>4.7949999999999999</v>
      </c>
      <c r="BG7" s="13">
        <v>0.27</v>
      </c>
      <c r="BH7" s="13">
        <v>0.94799999999999995</v>
      </c>
      <c r="BI7" s="13">
        <v>4.9450000000000003</v>
      </c>
      <c r="BJ7" s="13">
        <v>3.5990000000000002</v>
      </c>
      <c r="BK7" s="13">
        <v>6.9720000000000004</v>
      </c>
      <c r="BL7" s="13">
        <v>1.9140000000000001</v>
      </c>
      <c r="BM7" s="13">
        <v>2.7519999999999998</v>
      </c>
      <c r="BN7" s="13">
        <v>3.5529999999999999</v>
      </c>
      <c r="BO7" s="13">
        <v>2.016</v>
      </c>
      <c r="BP7" s="13">
        <v>1.413</v>
      </c>
      <c r="BQ7" s="13">
        <v>1.8980000000000001</v>
      </c>
      <c r="BR7" s="13">
        <v>1.736</v>
      </c>
    </row>
    <row r="8" spans="1:70">
      <c r="A8" s="6" t="s">
        <v>220</v>
      </c>
      <c r="B8" s="6" t="s">
        <v>219</v>
      </c>
      <c r="C8" s="13">
        <v>0.98640000000000005</v>
      </c>
      <c r="D8" s="13">
        <v>0.79069999999999996</v>
      </c>
      <c r="E8" s="13">
        <v>0.80659999999999998</v>
      </c>
      <c r="F8" s="13">
        <v>1.4029</v>
      </c>
      <c r="G8" s="13">
        <v>1.4022999999999999</v>
      </c>
      <c r="H8" s="13">
        <v>2.2822</v>
      </c>
      <c r="I8" s="13">
        <v>0.52510000000000001</v>
      </c>
      <c r="J8" s="13">
        <v>0.40749999999999997</v>
      </c>
      <c r="K8" s="13">
        <v>0.63980000000000004</v>
      </c>
      <c r="L8" s="13">
        <v>0.98850000000000005</v>
      </c>
      <c r="M8" s="13">
        <v>1.1175999999999999</v>
      </c>
      <c r="N8" s="13">
        <v>0.78259999999999996</v>
      </c>
      <c r="O8" s="13">
        <v>0.67369999999999997</v>
      </c>
      <c r="P8" s="13">
        <v>1.9018999999999999</v>
      </c>
      <c r="Q8" s="13">
        <v>0.75649999999999995</v>
      </c>
      <c r="R8" s="13">
        <v>0.55230000000000001</v>
      </c>
      <c r="S8" s="13">
        <v>0.59950000000000003</v>
      </c>
      <c r="T8" s="13">
        <v>0.88970000000000005</v>
      </c>
      <c r="U8" s="13">
        <v>0.61919999999999997</v>
      </c>
      <c r="V8" s="13">
        <v>1.7770999999999999</v>
      </c>
      <c r="W8" s="13">
        <v>1.0864</v>
      </c>
      <c r="X8" s="13">
        <v>0.54330000000000001</v>
      </c>
      <c r="Y8" s="13">
        <v>1.1087</v>
      </c>
      <c r="Z8" s="13">
        <v>1.0374000000000001</v>
      </c>
      <c r="AA8" s="13">
        <v>1.2467999999999999</v>
      </c>
      <c r="AB8" s="13">
        <v>0.57899999999999996</v>
      </c>
      <c r="AC8" s="13">
        <v>1.3232999999999999</v>
      </c>
      <c r="AD8" s="13">
        <v>0.57140000000000002</v>
      </c>
      <c r="AE8" s="13">
        <v>0.65539999999999998</v>
      </c>
      <c r="AF8" s="13">
        <v>2.6926000000000001</v>
      </c>
      <c r="AG8" s="13">
        <v>2.3496999999999999</v>
      </c>
      <c r="AH8" s="13">
        <v>1.3113999999999999</v>
      </c>
      <c r="AI8" s="13">
        <v>0.76</v>
      </c>
      <c r="AJ8" s="13">
        <v>1.9761</v>
      </c>
      <c r="AK8" s="13">
        <v>1.0273000000000001</v>
      </c>
      <c r="AL8" s="13">
        <v>0.68210000000000004</v>
      </c>
      <c r="AM8" s="13">
        <v>0.39850000000000002</v>
      </c>
      <c r="AN8" s="13">
        <v>1.3908</v>
      </c>
      <c r="AO8" s="13">
        <v>3.3935</v>
      </c>
      <c r="AP8" s="13">
        <v>0.71650000000000003</v>
      </c>
      <c r="AQ8" s="13">
        <v>1.278</v>
      </c>
      <c r="AR8" s="13">
        <v>2.3420000000000001</v>
      </c>
      <c r="AS8" s="13">
        <v>2.5649999999999999</v>
      </c>
      <c r="AT8" s="13">
        <v>0.55100000000000005</v>
      </c>
      <c r="AU8" s="13">
        <v>0.313</v>
      </c>
      <c r="AV8" s="13">
        <v>0.41299999999999998</v>
      </c>
      <c r="AW8" s="13">
        <v>2.1819999999999999</v>
      </c>
      <c r="AX8" s="13">
        <v>0.84099999999999997</v>
      </c>
      <c r="AY8" s="13">
        <v>0.28199999999999997</v>
      </c>
      <c r="AZ8" s="13">
        <v>0.34799999999999998</v>
      </c>
      <c r="BA8" s="13">
        <v>0.312</v>
      </c>
      <c r="BB8" s="13">
        <v>0.25600000000000001</v>
      </c>
      <c r="BC8" s="13">
        <v>0.499</v>
      </c>
      <c r="BD8" s="13">
        <v>0.51</v>
      </c>
      <c r="BE8" s="13">
        <v>0.435</v>
      </c>
      <c r="BF8" s="13">
        <v>4.7949999999999999</v>
      </c>
      <c r="BG8" s="13">
        <v>0.27</v>
      </c>
      <c r="BH8" s="13">
        <v>0.94799999999999995</v>
      </c>
      <c r="BI8" s="13">
        <v>4.9450000000000003</v>
      </c>
      <c r="BJ8" s="13">
        <v>3.5990000000000002</v>
      </c>
      <c r="BK8" s="13">
        <v>6.9720000000000004</v>
      </c>
      <c r="BL8" s="13">
        <v>1.9140000000000001</v>
      </c>
      <c r="BM8" s="13">
        <v>2.7519999999999998</v>
      </c>
      <c r="BN8" s="13">
        <v>3.5529999999999999</v>
      </c>
      <c r="BO8" s="13">
        <v>2.016</v>
      </c>
      <c r="BP8" s="13">
        <v>1.413</v>
      </c>
      <c r="BQ8" s="13">
        <v>1.8980000000000001</v>
      </c>
      <c r="BR8" s="13">
        <v>1.736</v>
      </c>
    </row>
    <row r="9" spans="1:70">
      <c r="A9" s="6" t="s">
        <v>218</v>
      </c>
      <c r="B9" s="6" t="s">
        <v>217</v>
      </c>
      <c r="C9" s="13">
        <v>7.8890000000000002</v>
      </c>
      <c r="D9" s="13">
        <v>9.1571999999999996</v>
      </c>
      <c r="E9" s="13">
        <v>7.9204999999999997</v>
      </c>
      <c r="F9" s="13">
        <v>16.0687</v>
      </c>
      <c r="G9" s="13">
        <v>9.3617000000000008</v>
      </c>
      <c r="H9" s="13" t="s">
        <v>87</v>
      </c>
      <c r="I9" s="13" t="s">
        <v>87</v>
      </c>
      <c r="J9" s="13">
        <v>17.020099999999999</v>
      </c>
      <c r="K9" s="13" t="s">
        <v>87</v>
      </c>
      <c r="L9" s="13">
        <v>20.754999999999999</v>
      </c>
      <c r="M9" s="13">
        <v>18.828199999999999</v>
      </c>
      <c r="N9" s="13">
        <v>10.905900000000001</v>
      </c>
      <c r="O9" s="13">
        <v>17.280200000000001</v>
      </c>
      <c r="P9" s="13">
        <v>18.466999999999999</v>
      </c>
      <c r="Q9" s="13">
        <v>18.2029</v>
      </c>
      <c r="R9" s="13">
        <v>16.978400000000001</v>
      </c>
      <c r="S9" s="13">
        <v>22.6051</v>
      </c>
      <c r="T9" s="13">
        <v>22.224</v>
      </c>
      <c r="U9" s="13">
        <v>21.057099999999998</v>
      </c>
      <c r="V9" s="13">
        <v>20.082000000000001</v>
      </c>
      <c r="W9" s="13">
        <v>14.7315</v>
      </c>
      <c r="X9" s="13">
        <v>16.2639</v>
      </c>
      <c r="Y9" s="13">
        <v>17.819500000000001</v>
      </c>
      <c r="Z9" s="13">
        <v>19.5745</v>
      </c>
      <c r="AA9" s="13">
        <v>17.088999999999999</v>
      </c>
      <c r="AB9" s="13">
        <v>19.836400000000001</v>
      </c>
      <c r="AC9" s="13">
        <v>23.139500000000002</v>
      </c>
      <c r="AD9" s="13">
        <v>21.211200000000002</v>
      </c>
      <c r="AE9" s="13">
        <v>14.666600000000001</v>
      </c>
      <c r="AF9" s="13">
        <v>22.674099999999999</v>
      </c>
      <c r="AG9" s="13">
        <v>23.0532</v>
      </c>
      <c r="AH9" s="13">
        <v>23.1082</v>
      </c>
      <c r="AI9" s="13">
        <v>22.7621</v>
      </c>
      <c r="AJ9" s="13">
        <v>22.521100000000001</v>
      </c>
      <c r="AK9" s="13">
        <v>22.597899999999999</v>
      </c>
      <c r="AL9" s="13">
        <v>14.9427</v>
      </c>
      <c r="AM9" s="13">
        <v>24.293600000000001</v>
      </c>
      <c r="AN9" s="13">
        <v>25.189699999999998</v>
      </c>
      <c r="AO9" s="13">
        <v>16.465800000000002</v>
      </c>
      <c r="AP9" s="13">
        <v>16.1677</v>
      </c>
      <c r="AQ9" s="13">
        <v>15.335000000000001</v>
      </c>
      <c r="AR9" s="13">
        <v>16.54</v>
      </c>
      <c r="AS9" s="13">
        <v>15.196999999999999</v>
      </c>
      <c r="AT9" s="13">
        <v>10.382</v>
      </c>
      <c r="AU9" s="13">
        <v>11.305</v>
      </c>
      <c r="AV9" s="13">
        <v>12.471</v>
      </c>
      <c r="AW9" s="13">
        <v>12.649000000000001</v>
      </c>
      <c r="AX9" s="13">
        <v>11.824999999999999</v>
      </c>
      <c r="AY9" s="13">
        <v>13.766</v>
      </c>
      <c r="AZ9" s="13" t="s">
        <v>87</v>
      </c>
      <c r="BA9" s="13" t="s">
        <v>87</v>
      </c>
      <c r="BB9" s="13">
        <v>10.536</v>
      </c>
      <c r="BC9" s="13">
        <v>13.897</v>
      </c>
      <c r="BD9" s="13">
        <v>16.39</v>
      </c>
      <c r="BE9" s="13">
        <v>14.645</v>
      </c>
      <c r="BF9" s="13">
        <v>10.037000000000001</v>
      </c>
      <c r="BG9" s="13">
        <v>14.6</v>
      </c>
      <c r="BH9" s="13">
        <v>15.025</v>
      </c>
      <c r="BI9" s="13">
        <v>13.294</v>
      </c>
      <c r="BJ9" s="13">
        <v>8.4109999999999996</v>
      </c>
      <c r="BK9" s="13">
        <v>12.894</v>
      </c>
      <c r="BL9" s="13">
        <v>9.8889999999999993</v>
      </c>
      <c r="BM9" s="13">
        <v>10.435</v>
      </c>
      <c r="BN9" s="13">
        <v>5.78</v>
      </c>
      <c r="BO9" s="13">
        <v>8.9459999999999997</v>
      </c>
      <c r="BP9" s="13">
        <v>12.721</v>
      </c>
      <c r="BQ9" s="13">
        <v>11.342000000000001</v>
      </c>
      <c r="BR9" s="13">
        <v>6.8929999999999998</v>
      </c>
    </row>
    <row r="10" spans="1:70">
      <c r="A10" s="6" t="s">
        <v>216</v>
      </c>
      <c r="B10" s="6" t="s">
        <v>215</v>
      </c>
      <c r="C10" s="13">
        <v>11.218999999999999</v>
      </c>
      <c r="D10" s="13">
        <v>9.8516999999999992</v>
      </c>
      <c r="E10" s="13">
        <v>16.655999999999999</v>
      </c>
      <c r="F10" s="13">
        <v>11.310499999999999</v>
      </c>
      <c r="G10" s="13">
        <v>13.223800000000001</v>
      </c>
      <c r="H10" s="13">
        <v>12.1096</v>
      </c>
      <c r="I10" s="13">
        <v>16.158799999999999</v>
      </c>
      <c r="J10" s="13">
        <v>14.830299999999999</v>
      </c>
      <c r="K10" s="13">
        <v>17.778300000000002</v>
      </c>
      <c r="L10" s="13">
        <v>17.4603</v>
      </c>
      <c r="M10" s="13">
        <v>18.197700000000001</v>
      </c>
      <c r="N10" s="13">
        <v>21.940999999999999</v>
      </c>
      <c r="O10" s="13">
        <v>22.845800000000001</v>
      </c>
      <c r="P10" s="13">
        <v>16.898700000000002</v>
      </c>
      <c r="Q10" s="13">
        <v>20.108599999999999</v>
      </c>
      <c r="R10" s="13">
        <v>23.702500000000001</v>
      </c>
      <c r="S10" s="13">
        <v>23.011800000000001</v>
      </c>
      <c r="T10" s="13">
        <v>19.108000000000001</v>
      </c>
      <c r="U10" s="13">
        <v>16.8521</v>
      </c>
      <c r="V10" s="13">
        <v>11.3644</v>
      </c>
      <c r="W10" s="13">
        <v>10.1347</v>
      </c>
      <c r="X10" s="13">
        <v>12.276400000000001</v>
      </c>
      <c r="Y10" s="13">
        <v>15.1799</v>
      </c>
      <c r="Z10" s="13">
        <v>17.470500000000001</v>
      </c>
      <c r="AA10" s="13">
        <v>17.483499999999999</v>
      </c>
      <c r="AB10" s="13">
        <v>18.2133</v>
      </c>
      <c r="AC10" s="13">
        <v>20.604399999999998</v>
      </c>
      <c r="AD10" s="13">
        <v>21.9315</v>
      </c>
      <c r="AE10" s="13">
        <v>25.029800000000002</v>
      </c>
      <c r="AF10" s="13">
        <v>20.479299999999999</v>
      </c>
      <c r="AG10" s="13">
        <v>19.119599999999998</v>
      </c>
      <c r="AH10" s="13">
        <v>15.9702</v>
      </c>
      <c r="AI10" s="13">
        <v>16.735399999999998</v>
      </c>
      <c r="AJ10" s="13">
        <v>14.291</v>
      </c>
      <c r="AK10" s="13">
        <v>18.959700000000002</v>
      </c>
      <c r="AL10" s="13">
        <v>28.494299999999999</v>
      </c>
      <c r="AM10" s="13">
        <v>27.575299999999999</v>
      </c>
      <c r="AN10" s="13">
        <v>21.977499999999999</v>
      </c>
      <c r="AO10" s="13">
        <v>17.019500000000001</v>
      </c>
      <c r="AP10" s="13">
        <v>16.826599999999999</v>
      </c>
      <c r="AQ10" s="13">
        <v>13.250999999999999</v>
      </c>
      <c r="AR10" s="13">
        <v>12.974</v>
      </c>
      <c r="AS10" s="13">
        <v>13.574999999999999</v>
      </c>
      <c r="AT10" s="13">
        <v>14.298</v>
      </c>
      <c r="AU10" s="13">
        <v>13.66</v>
      </c>
      <c r="AV10" s="13">
        <v>11.443</v>
      </c>
      <c r="AW10" s="13">
        <v>10.147</v>
      </c>
      <c r="AX10" s="13">
        <v>12.629</v>
      </c>
      <c r="AY10" s="13">
        <v>14.246</v>
      </c>
      <c r="AZ10" s="13">
        <v>15.67</v>
      </c>
      <c r="BA10" s="13">
        <v>15.702</v>
      </c>
      <c r="BB10" s="13">
        <v>16.077999999999999</v>
      </c>
      <c r="BC10" s="13">
        <v>15.105</v>
      </c>
      <c r="BD10" s="13">
        <v>13.115</v>
      </c>
      <c r="BE10" s="13">
        <v>12.974</v>
      </c>
      <c r="BF10" s="13">
        <v>13.423</v>
      </c>
      <c r="BG10" s="13">
        <v>12.861000000000001</v>
      </c>
      <c r="BH10" s="13">
        <v>11.486000000000001</v>
      </c>
      <c r="BI10" s="13">
        <v>11.84</v>
      </c>
      <c r="BJ10" s="13">
        <v>11.388</v>
      </c>
      <c r="BK10" s="13">
        <v>11.234</v>
      </c>
      <c r="BL10" s="13">
        <v>13.795</v>
      </c>
      <c r="BM10" s="13">
        <v>12.199</v>
      </c>
      <c r="BN10" s="13">
        <v>13.276999999999999</v>
      </c>
      <c r="BO10" s="13">
        <v>14.082000000000001</v>
      </c>
      <c r="BP10" s="13">
        <v>14.000999999999999</v>
      </c>
      <c r="BQ10" s="13">
        <v>14.824</v>
      </c>
      <c r="BR10" s="13">
        <v>17.038</v>
      </c>
    </row>
    <row r="11" spans="1:70">
      <c r="A11" s="6" t="s">
        <v>214</v>
      </c>
      <c r="B11" s="6" t="s">
        <v>213</v>
      </c>
      <c r="C11" s="13">
        <v>3.1473</v>
      </c>
      <c r="D11" s="13">
        <v>3.2999000000000001</v>
      </c>
      <c r="E11" s="13">
        <v>2.9346999999999999</v>
      </c>
      <c r="F11" s="13" t="s">
        <v>87</v>
      </c>
      <c r="G11" s="13">
        <v>5.1622000000000003</v>
      </c>
      <c r="H11" s="13">
        <v>16.206600000000002</v>
      </c>
      <c r="I11" s="13">
        <v>17.235900000000001</v>
      </c>
      <c r="J11" s="13">
        <v>5.0090000000000003</v>
      </c>
      <c r="K11" s="13">
        <v>19.9757</v>
      </c>
      <c r="L11" s="13" t="s">
        <v>87</v>
      </c>
      <c r="M11" s="13" t="s">
        <v>87</v>
      </c>
      <c r="N11" s="13">
        <v>3.8094000000000001</v>
      </c>
      <c r="O11" s="13" t="s">
        <v>87</v>
      </c>
      <c r="P11" s="13" t="s">
        <v>87</v>
      </c>
      <c r="Q11" s="13" t="s">
        <v>87</v>
      </c>
      <c r="R11" s="13">
        <v>5.2384000000000004</v>
      </c>
      <c r="S11" s="13" t="s">
        <v>87</v>
      </c>
      <c r="T11" s="13" t="s">
        <v>87</v>
      </c>
      <c r="U11" s="13" t="s">
        <v>87</v>
      </c>
      <c r="V11" s="13" t="s">
        <v>87</v>
      </c>
      <c r="W11" s="13" t="s">
        <v>87</v>
      </c>
      <c r="X11" s="13" t="s">
        <v>87</v>
      </c>
      <c r="Y11" s="13" t="s">
        <v>87</v>
      </c>
      <c r="Z11" s="13" t="s">
        <v>87</v>
      </c>
      <c r="AA11" s="13" t="s">
        <v>87</v>
      </c>
      <c r="AB11" s="13" t="s">
        <v>87</v>
      </c>
      <c r="AC11" s="13" t="s">
        <v>87</v>
      </c>
      <c r="AD11" s="13" t="s">
        <v>87</v>
      </c>
      <c r="AE11" s="13" t="s">
        <v>87</v>
      </c>
      <c r="AF11" s="13" t="s">
        <v>87</v>
      </c>
      <c r="AG11" s="13" t="s">
        <v>87</v>
      </c>
      <c r="AH11" s="13" t="s">
        <v>87</v>
      </c>
      <c r="AI11" s="13" t="s">
        <v>87</v>
      </c>
      <c r="AJ11" s="13" t="s">
        <v>87</v>
      </c>
      <c r="AK11" s="13" t="s">
        <v>87</v>
      </c>
      <c r="AL11" s="13">
        <v>0.89290000000000003</v>
      </c>
      <c r="AM11" s="13" t="s">
        <v>87</v>
      </c>
      <c r="AN11" s="13" t="s">
        <v>87</v>
      </c>
      <c r="AO11" s="13" t="s">
        <v>87</v>
      </c>
      <c r="AP11" s="13">
        <v>0.35770000000000002</v>
      </c>
      <c r="AQ11" s="13" t="s">
        <v>87</v>
      </c>
      <c r="AR11" s="13" t="s">
        <v>87</v>
      </c>
      <c r="AS11" s="13" t="s">
        <v>87</v>
      </c>
      <c r="AT11" s="13">
        <v>2.2269999999999999</v>
      </c>
      <c r="AU11" s="13" t="s">
        <v>87</v>
      </c>
      <c r="AV11" s="13" t="s">
        <v>87</v>
      </c>
      <c r="AW11" s="13" t="s">
        <v>87</v>
      </c>
      <c r="AX11" s="13">
        <v>2.702</v>
      </c>
      <c r="AY11" s="13">
        <v>0</v>
      </c>
      <c r="AZ11" s="13">
        <v>16.568999999999999</v>
      </c>
      <c r="BA11" s="13">
        <v>16.021999999999998</v>
      </c>
      <c r="BB11" s="13">
        <v>2.367</v>
      </c>
      <c r="BC11" s="13">
        <v>0</v>
      </c>
      <c r="BD11" s="13">
        <v>0</v>
      </c>
      <c r="BE11" s="13">
        <v>0</v>
      </c>
      <c r="BF11" s="13">
        <v>1.129</v>
      </c>
      <c r="BG11" s="13">
        <v>0</v>
      </c>
      <c r="BH11" s="13">
        <v>0</v>
      </c>
      <c r="BI11" s="13">
        <v>0</v>
      </c>
      <c r="BJ11" s="13">
        <v>1.6989999999999998</v>
      </c>
      <c r="BK11" s="13">
        <v>0</v>
      </c>
      <c r="BL11" s="13">
        <v>0</v>
      </c>
      <c r="BM11" s="13">
        <v>0</v>
      </c>
      <c r="BN11" s="13">
        <v>0.88600000000000001</v>
      </c>
      <c r="BO11" s="13">
        <v>0</v>
      </c>
      <c r="BP11" s="13">
        <v>0</v>
      </c>
      <c r="BQ11" s="13">
        <v>0</v>
      </c>
      <c r="BR11" s="13"/>
    </row>
    <row r="12" spans="1:70">
      <c r="A12" s="5" t="s">
        <v>212</v>
      </c>
      <c r="B12" s="5" t="s">
        <v>211</v>
      </c>
      <c r="C12" s="15">
        <v>23.241700000000002</v>
      </c>
      <c r="D12" s="15">
        <v>23.099499999999999</v>
      </c>
      <c r="E12" s="15">
        <v>28.317900000000002</v>
      </c>
      <c r="F12" s="15">
        <v>28.7821</v>
      </c>
      <c r="G12" s="15">
        <v>29.15</v>
      </c>
      <c r="H12" s="15">
        <v>30.598400000000002</v>
      </c>
      <c r="I12" s="15">
        <v>33.919699999999999</v>
      </c>
      <c r="J12" s="15">
        <v>37.2669</v>
      </c>
      <c r="K12" s="15">
        <v>38.393799999999999</v>
      </c>
      <c r="L12" s="15">
        <v>39.203800000000001</v>
      </c>
      <c r="M12" s="15">
        <v>38.143500000000003</v>
      </c>
      <c r="N12" s="15">
        <v>37.438899999999997</v>
      </c>
      <c r="O12" s="15">
        <v>40.799599999999998</v>
      </c>
      <c r="P12" s="15">
        <v>37.267699999999998</v>
      </c>
      <c r="Q12" s="15">
        <v>39.067999999999998</v>
      </c>
      <c r="R12" s="15">
        <v>46.471600000000002</v>
      </c>
      <c r="S12" s="15">
        <v>46.2164</v>
      </c>
      <c r="T12" s="15">
        <v>42.221699999999998</v>
      </c>
      <c r="U12" s="15">
        <v>38.528399999999998</v>
      </c>
      <c r="V12" s="15">
        <v>33.223500000000001</v>
      </c>
      <c r="W12" s="15">
        <v>25.9526</v>
      </c>
      <c r="X12" s="15">
        <v>29.083600000000001</v>
      </c>
      <c r="Y12" s="15">
        <v>34.107999999999997</v>
      </c>
      <c r="Z12" s="15">
        <v>38.0824</v>
      </c>
      <c r="AA12" s="15">
        <v>35.819299999999998</v>
      </c>
      <c r="AB12" s="15">
        <v>38.628599999999999</v>
      </c>
      <c r="AC12" s="15">
        <v>45.0672</v>
      </c>
      <c r="AD12" s="15">
        <v>43.714100000000002</v>
      </c>
      <c r="AE12" s="15">
        <v>40.351900000000001</v>
      </c>
      <c r="AF12" s="15">
        <v>45.845999999999997</v>
      </c>
      <c r="AG12" s="15">
        <v>44.522399999999998</v>
      </c>
      <c r="AH12" s="15">
        <v>40.389800000000001</v>
      </c>
      <c r="AI12" s="15">
        <v>40.2575</v>
      </c>
      <c r="AJ12" s="15">
        <v>38.788200000000003</v>
      </c>
      <c r="AK12" s="15">
        <v>42.584899999999998</v>
      </c>
      <c r="AL12" s="15">
        <v>45.011899999999997</v>
      </c>
      <c r="AM12" s="15">
        <v>52.267400000000002</v>
      </c>
      <c r="AN12" s="15">
        <v>48.558</v>
      </c>
      <c r="AO12" s="15">
        <v>36.878799999999998</v>
      </c>
      <c r="AP12" s="15">
        <v>34.068600000000004</v>
      </c>
      <c r="AQ12" s="15">
        <v>29.864000000000001</v>
      </c>
      <c r="AR12" s="15">
        <v>31.856000000000002</v>
      </c>
      <c r="AS12" s="15">
        <v>31.337</v>
      </c>
      <c r="AT12" s="15">
        <v>27.457999999999998</v>
      </c>
      <c r="AU12" s="15">
        <v>25.277999999999999</v>
      </c>
      <c r="AV12" s="15">
        <v>24.327000000000002</v>
      </c>
      <c r="AW12" s="15">
        <v>24.978000000000002</v>
      </c>
      <c r="AX12" s="15">
        <v>27.997</v>
      </c>
      <c r="AY12" s="15">
        <v>28.294</v>
      </c>
      <c r="AZ12" s="15">
        <v>32.587000000000003</v>
      </c>
      <c r="BA12" s="15">
        <v>32.036000000000001</v>
      </c>
      <c r="BB12" s="15">
        <v>29.236999999999998</v>
      </c>
      <c r="BC12" s="15">
        <v>29.501000000000001</v>
      </c>
      <c r="BD12" s="15">
        <v>30.015000000000001</v>
      </c>
      <c r="BE12" s="15">
        <v>28.053999999999998</v>
      </c>
      <c r="BF12" s="15">
        <v>29.384</v>
      </c>
      <c r="BG12" s="15">
        <v>27.731000000000002</v>
      </c>
      <c r="BH12" s="15">
        <v>27.459</v>
      </c>
      <c r="BI12" s="15">
        <v>30.079000000000001</v>
      </c>
      <c r="BJ12" s="15">
        <v>25.097000000000001</v>
      </c>
      <c r="BK12" s="15">
        <v>31.1</v>
      </c>
      <c r="BL12" s="15">
        <v>25.597999999999999</v>
      </c>
      <c r="BM12" s="15">
        <v>25.385999999999999</v>
      </c>
      <c r="BN12" s="15">
        <v>23.495999999999999</v>
      </c>
      <c r="BO12" s="15">
        <v>25.044</v>
      </c>
      <c r="BP12" s="15">
        <v>28.135000000000002</v>
      </c>
      <c r="BQ12" s="15">
        <v>28.064</v>
      </c>
      <c r="BR12" s="15">
        <v>25.667000000000002</v>
      </c>
    </row>
    <row r="13" spans="1:70">
      <c r="A13" s="6" t="s">
        <v>210</v>
      </c>
      <c r="B13" s="6" t="s">
        <v>209</v>
      </c>
      <c r="C13" s="13">
        <v>46.810699999999997</v>
      </c>
      <c r="D13" s="13">
        <v>48.025100000000002</v>
      </c>
      <c r="E13" s="13">
        <v>52.109299999999998</v>
      </c>
      <c r="F13" s="13">
        <v>51.080300000000001</v>
      </c>
      <c r="G13" s="13">
        <v>51.025500000000001</v>
      </c>
      <c r="H13" s="13">
        <v>49.767699999999998</v>
      </c>
      <c r="I13" s="13">
        <v>49.173099999999998</v>
      </c>
      <c r="J13" s="13">
        <v>54.296199999999999</v>
      </c>
      <c r="K13" s="13">
        <v>58.193300000000001</v>
      </c>
      <c r="L13" s="13">
        <v>61.305900000000001</v>
      </c>
      <c r="M13" s="13">
        <v>62.2776</v>
      </c>
      <c r="N13" s="13">
        <v>69.232799999999997</v>
      </c>
      <c r="O13" s="13">
        <v>68.432900000000004</v>
      </c>
      <c r="P13" s="13">
        <v>67.756900000000002</v>
      </c>
      <c r="Q13" s="13">
        <v>67.968000000000004</v>
      </c>
      <c r="R13" s="13">
        <v>68.104699999999994</v>
      </c>
      <c r="S13" s="13">
        <v>68.005399999999995</v>
      </c>
      <c r="T13" s="13">
        <v>68.56</v>
      </c>
      <c r="U13" s="13">
        <v>65.318600000000004</v>
      </c>
      <c r="V13" s="13">
        <v>63.2348</v>
      </c>
      <c r="W13" s="13">
        <v>60.695700000000002</v>
      </c>
      <c r="X13" s="13">
        <v>58.679900000000004</v>
      </c>
      <c r="Y13" s="13">
        <v>56.730499999999999</v>
      </c>
      <c r="Z13" s="13">
        <v>55.538400000000003</v>
      </c>
      <c r="AA13" s="13">
        <v>55.106299999999997</v>
      </c>
      <c r="AB13" s="13">
        <v>54.219499999999996</v>
      </c>
      <c r="AC13" s="13">
        <v>52.992400000000004</v>
      </c>
      <c r="AD13" s="13">
        <v>52.469299999999997</v>
      </c>
      <c r="AE13" s="13">
        <v>52.244</v>
      </c>
      <c r="AF13" s="13">
        <v>53.308599999999998</v>
      </c>
      <c r="AG13" s="13">
        <v>55.093299999999999</v>
      </c>
      <c r="AH13" s="13">
        <v>57.1342</v>
      </c>
      <c r="AI13" s="13">
        <v>57.421500000000002</v>
      </c>
      <c r="AJ13" s="13">
        <v>57.738100000000003</v>
      </c>
      <c r="AK13" s="13">
        <v>57.9069</v>
      </c>
      <c r="AL13" s="13">
        <v>60.025199999999998</v>
      </c>
      <c r="AM13" s="13">
        <v>59.851100000000002</v>
      </c>
      <c r="AN13" s="13">
        <v>58.889600000000002</v>
      </c>
      <c r="AO13" s="13">
        <v>57.9634</v>
      </c>
      <c r="AP13" s="13">
        <v>55.799900000000001</v>
      </c>
      <c r="AQ13" s="13">
        <v>54.088000000000001</v>
      </c>
      <c r="AR13" s="13">
        <v>52.773000000000003</v>
      </c>
      <c r="AS13" s="13">
        <v>50.905999999999999</v>
      </c>
      <c r="AT13" s="13">
        <v>50.753</v>
      </c>
      <c r="AU13" s="13">
        <v>50.615000000000002</v>
      </c>
      <c r="AV13" s="13">
        <v>49.276000000000003</v>
      </c>
      <c r="AW13" s="13">
        <v>47.826999999999998</v>
      </c>
      <c r="AX13" s="13">
        <v>46.23</v>
      </c>
      <c r="AY13" s="13">
        <v>45.142000000000003</v>
      </c>
      <c r="AZ13" s="13">
        <v>45.543999999999997</v>
      </c>
      <c r="BA13" s="13">
        <v>44.531999999999996</v>
      </c>
      <c r="BB13" s="13">
        <v>44.838999999999999</v>
      </c>
      <c r="BC13" s="13">
        <v>44.563000000000002</v>
      </c>
      <c r="BD13" s="13">
        <v>44.07</v>
      </c>
      <c r="BE13" s="13">
        <v>43.085000000000001</v>
      </c>
      <c r="BF13" s="13">
        <v>42.097999999999999</v>
      </c>
      <c r="BG13" s="13">
        <v>42.337000000000003</v>
      </c>
      <c r="BH13" s="13">
        <v>44.494999999999997</v>
      </c>
      <c r="BI13" s="13">
        <v>46.618000000000002</v>
      </c>
      <c r="BJ13" s="13">
        <v>47.222000000000001</v>
      </c>
      <c r="BK13" s="13">
        <v>48.088000000000001</v>
      </c>
      <c r="BL13" s="13">
        <v>47.811999999999998</v>
      </c>
      <c r="BM13" s="13">
        <v>47.743000000000002</v>
      </c>
      <c r="BN13" s="13">
        <v>47.834000000000003</v>
      </c>
      <c r="BO13" s="13">
        <v>48.237000000000002</v>
      </c>
      <c r="BP13" s="13">
        <v>48.487000000000002</v>
      </c>
      <c r="BQ13" s="13">
        <v>47.865000000000002</v>
      </c>
      <c r="BR13" s="13">
        <v>49.366999999999997</v>
      </c>
    </row>
    <row r="14" spans="1:70">
      <c r="A14" s="6" t="s">
        <v>208</v>
      </c>
      <c r="B14" s="6" t="s">
        <v>207</v>
      </c>
      <c r="C14" s="13" t="s">
        <v>87</v>
      </c>
      <c r="D14" s="13" t="s">
        <v>87</v>
      </c>
      <c r="E14" s="13" t="s">
        <v>87</v>
      </c>
      <c r="F14" s="13" t="s">
        <v>87</v>
      </c>
      <c r="G14" s="13" t="s">
        <v>87</v>
      </c>
      <c r="H14" s="13">
        <v>7.9600000000000004E-2</v>
      </c>
      <c r="I14" s="13">
        <v>7.9600000000000004E-2</v>
      </c>
      <c r="J14" s="13" t="s">
        <v>87</v>
      </c>
      <c r="K14" s="13">
        <v>7.9600000000000004E-2</v>
      </c>
      <c r="L14" s="13">
        <v>0.74690000000000001</v>
      </c>
      <c r="M14" s="13">
        <v>7.9600000000000004E-2</v>
      </c>
      <c r="N14" s="13" t="s">
        <v>87</v>
      </c>
      <c r="O14" s="13" t="s">
        <v>87</v>
      </c>
      <c r="P14" s="13">
        <v>7.9600000000000004E-2</v>
      </c>
      <c r="Q14" s="13" t="s">
        <v>87</v>
      </c>
      <c r="R14" s="13" t="s">
        <v>87</v>
      </c>
      <c r="S14" s="13" t="s">
        <v>87</v>
      </c>
      <c r="T14" s="13" t="s">
        <v>87</v>
      </c>
      <c r="U14" s="13" t="s">
        <v>87</v>
      </c>
      <c r="V14" s="13" t="s">
        <v>87</v>
      </c>
      <c r="W14" s="13" t="s">
        <v>87</v>
      </c>
      <c r="X14" s="13" t="s">
        <v>87</v>
      </c>
      <c r="Y14" s="13" t="s">
        <v>87</v>
      </c>
      <c r="Z14" s="13" t="s">
        <v>87</v>
      </c>
      <c r="AA14" s="13" t="s">
        <v>87</v>
      </c>
      <c r="AB14" s="13" t="s">
        <v>87</v>
      </c>
      <c r="AC14" s="13" t="s">
        <v>87</v>
      </c>
      <c r="AD14" s="13" t="s">
        <v>87</v>
      </c>
      <c r="AE14" s="13" t="s">
        <v>87</v>
      </c>
      <c r="AF14" s="13" t="s">
        <v>87</v>
      </c>
      <c r="AG14" s="13" t="s">
        <v>87</v>
      </c>
      <c r="AH14" s="13" t="s">
        <v>87</v>
      </c>
      <c r="AI14" s="13" t="s">
        <v>87</v>
      </c>
      <c r="AJ14" s="13" t="s">
        <v>87</v>
      </c>
      <c r="AK14" s="13" t="s">
        <v>87</v>
      </c>
      <c r="AL14" s="13" t="s">
        <v>87</v>
      </c>
      <c r="AM14" s="13" t="s">
        <v>87</v>
      </c>
      <c r="AN14" s="13" t="s">
        <v>87</v>
      </c>
      <c r="AO14" s="13">
        <v>0.29830000000000001</v>
      </c>
      <c r="AP14" s="13">
        <v>3.1300000000000001E-2</v>
      </c>
      <c r="AQ14" s="13">
        <v>0.123</v>
      </c>
      <c r="AR14" s="13">
        <v>4.2000000000000003E-2</v>
      </c>
      <c r="AS14" s="13">
        <v>7.8E-2</v>
      </c>
      <c r="AT14" s="13">
        <v>0.28999999999999998</v>
      </c>
      <c r="AU14" s="13">
        <v>0.312</v>
      </c>
      <c r="AV14" s="13">
        <v>0.28699999999999998</v>
      </c>
      <c r="AW14" s="13" t="s">
        <v>87</v>
      </c>
      <c r="AX14" s="13">
        <v>2.1999999999999999E-2</v>
      </c>
      <c r="AY14" s="13">
        <v>2.1999999999999999E-2</v>
      </c>
      <c r="AZ14" s="13">
        <v>0</v>
      </c>
      <c r="BA14" s="13">
        <v>0</v>
      </c>
      <c r="BB14" s="13">
        <v>2.1999999999999999E-2</v>
      </c>
      <c r="BC14" s="13">
        <v>2.1999999999999999E-2</v>
      </c>
      <c r="BD14" s="13">
        <v>2.1999999999999999E-2</v>
      </c>
      <c r="BE14" s="13">
        <v>2.1999999999999999E-2</v>
      </c>
      <c r="BF14" s="13">
        <v>8.7999999999999995E-2</v>
      </c>
      <c r="BG14" s="13">
        <v>2.1999999999999999E-2</v>
      </c>
      <c r="BH14" s="13">
        <v>2.1999999999999999E-2</v>
      </c>
      <c r="BI14" s="13">
        <v>2.1999999999999999E-2</v>
      </c>
      <c r="BJ14" s="13">
        <v>2.1999999999999999E-2</v>
      </c>
      <c r="BK14" s="13">
        <v>2.1999999999999999E-2</v>
      </c>
      <c r="BL14" s="13">
        <v>2.1999999999999999E-2</v>
      </c>
      <c r="BM14" s="13">
        <v>2.1999999999999999E-2</v>
      </c>
      <c r="BN14" s="13">
        <v>2.1999999999999999E-2</v>
      </c>
      <c r="BO14" s="13">
        <v>2.1999999999999999E-2</v>
      </c>
      <c r="BP14" s="13">
        <v>2.1999999999999999E-2</v>
      </c>
      <c r="BQ14" s="13">
        <v>2.1999999999999999E-2</v>
      </c>
      <c r="BR14" s="13"/>
    </row>
    <row r="15" spans="1:70">
      <c r="A15" s="6" t="s">
        <v>206</v>
      </c>
      <c r="B15" s="6" t="s">
        <v>205</v>
      </c>
      <c r="C15" s="13">
        <v>1.0634999999999999</v>
      </c>
      <c r="D15" s="13">
        <v>1.1562000000000001</v>
      </c>
      <c r="E15" s="13">
        <v>1.2764</v>
      </c>
      <c r="F15" s="13">
        <v>1.4015</v>
      </c>
      <c r="G15" s="13">
        <v>1.3857999999999999</v>
      </c>
      <c r="H15" s="13">
        <v>1.3740000000000001</v>
      </c>
      <c r="I15" s="13">
        <v>1.5263</v>
      </c>
      <c r="J15" s="13">
        <v>1.1194</v>
      </c>
      <c r="K15" s="13">
        <v>1.2827</v>
      </c>
      <c r="L15" s="13">
        <v>0.85499999999999998</v>
      </c>
      <c r="M15" s="13">
        <v>2.9478</v>
      </c>
      <c r="N15" s="13">
        <v>2.4076</v>
      </c>
      <c r="O15" s="13">
        <v>2.4661</v>
      </c>
      <c r="P15" s="13">
        <v>2.944</v>
      </c>
      <c r="Q15" s="13">
        <v>3.4323000000000001</v>
      </c>
      <c r="R15" s="13">
        <v>1.6795</v>
      </c>
      <c r="S15" s="13">
        <v>1.6682000000000001</v>
      </c>
      <c r="T15" s="13">
        <v>1.7111000000000001</v>
      </c>
      <c r="U15" s="13">
        <v>1.873</v>
      </c>
      <c r="V15" s="13">
        <v>0.62880000000000003</v>
      </c>
      <c r="W15" s="13">
        <v>0.7742</v>
      </c>
      <c r="X15" s="13">
        <v>0.81179999999999997</v>
      </c>
      <c r="Y15" s="13">
        <v>0.78600000000000003</v>
      </c>
      <c r="Z15" s="13">
        <v>0.74750000000000005</v>
      </c>
      <c r="AA15" s="13">
        <v>0.73040000000000005</v>
      </c>
      <c r="AB15" s="13">
        <v>0.50219999999999998</v>
      </c>
      <c r="AC15" s="13">
        <v>0.47670000000000001</v>
      </c>
      <c r="AD15" s="13">
        <v>0.37680000000000002</v>
      </c>
      <c r="AE15" s="13">
        <v>0.44219999999999998</v>
      </c>
      <c r="AF15" s="13">
        <v>0.43070000000000003</v>
      </c>
      <c r="AG15" s="13">
        <v>0.50680000000000003</v>
      </c>
      <c r="AH15" s="13">
        <v>0.28670000000000001</v>
      </c>
      <c r="AI15" s="13">
        <v>0.32150000000000001</v>
      </c>
      <c r="AJ15" s="13">
        <v>0.30759999999999998</v>
      </c>
      <c r="AK15" s="13">
        <v>0.36959999999999998</v>
      </c>
      <c r="AL15" s="13">
        <v>0.4541</v>
      </c>
      <c r="AM15" s="13">
        <v>0.45150000000000001</v>
      </c>
      <c r="AN15" s="13">
        <v>0.44280000000000003</v>
      </c>
      <c r="AO15" s="13">
        <v>0.1489</v>
      </c>
      <c r="AP15" s="13">
        <v>0.13669999999999999</v>
      </c>
      <c r="AQ15" s="13">
        <v>5.7000000000000002E-2</v>
      </c>
      <c r="AR15" s="13">
        <v>0.14599999999999999</v>
      </c>
      <c r="AS15" s="13">
        <v>0.14299999999999999</v>
      </c>
      <c r="AT15" s="13">
        <v>0.152</v>
      </c>
      <c r="AU15" s="13">
        <v>8.4000000000000005E-2</v>
      </c>
      <c r="AV15" s="13">
        <v>0.1</v>
      </c>
      <c r="AW15" s="13">
        <v>0.55700000000000005</v>
      </c>
      <c r="AX15" s="13">
        <v>0.65500000000000003</v>
      </c>
      <c r="AY15" s="13">
        <v>0.36599999999999999</v>
      </c>
      <c r="AZ15" s="13">
        <v>0.40200000000000002</v>
      </c>
      <c r="BA15" s="13">
        <v>0.91</v>
      </c>
      <c r="BB15" s="13">
        <v>1.1779999999999999</v>
      </c>
      <c r="BC15" s="13">
        <v>1.1659999999999999</v>
      </c>
      <c r="BD15" s="13">
        <v>1.194</v>
      </c>
      <c r="BE15" s="13">
        <v>1.714</v>
      </c>
      <c r="BF15" s="13">
        <v>1.9</v>
      </c>
      <c r="BG15" s="13">
        <v>1.9769999999999999</v>
      </c>
      <c r="BH15" s="13">
        <v>2.0150000000000001</v>
      </c>
      <c r="BI15" s="13">
        <v>2.1720000000000002</v>
      </c>
      <c r="BJ15" s="13">
        <v>1.669</v>
      </c>
      <c r="BK15" s="13">
        <v>1.7</v>
      </c>
      <c r="BL15" s="13">
        <v>2.085</v>
      </c>
      <c r="BM15" s="13">
        <v>2.1819999999999999</v>
      </c>
      <c r="BN15" s="13">
        <v>1.6989999999999998</v>
      </c>
      <c r="BO15" s="13">
        <v>1.7690000000000001</v>
      </c>
      <c r="BP15" s="13">
        <v>1.792</v>
      </c>
      <c r="BQ15" s="13">
        <v>1.8220000000000001</v>
      </c>
      <c r="BR15" s="13"/>
    </row>
    <row r="16" spans="1:70">
      <c r="A16" s="5" t="s">
        <v>204</v>
      </c>
      <c r="B16" s="5" t="s">
        <v>203</v>
      </c>
      <c r="C16" s="15">
        <v>47.874200000000002</v>
      </c>
      <c r="D16" s="15">
        <v>49.181199999999997</v>
      </c>
      <c r="E16" s="15">
        <v>53.3857</v>
      </c>
      <c r="F16" s="15">
        <v>52.4818</v>
      </c>
      <c r="G16" s="15">
        <v>52.4114</v>
      </c>
      <c r="H16" s="15">
        <v>51.221299999999999</v>
      </c>
      <c r="I16" s="15">
        <v>50.7791</v>
      </c>
      <c r="J16" s="15">
        <v>55.415599999999998</v>
      </c>
      <c r="K16" s="15">
        <v>59.555700000000002</v>
      </c>
      <c r="L16" s="15">
        <v>62.907800000000002</v>
      </c>
      <c r="M16" s="15">
        <v>65.305000000000007</v>
      </c>
      <c r="N16" s="15">
        <v>71.6404</v>
      </c>
      <c r="O16" s="15">
        <v>70.899000000000001</v>
      </c>
      <c r="P16" s="15">
        <v>70.780500000000004</v>
      </c>
      <c r="Q16" s="15">
        <v>71.400300000000001</v>
      </c>
      <c r="R16" s="15">
        <v>69.784199999999998</v>
      </c>
      <c r="S16" s="15">
        <v>69.673599999999993</v>
      </c>
      <c r="T16" s="15">
        <v>70.271100000000004</v>
      </c>
      <c r="U16" s="15">
        <v>67.191599999999994</v>
      </c>
      <c r="V16" s="15">
        <v>63.863500000000002</v>
      </c>
      <c r="W16" s="15">
        <v>61.469799999999999</v>
      </c>
      <c r="X16" s="15">
        <v>59.491700000000002</v>
      </c>
      <c r="Y16" s="15">
        <v>57.516500000000001</v>
      </c>
      <c r="Z16" s="15">
        <v>56.285899999999998</v>
      </c>
      <c r="AA16" s="15">
        <v>55.8367</v>
      </c>
      <c r="AB16" s="15">
        <v>54.721699999999998</v>
      </c>
      <c r="AC16" s="15">
        <v>53.469099999999997</v>
      </c>
      <c r="AD16" s="15">
        <v>52.8461</v>
      </c>
      <c r="AE16" s="15">
        <v>52.686199999999999</v>
      </c>
      <c r="AF16" s="15">
        <v>53.7393</v>
      </c>
      <c r="AG16" s="15">
        <v>55.600099999999998</v>
      </c>
      <c r="AH16" s="15">
        <v>57.420900000000003</v>
      </c>
      <c r="AI16" s="15">
        <v>57.743000000000002</v>
      </c>
      <c r="AJ16" s="15">
        <v>58.0456</v>
      </c>
      <c r="AK16" s="15">
        <v>58.276499999999999</v>
      </c>
      <c r="AL16" s="15">
        <v>60.479300000000002</v>
      </c>
      <c r="AM16" s="15">
        <v>60.302700000000002</v>
      </c>
      <c r="AN16" s="15">
        <v>59.3324</v>
      </c>
      <c r="AO16" s="15">
        <v>58.410600000000002</v>
      </c>
      <c r="AP16" s="15">
        <v>55.9679</v>
      </c>
      <c r="AQ16" s="15">
        <v>54.268000000000001</v>
      </c>
      <c r="AR16" s="15">
        <v>52.960999999999999</v>
      </c>
      <c r="AS16" s="15">
        <v>51.127000000000002</v>
      </c>
      <c r="AT16" s="15">
        <v>51.195</v>
      </c>
      <c r="AU16" s="15">
        <v>51.011000000000003</v>
      </c>
      <c r="AV16" s="15">
        <v>49.662999999999997</v>
      </c>
      <c r="AW16" s="15">
        <v>48.384</v>
      </c>
      <c r="AX16" s="15">
        <v>46.906999999999996</v>
      </c>
      <c r="AY16" s="15">
        <v>45.53</v>
      </c>
      <c r="AZ16" s="15">
        <v>45.945999999999998</v>
      </c>
      <c r="BA16" s="15">
        <v>45.442</v>
      </c>
      <c r="BB16" s="15">
        <v>46.039000000000001</v>
      </c>
      <c r="BC16" s="15">
        <v>45.750999999999998</v>
      </c>
      <c r="BD16" s="15">
        <v>45.286000000000001</v>
      </c>
      <c r="BE16" s="15">
        <v>44.820999999999998</v>
      </c>
      <c r="BF16" s="15">
        <v>44.085999999999999</v>
      </c>
      <c r="BG16" s="15">
        <v>44.335999999999999</v>
      </c>
      <c r="BH16" s="15">
        <v>46.531999999999996</v>
      </c>
      <c r="BI16" s="15">
        <v>48.811999999999998</v>
      </c>
      <c r="BJ16" s="15">
        <v>48.912999999999997</v>
      </c>
      <c r="BK16" s="15">
        <v>49.81</v>
      </c>
      <c r="BL16" s="15">
        <v>49.918999999999997</v>
      </c>
      <c r="BM16" s="15">
        <v>49.947000000000003</v>
      </c>
      <c r="BN16" s="15">
        <v>49.555</v>
      </c>
      <c r="BO16" s="15">
        <v>50.027999999999999</v>
      </c>
      <c r="BP16" s="15">
        <v>50.301000000000002</v>
      </c>
      <c r="BQ16" s="15">
        <v>49.709000000000003</v>
      </c>
      <c r="BR16" s="15">
        <v>51.222999999999999</v>
      </c>
    </row>
    <row r="17" spans="1:71">
      <c r="A17" s="5" t="s">
        <v>202</v>
      </c>
      <c r="B17" s="5" t="s">
        <v>201</v>
      </c>
      <c r="C17" s="15">
        <v>71.115899999999996</v>
      </c>
      <c r="D17" s="15">
        <v>72.280799999999999</v>
      </c>
      <c r="E17" s="15">
        <v>81.703500000000005</v>
      </c>
      <c r="F17" s="15">
        <v>81.263900000000007</v>
      </c>
      <c r="G17" s="15">
        <v>81.561300000000003</v>
      </c>
      <c r="H17" s="15">
        <v>81.819699999999997</v>
      </c>
      <c r="I17" s="15">
        <v>84.698800000000006</v>
      </c>
      <c r="J17" s="15">
        <v>92.682500000000005</v>
      </c>
      <c r="K17" s="15">
        <v>97.9495</v>
      </c>
      <c r="L17" s="15">
        <v>102.1116</v>
      </c>
      <c r="M17" s="15">
        <v>103.4485</v>
      </c>
      <c r="N17" s="15">
        <v>109.0793</v>
      </c>
      <c r="O17" s="15">
        <v>111.6986</v>
      </c>
      <c r="P17" s="15">
        <v>108.0483</v>
      </c>
      <c r="Q17" s="15">
        <v>110.4683</v>
      </c>
      <c r="R17" s="15">
        <v>116.25579999999999</v>
      </c>
      <c r="S17" s="15">
        <v>115.89</v>
      </c>
      <c r="T17" s="15">
        <v>112.4928</v>
      </c>
      <c r="U17" s="15">
        <v>105.72</v>
      </c>
      <c r="V17" s="15">
        <v>97.087000000000003</v>
      </c>
      <c r="W17" s="15">
        <v>87.422399999999996</v>
      </c>
      <c r="X17" s="15">
        <v>88.575400000000002</v>
      </c>
      <c r="Y17" s="15">
        <v>91.624499999999998</v>
      </c>
      <c r="Z17" s="15">
        <v>94.368300000000005</v>
      </c>
      <c r="AA17" s="15">
        <v>91.656000000000006</v>
      </c>
      <c r="AB17" s="15">
        <v>93.350300000000004</v>
      </c>
      <c r="AC17" s="15">
        <v>98.536299999999997</v>
      </c>
      <c r="AD17" s="15">
        <v>96.560199999999995</v>
      </c>
      <c r="AE17" s="15">
        <v>93.0381</v>
      </c>
      <c r="AF17" s="15">
        <v>99.585300000000004</v>
      </c>
      <c r="AG17" s="15">
        <v>100.1225</v>
      </c>
      <c r="AH17" s="15">
        <v>97.8108</v>
      </c>
      <c r="AI17" s="15">
        <v>98.000500000000002</v>
      </c>
      <c r="AJ17" s="15">
        <v>96.8339</v>
      </c>
      <c r="AK17" s="15">
        <v>100.8613</v>
      </c>
      <c r="AL17" s="15">
        <v>105.49120000000001</v>
      </c>
      <c r="AM17" s="15">
        <v>112.5701</v>
      </c>
      <c r="AN17" s="15">
        <v>107.8904</v>
      </c>
      <c r="AO17" s="15">
        <v>95.289299999999997</v>
      </c>
      <c r="AP17" s="15">
        <v>90.036500000000004</v>
      </c>
      <c r="AQ17" s="15">
        <v>84.132000000000005</v>
      </c>
      <c r="AR17" s="15">
        <v>84.816999999999993</v>
      </c>
      <c r="AS17" s="15">
        <v>82.463999999999999</v>
      </c>
      <c r="AT17" s="15">
        <v>78.653000000000006</v>
      </c>
      <c r="AU17" s="15">
        <v>76.289000000000001</v>
      </c>
      <c r="AV17" s="15">
        <v>73.989999999999995</v>
      </c>
      <c r="AW17" s="15">
        <v>73.361999999999995</v>
      </c>
      <c r="AX17" s="15">
        <v>74.903999999999996</v>
      </c>
      <c r="AY17" s="15">
        <v>73.823999999999998</v>
      </c>
      <c r="AZ17" s="15">
        <v>78.533000000000001</v>
      </c>
      <c r="BA17" s="15">
        <v>77.477999999999994</v>
      </c>
      <c r="BB17" s="15">
        <v>75.275999999999996</v>
      </c>
      <c r="BC17" s="15">
        <v>75.251999999999995</v>
      </c>
      <c r="BD17" s="15">
        <v>75.301000000000002</v>
      </c>
      <c r="BE17" s="15">
        <v>72.875</v>
      </c>
      <c r="BF17" s="15">
        <v>73.47</v>
      </c>
      <c r="BG17" s="15">
        <v>72.066999999999993</v>
      </c>
      <c r="BH17" s="15">
        <v>73.991</v>
      </c>
      <c r="BI17" s="15">
        <v>78.891000000000005</v>
      </c>
      <c r="BJ17" s="15">
        <v>74.010000000000005</v>
      </c>
      <c r="BK17" s="15">
        <v>80.91</v>
      </c>
      <c r="BL17" s="15">
        <v>75.516999999999996</v>
      </c>
      <c r="BM17" s="15">
        <v>75.332999999999998</v>
      </c>
      <c r="BN17" s="15">
        <v>73.051000000000002</v>
      </c>
      <c r="BO17" s="15">
        <v>75.072000000000003</v>
      </c>
      <c r="BP17" s="15">
        <v>78.436000000000007</v>
      </c>
      <c r="BQ17" s="15">
        <v>77.772999999999996</v>
      </c>
      <c r="BR17" s="15">
        <v>76.89</v>
      </c>
    </row>
    <row r="18" spans="1:71">
      <c r="A18" s="5" t="s">
        <v>200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</row>
    <row r="19" spans="1:71">
      <c r="A19" s="6" t="s">
        <v>199</v>
      </c>
      <c r="B19" s="6" t="s">
        <v>198</v>
      </c>
      <c r="C19" s="13">
        <v>6.6158000000000001</v>
      </c>
      <c r="D19" s="13">
        <v>8.0790000000000006</v>
      </c>
      <c r="E19" s="13">
        <v>10.0122</v>
      </c>
      <c r="F19" s="13">
        <v>11.3644</v>
      </c>
      <c r="G19" s="13">
        <v>7.3914</v>
      </c>
      <c r="H19" s="13">
        <v>12.7349</v>
      </c>
      <c r="I19" s="13">
        <v>12.9718</v>
      </c>
      <c r="J19" s="13">
        <v>11.1805</v>
      </c>
      <c r="K19" s="13">
        <v>15.7692</v>
      </c>
      <c r="L19" s="13">
        <v>15.7432</v>
      </c>
      <c r="M19" s="13">
        <v>15.9856</v>
      </c>
      <c r="N19" s="13">
        <v>10.915800000000001</v>
      </c>
      <c r="O19" s="13">
        <v>16.864899999999999</v>
      </c>
      <c r="P19" s="13">
        <v>14.7194</v>
      </c>
      <c r="Q19" s="13">
        <v>15.838200000000001</v>
      </c>
      <c r="R19" s="13">
        <v>14.8931</v>
      </c>
      <c r="S19" s="13">
        <v>20.328099999999999</v>
      </c>
      <c r="T19" s="13">
        <v>18.0566</v>
      </c>
      <c r="U19" s="13">
        <v>16.8811</v>
      </c>
      <c r="V19" s="13">
        <v>14.720499999999999</v>
      </c>
      <c r="W19" s="13">
        <v>13.2597</v>
      </c>
      <c r="X19" s="13">
        <v>17.342700000000001</v>
      </c>
      <c r="Y19" s="13">
        <v>18.522600000000001</v>
      </c>
      <c r="Z19" s="13">
        <v>13.5562</v>
      </c>
      <c r="AA19" s="13">
        <v>15.2722</v>
      </c>
      <c r="AB19" s="13">
        <v>18.4436</v>
      </c>
      <c r="AC19" s="13">
        <v>17.892399999999999</v>
      </c>
      <c r="AD19" s="13">
        <v>13.140599999999999</v>
      </c>
      <c r="AE19" s="13">
        <v>15.8683</v>
      </c>
      <c r="AF19" s="13">
        <v>18.295000000000002</v>
      </c>
      <c r="AG19" s="13">
        <v>17.585699999999999</v>
      </c>
      <c r="AH19" s="13">
        <v>13.9808</v>
      </c>
      <c r="AI19" s="13">
        <v>18.004200000000001</v>
      </c>
      <c r="AJ19" s="13">
        <v>20.075900000000001</v>
      </c>
      <c r="AK19" s="13">
        <v>21.8492</v>
      </c>
      <c r="AL19" s="13">
        <v>15.5627</v>
      </c>
      <c r="AM19" s="13">
        <v>25.7075</v>
      </c>
      <c r="AN19" s="13">
        <v>24.4011</v>
      </c>
      <c r="AO19" s="13">
        <v>19.460100000000001</v>
      </c>
      <c r="AP19" s="13">
        <v>10.208500000000001</v>
      </c>
      <c r="AQ19" s="13" t="s">
        <v>87</v>
      </c>
      <c r="AR19" s="13" t="s">
        <v>87</v>
      </c>
      <c r="AS19" s="13" t="s">
        <v>87</v>
      </c>
      <c r="AT19" s="13">
        <v>10.012</v>
      </c>
      <c r="AU19" s="13" t="s">
        <v>87</v>
      </c>
      <c r="AV19" s="13" t="s">
        <v>87</v>
      </c>
      <c r="AW19" s="13" t="s">
        <v>87</v>
      </c>
      <c r="AX19" s="13">
        <v>11.509</v>
      </c>
      <c r="AY19" s="13">
        <v>14.708</v>
      </c>
      <c r="AZ19" s="13">
        <v>18.385999999999999</v>
      </c>
      <c r="BA19" s="13">
        <v>16.616</v>
      </c>
      <c r="BB19" s="13">
        <v>15.867000000000001</v>
      </c>
      <c r="BC19" s="13">
        <v>16.497</v>
      </c>
      <c r="BD19" s="13">
        <v>17.693999999999999</v>
      </c>
      <c r="BE19" s="13">
        <v>15.493</v>
      </c>
      <c r="BF19" s="13">
        <v>17.548000000000002</v>
      </c>
      <c r="BG19" s="13">
        <v>16.800999999999998</v>
      </c>
      <c r="BH19" s="13">
        <v>21.684000000000001</v>
      </c>
      <c r="BI19" s="13">
        <v>17.206</v>
      </c>
      <c r="BJ19" s="13">
        <v>16.312000000000001</v>
      </c>
      <c r="BK19" s="13">
        <v>17.940999999999999</v>
      </c>
      <c r="BL19" s="13">
        <v>17.379000000000001</v>
      </c>
      <c r="BM19" s="13">
        <v>17.757999999999999</v>
      </c>
      <c r="BN19" s="13">
        <v>15.472</v>
      </c>
      <c r="BO19" s="13">
        <v>18.358000000000001</v>
      </c>
      <c r="BP19" s="13">
        <v>19.414999999999999</v>
      </c>
      <c r="BQ19" s="13">
        <v>19.033000000000001</v>
      </c>
      <c r="BR19" s="13">
        <v>22.88</v>
      </c>
    </row>
    <row r="20" spans="1:71">
      <c r="A20" s="6" t="s">
        <v>197</v>
      </c>
      <c r="B20" s="6" t="s">
        <v>196</v>
      </c>
      <c r="C20" s="13">
        <v>6.6158000000000001</v>
      </c>
      <c r="D20" s="13">
        <v>8.0790000000000006</v>
      </c>
      <c r="E20" s="13">
        <v>10.0122</v>
      </c>
      <c r="F20" s="13">
        <v>11.3644</v>
      </c>
      <c r="G20" s="13">
        <v>7.3914</v>
      </c>
      <c r="H20" s="13">
        <v>12.7349</v>
      </c>
      <c r="I20" s="13">
        <v>12.9718</v>
      </c>
      <c r="J20" s="13">
        <v>11.1805</v>
      </c>
      <c r="K20" s="13">
        <v>15.7692</v>
      </c>
      <c r="L20" s="13">
        <v>15.7432</v>
      </c>
      <c r="M20" s="13">
        <v>15.9856</v>
      </c>
      <c r="N20" s="13">
        <v>10.915800000000001</v>
      </c>
      <c r="O20" s="13">
        <v>16.864899999999999</v>
      </c>
      <c r="P20" s="13">
        <v>14.7194</v>
      </c>
      <c r="Q20" s="13">
        <v>15.838200000000001</v>
      </c>
      <c r="R20" s="13">
        <v>14.8931</v>
      </c>
      <c r="S20" s="13">
        <v>20.328099999999999</v>
      </c>
      <c r="T20" s="13">
        <v>18.0566</v>
      </c>
      <c r="U20" s="13">
        <v>16.8811</v>
      </c>
      <c r="V20" s="13">
        <v>14.720499999999999</v>
      </c>
      <c r="W20" s="13">
        <v>13.2597</v>
      </c>
      <c r="X20" s="13">
        <v>17.342700000000001</v>
      </c>
      <c r="Y20" s="13">
        <v>18.522600000000001</v>
      </c>
      <c r="Z20" s="13">
        <v>13.5562</v>
      </c>
      <c r="AA20" s="13">
        <v>15.2722</v>
      </c>
      <c r="AB20" s="13">
        <v>18.4436</v>
      </c>
      <c r="AC20" s="13">
        <v>17.892399999999999</v>
      </c>
      <c r="AD20" s="13">
        <v>13.140599999999999</v>
      </c>
      <c r="AE20" s="13">
        <v>15.8683</v>
      </c>
      <c r="AF20" s="13">
        <v>18.295000000000002</v>
      </c>
      <c r="AG20" s="13">
        <v>17.585699999999999</v>
      </c>
      <c r="AH20" s="13">
        <v>13.9808</v>
      </c>
      <c r="AI20" s="13">
        <v>18.004200000000001</v>
      </c>
      <c r="AJ20" s="13">
        <v>20.075900000000001</v>
      </c>
      <c r="AK20" s="13">
        <v>21.8492</v>
      </c>
      <c r="AL20" s="13">
        <v>15.5627</v>
      </c>
      <c r="AM20" s="13">
        <v>25.7075</v>
      </c>
      <c r="AN20" s="13">
        <v>24.4011</v>
      </c>
      <c r="AO20" s="13">
        <v>19.460100000000001</v>
      </c>
      <c r="AP20" s="13">
        <v>10.208500000000001</v>
      </c>
      <c r="AQ20" s="13" t="s">
        <v>87</v>
      </c>
      <c r="AR20" s="13" t="s">
        <v>87</v>
      </c>
      <c r="AS20" s="13" t="s">
        <v>87</v>
      </c>
      <c r="AT20" s="13">
        <v>10.012</v>
      </c>
      <c r="AU20" s="13" t="s">
        <v>87</v>
      </c>
      <c r="AV20" s="13" t="s">
        <v>87</v>
      </c>
      <c r="AW20" s="13" t="s">
        <v>87</v>
      </c>
      <c r="AX20" s="13">
        <v>11.509</v>
      </c>
      <c r="AY20" s="13" t="s">
        <v>87</v>
      </c>
      <c r="AZ20" s="13" t="s">
        <v>87</v>
      </c>
      <c r="BA20" s="13" t="s">
        <v>87</v>
      </c>
      <c r="BB20" s="13">
        <v>12.57</v>
      </c>
      <c r="BC20" s="13" t="s">
        <v>87</v>
      </c>
      <c r="BD20" s="13" t="s">
        <v>87</v>
      </c>
      <c r="BE20" s="13" t="s">
        <v>87</v>
      </c>
      <c r="BF20" s="13">
        <v>13.686999999999999</v>
      </c>
      <c r="BG20" s="13" t="s">
        <v>87</v>
      </c>
      <c r="BH20" s="13" t="s">
        <v>87</v>
      </c>
      <c r="BI20" s="13" t="s">
        <v>87</v>
      </c>
      <c r="BJ20" s="13">
        <v>12.111000000000001</v>
      </c>
      <c r="BK20" s="13" t="s">
        <v>87</v>
      </c>
      <c r="BL20" s="13" t="s">
        <v>87</v>
      </c>
      <c r="BM20" s="13" t="s">
        <v>87</v>
      </c>
      <c r="BN20" s="13">
        <v>10.742000000000001</v>
      </c>
      <c r="BO20" s="13" t="s">
        <v>87</v>
      </c>
      <c r="BP20" s="13">
        <v>19.414999999999999</v>
      </c>
      <c r="BQ20" s="13">
        <v>19.033000000000001</v>
      </c>
      <c r="BR20" s="13">
        <v>22.88</v>
      </c>
    </row>
    <row r="21" spans="1:71">
      <c r="A21" s="6" t="s">
        <v>195</v>
      </c>
      <c r="B21" s="6" t="s">
        <v>194</v>
      </c>
      <c r="C21" s="13">
        <v>7.6657000000000002</v>
      </c>
      <c r="D21" s="13">
        <v>7.8564999999999996</v>
      </c>
      <c r="E21" s="13">
        <v>5.5468000000000002</v>
      </c>
      <c r="F21" s="13">
        <v>7.0298999999999996</v>
      </c>
      <c r="G21" s="13">
        <v>4.66</v>
      </c>
      <c r="H21" s="13">
        <v>3.2608000000000001</v>
      </c>
      <c r="I21" s="13">
        <v>1.5634000000000001</v>
      </c>
      <c r="J21" s="13">
        <v>6.9372999999999996</v>
      </c>
      <c r="K21" s="13">
        <v>5.7416999999999998</v>
      </c>
      <c r="L21" s="13">
        <v>5.2519999999999998</v>
      </c>
      <c r="M21" s="13">
        <v>2.4611999999999998</v>
      </c>
      <c r="N21" s="13">
        <v>17.3978</v>
      </c>
      <c r="O21" s="13">
        <v>8.5823</v>
      </c>
      <c r="P21" s="13">
        <v>5.484</v>
      </c>
      <c r="Q21" s="13">
        <v>3.2054999999999998</v>
      </c>
      <c r="R21" s="13">
        <v>32.589500000000001</v>
      </c>
      <c r="S21" s="13">
        <v>30.0304</v>
      </c>
      <c r="T21" s="13">
        <v>28.164400000000001</v>
      </c>
      <c r="U21" s="13">
        <v>19.398499999999999</v>
      </c>
      <c r="V21" s="13">
        <v>27.6448</v>
      </c>
      <c r="W21" s="13">
        <v>20.2178</v>
      </c>
      <c r="X21" s="13">
        <v>19.808299999999999</v>
      </c>
      <c r="Y21" s="13">
        <v>12.528700000000001</v>
      </c>
      <c r="Z21" s="13">
        <v>20.733899999999998</v>
      </c>
      <c r="AA21" s="13">
        <v>17.381</v>
      </c>
      <c r="AB21" s="13">
        <v>21.677199999999999</v>
      </c>
      <c r="AC21" s="13">
        <v>6.9664999999999999</v>
      </c>
      <c r="AD21" s="13">
        <v>8.2767999999999997</v>
      </c>
      <c r="AE21" s="13">
        <v>7.0198</v>
      </c>
      <c r="AF21" s="13">
        <v>6.7713000000000001</v>
      </c>
      <c r="AG21" s="13">
        <v>5.2892999999999999</v>
      </c>
      <c r="AH21" s="13">
        <v>17.659600000000001</v>
      </c>
      <c r="AI21" s="13">
        <v>15.0875</v>
      </c>
      <c r="AJ21" s="13">
        <v>3.2814000000000001</v>
      </c>
      <c r="AK21" s="13">
        <v>5.6858000000000004</v>
      </c>
      <c r="AL21" s="13">
        <v>9.7923000000000009</v>
      </c>
      <c r="AM21" s="13">
        <v>10.159599999999999</v>
      </c>
      <c r="AN21" s="13">
        <v>9.9282000000000004</v>
      </c>
      <c r="AO21" s="13">
        <v>5.3383000000000003</v>
      </c>
      <c r="AP21" s="13">
        <v>15.881</v>
      </c>
      <c r="AQ21" s="13">
        <v>11.663</v>
      </c>
      <c r="AR21" s="13">
        <v>7.4290000000000003</v>
      </c>
      <c r="AS21" s="13">
        <v>6.5839999999999996</v>
      </c>
      <c r="AT21" s="13">
        <v>4.5999999999999996</v>
      </c>
      <c r="AU21" s="13">
        <v>3.794</v>
      </c>
      <c r="AV21" s="13">
        <v>2.411</v>
      </c>
      <c r="AW21" s="13">
        <v>1.202</v>
      </c>
      <c r="AX21" s="13">
        <v>6.0129999999999999</v>
      </c>
      <c r="AY21" s="13">
        <v>6.4409999999999998</v>
      </c>
      <c r="AZ21" s="13">
        <v>6.9530000000000003</v>
      </c>
      <c r="BA21" s="13">
        <v>5.73</v>
      </c>
      <c r="BB21" s="13">
        <v>32.484000000000002</v>
      </c>
      <c r="BC21" s="13">
        <v>5.7809999999999997</v>
      </c>
      <c r="BD21" s="13">
        <v>3.2229999999999999</v>
      </c>
      <c r="BE21" s="13">
        <v>1.722</v>
      </c>
      <c r="BF21" s="13">
        <v>13.037000000000001</v>
      </c>
      <c r="BG21" s="13">
        <v>13.968999999999999</v>
      </c>
      <c r="BH21" s="13">
        <v>11.044</v>
      </c>
      <c r="BI21" s="13">
        <v>6.1360000000000001</v>
      </c>
      <c r="BJ21" s="13">
        <v>5.0460000000000003</v>
      </c>
      <c r="BK21" s="13">
        <v>10.815</v>
      </c>
      <c r="BL21" s="13">
        <v>5.4850000000000003</v>
      </c>
      <c r="BM21" s="13">
        <v>1.99</v>
      </c>
      <c r="BN21" s="13">
        <v>4.9139999999999997</v>
      </c>
      <c r="BO21" s="13">
        <v>3.7149999999999999</v>
      </c>
      <c r="BP21" s="13">
        <v>4.4930000000000003</v>
      </c>
      <c r="BQ21" s="13">
        <v>3.5169999999999999</v>
      </c>
      <c r="BR21" s="13">
        <v>5.9080000000000004</v>
      </c>
    </row>
    <row r="22" spans="1:71">
      <c r="A22" s="6" t="s">
        <v>193</v>
      </c>
      <c r="B22" s="6" t="s">
        <v>192</v>
      </c>
      <c r="C22" s="13">
        <v>4.0109000000000004</v>
      </c>
      <c r="D22" s="13">
        <v>4.2515999999999998</v>
      </c>
      <c r="E22" s="13">
        <v>3.0705999999999998</v>
      </c>
      <c r="F22" s="13">
        <v>0.23630000000000001</v>
      </c>
      <c r="G22" s="13">
        <v>3.2351000000000001</v>
      </c>
      <c r="H22" s="13">
        <v>0.23630000000000001</v>
      </c>
      <c r="I22" s="13">
        <v>0.55720000000000003</v>
      </c>
      <c r="J22" s="13">
        <v>3.2458</v>
      </c>
      <c r="K22" s="13">
        <v>2.7199999999999998E-2</v>
      </c>
      <c r="L22" s="13">
        <v>2.7199999999999998E-2</v>
      </c>
      <c r="M22" s="13">
        <v>0.6925</v>
      </c>
      <c r="N22" s="13">
        <v>5.1717000000000004</v>
      </c>
      <c r="O22" s="13">
        <v>1.0979000000000001</v>
      </c>
      <c r="P22" s="13">
        <v>0.57899999999999996</v>
      </c>
      <c r="Q22" s="13">
        <v>0</v>
      </c>
      <c r="R22" s="13">
        <v>3.7717000000000001</v>
      </c>
      <c r="S22" s="13">
        <v>0</v>
      </c>
      <c r="T22" s="13">
        <v>0.62670000000000003</v>
      </c>
      <c r="U22" s="13">
        <v>0.92679999999999996</v>
      </c>
      <c r="V22" s="13">
        <v>1.2816000000000001</v>
      </c>
      <c r="W22" s="13">
        <v>0.7742</v>
      </c>
      <c r="X22" s="13">
        <v>0.50129999999999997</v>
      </c>
      <c r="Y22" s="13">
        <v>0.627</v>
      </c>
      <c r="Z22" s="13">
        <v>3.4508000000000001</v>
      </c>
      <c r="AA22" s="13">
        <v>0.53490000000000004</v>
      </c>
      <c r="AB22" s="13">
        <v>0.75819999999999999</v>
      </c>
      <c r="AC22" s="13">
        <v>1.0309999999999999</v>
      </c>
      <c r="AD22" s="13">
        <v>3.9512999999999998</v>
      </c>
      <c r="AE22" s="13">
        <v>0.62670000000000003</v>
      </c>
      <c r="AF22" s="13">
        <v>0.74460000000000004</v>
      </c>
      <c r="AG22" s="13">
        <v>1.4145000000000001</v>
      </c>
      <c r="AH22" s="13">
        <v>4.1653000000000002</v>
      </c>
      <c r="AI22" s="13">
        <v>0.62960000000000005</v>
      </c>
      <c r="AJ22" s="13">
        <v>0.78139999999999998</v>
      </c>
      <c r="AK22" s="13">
        <v>0.79100000000000004</v>
      </c>
      <c r="AL22" s="13">
        <v>6.8155999999999999</v>
      </c>
      <c r="AM22" s="13">
        <v>0.12280000000000001</v>
      </c>
      <c r="AN22" s="13">
        <v>0.18679999999999999</v>
      </c>
      <c r="AO22" s="13">
        <v>0.1497</v>
      </c>
      <c r="AP22" s="13">
        <v>3.9689999999999999</v>
      </c>
      <c r="AQ22" s="13">
        <v>12.864000000000001</v>
      </c>
      <c r="AR22" s="13">
        <v>14.18</v>
      </c>
      <c r="AS22" s="13">
        <v>13.195</v>
      </c>
      <c r="AT22" s="13">
        <v>3.8209999999999997</v>
      </c>
      <c r="AU22" s="13">
        <v>13.304</v>
      </c>
      <c r="AV22" s="13">
        <v>13.102</v>
      </c>
      <c r="AW22" s="13">
        <v>14.259</v>
      </c>
      <c r="AX22" s="13">
        <v>3.8540000000000001</v>
      </c>
      <c r="AY22" s="13">
        <v>0</v>
      </c>
      <c r="AZ22" s="13">
        <v>0</v>
      </c>
      <c r="BA22" s="13">
        <v>0</v>
      </c>
      <c r="BB22" s="13">
        <v>1.3519999999999999</v>
      </c>
      <c r="BC22" s="13">
        <v>0</v>
      </c>
      <c r="BD22" s="13">
        <v>0</v>
      </c>
      <c r="BE22" s="13">
        <v>0</v>
      </c>
      <c r="BF22" s="13">
        <v>1.2429999999999999</v>
      </c>
      <c r="BG22" s="13">
        <v>0</v>
      </c>
      <c r="BH22" s="13">
        <v>0</v>
      </c>
      <c r="BI22" s="13">
        <v>0</v>
      </c>
      <c r="BJ22" s="13">
        <v>1.099</v>
      </c>
      <c r="BK22" s="13">
        <v>0</v>
      </c>
      <c r="BL22" s="13">
        <v>7.8E-2</v>
      </c>
      <c r="BM22" s="13">
        <v>0</v>
      </c>
      <c r="BN22" s="13">
        <v>0.2</v>
      </c>
      <c r="BO22" s="13">
        <v>0</v>
      </c>
      <c r="BP22" s="13">
        <v>0</v>
      </c>
      <c r="BQ22" s="13">
        <v>0</v>
      </c>
      <c r="BR22" s="13"/>
    </row>
    <row r="23" spans="1:71">
      <c r="A23" s="5" t="s">
        <v>191</v>
      </c>
      <c r="B23" s="5" t="s">
        <v>190</v>
      </c>
      <c r="C23" s="15">
        <v>18.292400000000001</v>
      </c>
      <c r="D23" s="15">
        <v>20.187100000000001</v>
      </c>
      <c r="E23" s="15">
        <v>18.6295</v>
      </c>
      <c r="F23" s="15">
        <v>18.630700000000001</v>
      </c>
      <c r="G23" s="15">
        <v>15.2864</v>
      </c>
      <c r="H23" s="15">
        <v>16.231999999999999</v>
      </c>
      <c r="I23" s="15">
        <v>15.0924</v>
      </c>
      <c r="J23" s="15">
        <v>21.363499999999998</v>
      </c>
      <c r="K23" s="15">
        <v>21.5382</v>
      </c>
      <c r="L23" s="15">
        <v>21.022400000000001</v>
      </c>
      <c r="M23" s="15">
        <v>19.139199999999999</v>
      </c>
      <c r="N23" s="15">
        <v>33.485300000000002</v>
      </c>
      <c r="O23" s="15">
        <v>26.545100000000001</v>
      </c>
      <c r="P23" s="15">
        <v>20.782299999999999</v>
      </c>
      <c r="Q23" s="15">
        <v>19.043700000000001</v>
      </c>
      <c r="R23" s="15">
        <v>51.254300000000001</v>
      </c>
      <c r="S23" s="15">
        <v>50.358600000000003</v>
      </c>
      <c r="T23" s="15">
        <v>46.847799999999999</v>
      </c>
      <c r="U23" s="15">
        <v>37.206299999999999</v>
      </c>
      <c r="V23" s="15">
        <v>43.646900000000002</v>
      </c>
      <c r="W23" s="15">
        <v>34.251600000000003</v>
      </c>
      <c r="X23" s="15">
        <v>37.652299999999997</v>
      </c>
      <c r="Y23" s="15">
        <v>31.6783</v>
      </c>
      <c r="Z23" s="15">
        <v>37.741</v>
      </c>
      <c r="AA23" s="15">
        <v>33.188099999999999</v>
      </c>
      <c r="AB23" s="15">
        <v>40.878999999999998</v>
      </c>
      <c r="AC23" s="15">
        <v>25.89</v>
      </c>
      <c r="AD23" s="15">
        <v>25.3687</v>
      </c>
      <c r="AE23" s="15">
        <v>23.514800000000001</v>
      </c>
      <c r="AF23" s="15">
        <v>25.8109</v>
      </c>
      <c r="AG23" s="15">
        <v>24.2896</v>
      </c>
      <c r="AH23" s="15">
        <v>35.805700000000002</v>
      </c>
      <c r="AI23" s="15">
        <v>33.721299999999999</v>
      </c>
      <c r="AJ23" s="15">
        <v>24.1387</v>
      </c>
      <c r="AK23" s="15">
        <v>28.326000000000001</v>
      </c>
      <c r="AL23" s="15">
        <v>32.170699999999997</v>
      </c>
      <c r="AM23" s="15">
        <v>35.989899999999999</v>
      </c>
      <c r="AN23" s="15">
        <v>34.515999999999998</v>
      </c>
      <c r="AO23" s="15">
        <v>24.9482</v>
      </c>
      <c r="AP23" s="15">
        <v>30.058499999999999</v>
      </c>
      <c r="AQ23" s="15">
        <v>24.527000000000001</v>
      </c>
      <c r="AR23" s="15">
        <v>21.609000000000002</v>
      </c>
      <c r="AS23" s="15">
        <v>19.779</v>
      </c>
      <c r="AT23" s="15">
        <v>18.433</v>
      </c>
      <c r="AU23" s="15">
        <v>17.097999999999999</v>
      </c>
      <c r="AV23" s="15">
        <v>15.513</v>
      </c>
      <c r="AW23" s="15">
        <v>15.461</v>
      </c>
      <c r="AX23" s="15">
        <v>21.376000000000001</v>
      </c>
      <c r="AY23" s="15">
        <v>21.149000000000001</v>
      </c>
      <c r="AZ23" s="15">
        <v>25.338999999999999</v>
      </c>
      <c r="BA23" s="15">
        <v>22.346</v>
      </c>
      <c r="BB23" s="15">
        <v>49.703000000000003</v>
      </c>
      <c r="BC23" s="15">
        <v>22.277999999999999</v>
      </c>
      <c r="BD23" s="15">
        <v>20.917000000000002</v>
      </c>
      <c r="BE23" s="15">
        <v>17.215</v>
      </c>
      <c r="BF23" s="15">
        <v>31.827999999999999</v>
      </c>
      <c r="BG23" s="15">
        <v>30.77</v>
      </c>
      <c r="BH23" s="15">
        <v>32.728000000000002</v>
      </c>
      <c r="BI23" s="15">
        <v>23.341999999999999</v>
      </c>
      <c r="BJ23" s="15">
        <v>22.457000000000001</v>
      </c>
      <c r="BK23" s="15">
        <v>28.756</v>
      </c>
      <c r="BL23" s="15">
        <v>22.942</v>
      </c>
      <c r="BM23" s="15">
        <v>19.748000000000001</v>
      </c>
      <c r="BN23" s="15">
        <v>20.585999999999999</v>
      </c>
      <c r="BO23" s="15">
        <v>22.073</v>
      </c>
      <c r="BP23" s="15">
        <v>23.908000000000001</v>
      </c>
      <c r="BQ23" s="15">
        <v>22.55</v>
      </c>
      <c r="BR23" s="15">
        <v>28.788</v>
      </c>
    </row>
    <row r="24" spans="1:71">
      <c r="A24" s="6" t="s">
        <v>189</v>
      </c>
      <c r="B24" s="6" t="s">
        <v>188</v>
      </c>
      <c r="C24" s="13">
        <v>17.463799999999999</v>
      </c>
      <c r="D24" s="13">
        <v>18.095500000000001</v>
      </c>
      <c r="E24" s="13">
        <v>27.1861</v>
      </c>
      <c r="F24" s="13">
        <v>28.057500000000001</v>
      </c>
      <c r="G24" s="13">
        <v>31.052199999999999</v>
      </c>
      <c r="H24" s="13">
        <v>31.9358</v>
      </c>
      <c r="I24" s="13">
        <v>33.856000000000002</v>
      </c>
      <c r="J24" s="13">
        <v>34.7014</v>
      </c>
      <c r="K24" s="13">
        <v>39.185299999999998</v>
      </c>
      <c r="L24" s="13">
        <v>45.133200000000002</v>
      </c>
      <c r="M24" s="13">
        <v>43.895699999999998</v>
      </c>
      <c r="N24" s="13">
        <v>28.778400000000001</v>
      </c>
      <c r="O24" s="13">
        <v>40.393300000000004</v>
      </c>
      <c r="P24" s="13">
        <v>46.408999999999999</v>
      </c>
      <c r="Q24" s="13">
        <v>47.790799999999997</v>
      </c>
      <c r="R24" s="13">
        <v>22.465199999999999</v>
      </c>
      <c r="S24" s="13">
        <v>22.465199999999999</v>
      </c>
      <c r="T24" s="13">
        <v>23.542899999999999</v>
      </c>
      <c r="U24" s="13">
        <v>25.170300000000001</v>
      </c>
      <c r="V24" s="13">
        <v>5.7533000000000003</v>
      </c>
      <c r="W24" s="13">
        <v>9.3579000000000008</v>
      </c>
      <c r="X24" s="13">
        <v>9.4868000000000006</v>
      </c>
      <c r="Y24" s="13">
        <v>17.1084</v>
      </c>
      <c r="Z24" s="13">
        <v>12.051399999999999</v>
      </c>
      <c r="AA24" s="13">
        <v>12.0511</v>
      </c>
      <c r="AB24" s="13">
        <v>12.0511</v>
      </c>
      <c r="AC24" s="13">
        <v>29.478999999999999</v>
      </c>
      <c r="AD24" s="13">
        <v>26.6676</v>
      </c>
      <c r="AE24" s="13">
        <v>25.5242</v>
      </c>
      <c r="AF24" s="13">
        <v>36.376899999999999</v>
      </c>
      <c r="AG24" s="13">
        <v>34.727800000000002</v>
      </c>
      <c r="AH24" s="13">
        <v>17.534500000000001</v>
      </c>
      <c r="AI24" s="13">
        <v>17.890699999999999</v>
      </c>
      <c r="AJ24" s="13">
        <v>32.266300000000001</v>
      </c>
      <c r="AK24" s="13">
        <v>30.541</v>
      </c>
      <c r="AL24" s="13">
        <v>32.543199999999999</v>
      </c>
      <c r="AM24" s="13">
        <v>35.724299999999999</v>
      </c>
      <c r="AN24" s="13">
        <v>35.718800000000002</v>
      </c>
      <c r="AO24" s="13">
        <v>32.986899999999999</v>
      </c>
      <c r="AP24" s="13">
        <v>18.168399999999998</v>
      </c>
      <c r="AQ24" s="13">
        <v>18.263999999999999</v>
      </c>
      <c r="AR24" s="13">
        <v>25.663</v>
      </c>
      <c r="AS24" s="13">
        <v>23.841999999999999</v>
      </c>
      <c r="AT24" s="13">
        <v>26.2</v>
      </c>
      <c r="AU24" s="13">
        <v>26.568999999999999</v>
      </c>
      <c r="AV24" s="13">
        <v>28.396000000000001</v>
      </c>
      <c r="AW24" s="13">
        <v>25.99</v>
      </c>
      <c r="AX24" s="13">
        <v>22.45</v>
      </c>
      <c r="AY24" s="13">
        <v>22.713999999999999</v>
      </c>
      <c r="AZ24" s="13">
        <v>27.675999999999998</v>
      </c>
      <c r="BA24" s="13">
        <v>27.687999999999999</v>
      </c>
      <c r="BB24" s="13">
        <v>3.6999999999999998E-2</v>
      </c>
      <c r="BC24" s="13">
        <v>28.338999999999999</v>
      </c>
      <c r="BD24" s="13">
        <v>27.725000000000001</v>
      </c>
      <c r="BE24" s="13">
        <v>26.994</v>
      </c>
      <c r="BF24" s="13">
        <v>13.5</v>
      </c>
      <c r="BG24" s="13">
        <v>13.5</v>
      </c>
      <c r="BH24" s="13">
        <v>13.5</v>
      </c>
      <c r="BI24" s="13">
        <v>22.54</v>
      </c>
      <c r="BJ24" s="13">
        <v>20.844000000000001</v>
      </c>
      <c r="BK24" s="13">
        <v>21.018000000000001</v>
      </c>
      <c r="BL24" s="13">
        <v>21.189</v>
      </c>
      <c r="BM24" s="13">
        <v>18.62</v>
      </c>
      <c r="BN24" s="13">
        <v>16.510000000000002</v>
      </c>
      <c r="BO24" s="13">
        <v>16.585999999999999</v>
      </c>
      <c r="BP24" s="13">
        <v>23.673999999999999</v>
      </c>
      <c r="BQ24" s="13">
        <v>23.222000000000001</v>
      </c>
      <c r="BR24" s="13">
        <v>18.54</v>
      </c>
    </row>
    <row r="25" spans="1:71">
      <c r="A25" s="6" t="s">
        <v>187</v>
      </c>
      <c r="B25" s="6" t="s">
        <v>186</v>
      </c>
      <c r="C25" s="13">
        <v>1.9302999999999999</v>
      </c>
      <c r="D25" s="13">
        <v>1.7774000000000001</v>
      </c>
      <c r="E25" s="13">
        <v>1.6294</v>
      </c>
      <c r="F25" s="13">
        <v>1.4817</v>
      </c>
      <c r="G25" s="13">
        <v>1.3346</v>
      </c>
      <c r="H25" s="13">
        <v>1.1859999999999999</v>
      </c>
      <c r="I25" s="13">
        <v>1.038</v>
      </c>
      <c r="J25" s="13">
        <v>0.89</v>
      </c>
      <c r="K25" s="13">
        <v>0.74229999999999996</v>
      </c>
      <c r="L25" s="13">
        <v>0.59460000000000002</v>
      </c>
      <c r="M25" s="13">
        <v>0.44690000000000002</v>
      </c>
      <c r="N25" s="13">
        <v>0.90739999999999998</v>
      </c>
      <c r="O25" s="13">
        <v>1.4043999999999999</v>
      </c>
      <c r="P25" s="13">
        <v>1.4397</v>
      </c>
      <c r="Q25" s="13">
        <v>1.2021999999999999</v>
      </c>
      <c r="R25" s="13">
        <v>1.3627</v>
      </c>
      <c r="S25" s="13">
        <v>1.3323</v>
      </c>
      <c r="T25" s="13">
        <v>1.3039000000000001</v>
      </c>
      <c r="U25" s="13">
        <v>1.5914999999999999</v>
      </c>
      <c r="V25" s="13">
        <v>4.5876000000000001</v>
      </c>
      <c r="W25" s="13">
        <v>2.2094999999999998</v>
      </c>
      <c r="X25" s="13">
        <v>2.1591</v>
      </c>
      <c r="Y25" s="13">
        <v>2.1086999999999998</v>
      </c>
      <c r="Z25" s="13">
        <v>1.9893999999999998</v>
      </c>
      <c r="AA25" s="13">
        <v>1.9205000000000001</v>
      </c>
      <c r="AB25" s="13">
        <v>1.8426</v>
      </c>
      <c r="AC25" s="13">
        <v>1.9477</v>
      </c>
      <c r="AD25" s="13">
        <v>1.7088000000000001</v>
      </c>
      <c r="AE25" s="13">
        <v>1.6036000000000001</v>
      </c>
      <c r="AF25" s="13">
        <v>1.5207999999999999</v>
      </c>
      <c r="AG25" s="13">
        <v>1.4333</v>
      </c>
      <c r="AH25" s="13">
        <v>1.4622999999999999</v>
      </c>
      <c r="AI25" s="13">
        <v>1.38</v>
      </c>
      <c r="AJ25" s="13">
        <v>2.4091</v>
      </c>
      <c r="AK25" s="13">
        <v>2.2940999999999998</v>
      </c>
      <c r="AL25" s="13">
        <v>2.6367000000000003</v>
      </c>
      <c r="AM25" s="13">
        <v>2.0186999999999999</v>
      </c>
      <c r="AN25" s="13">
        <v>1.9071</v>
      </c>
      <c r="AO25" s="13">
        <v>1.8148</v>
      </c>
      <c r="AP25" s="13">
        <v>2.0238999999999998</v>
      </c>
      <c r="AQ25" s="13">
        <v>1.9430000000000001</v>
      </c>
      <c r="AR25" s="13">
        <v>1.8620000000000001</v>
      </c>
      <c r="AS25" s="13">
        <v>1.7829999999999999</v>
      </c>
      <c r="AT25" s="13">
        <v>1.8399999999999999</v>
      </c>
      <c r="AU25" s="13">
        <v>1.7729999999999999</v>
      </c>
      <c r="AV25" s="13">
        <v>1.706</v>
      </c>
      <c r="AW25" s="13">
        <v>1.6379999999999999</v>
      </c>
      <c r="AX25" s="13">
        <v>1.4730000000000001</v>
      </c>
      <c r="AY25" s="13">
        <v>1.5070000000000001</v>
      </c>
      <c r="AZ25" s="13">
        <v>0.60899999999999999</v>
      </c>
      <c r="BA25" s="13">
        <v>0.56899999999999995</v>
      </c>
      <c r="BB25" s="13">
        <v>1.6040000000000001</v>
      </c>
      <c r="BC25" s="13">
        <v>1.3440000000000001</v>
      </c>
      <c r="BD25" s="13">
        <v>1.3180000000000001</v>
      </c>
      <c r="BE25" s="13">
        <v>1.462</v>
      </c>
      <c r="BF25" s="13">
        <v>2.012</v>
      </c>
      <c r="BG25" s="13">
        <v>2.0070000000000001</v>
      </c>
      <c r="BH25" s="13">
        <v>1.962</v>
      </c>
      <c r="BI25" s="13">
        <v>4.3230000000000004</v>
      </c>
      <c r="BJ25" s="13">
        <v>1.8220000000000001</v>
      </c>
      <c r="BK25" s="13">
        <v>1.79</v>
      </c>
      <c r="BL25" s="13">
        <v>2.2170000000000001</v>
      </c>
      <c r="BM25" s="13">
        <v>4.8309999999999995</v>
      </c>
      <c r="BN25" s="13">
        <v>2.5150000000000001</v>
      </c>
      <c r="BO25" s="13">
        <v>2.476</v>
      </c>
      <c r="BP25" s="13">
        <v>2.4359999999999999</v>
      </c>
      <c r="BQ25" s="13">
        <v>2.3959999999999999</v>
      </c>
      <c r="BR25" s="13">
        <v>1.1890000000000001</v>
      </c>
    </row>
    <row r="26" spans="1:71">
      <c r="A26" s="5" t="s">
        <v>185</v>
      </c>
      <c r="B26" s="5" t="s">
        <v>184</v>
      </c>
      <c r="C26" s="15">
        <v>19.394100000000002</v>
      </c>
      <c r="D26" s="15">
        <v>19.872900000000001</v>
      </c>
      <c r="E26" s="15">
        <v>28.8155</v>
      </c>
      <c r="F26" s="15">
        <v>29.539200000000001</v>
      </c>
      <c r="G26" s="15">
        <v>32.386800000000001</v>
      </c>
      <c r="H26" s="15">
        <v>33.1218</v>
      </c>
      <c r="I26" s="15">
        <v>34.893999999999998</v>
      </c>
      <c r="J26" s="15">
        <v>35.5914</v>
      </c>
      <c r="K26" s="15">
        <v>39.927599999999998</v>
      </c>
      <c r="L26" s="15">
        <v>45.727800000000002</v>
      </c>
      <c r="M26" s="15">
        <v>44.342599999999997</v>
      </c>
      <c r="N26" s="15">
        <v>29.6858</v>
      </c>
      <c r="O26" s="15">
        <v>41.797699999999999</v>
      </c>
      <c r="P26" s="15">
        <v>47.848700000000001</v>
      </c>
      <c r="Q26" s="15">
        <v>48.993000000000002</v>
      </c>
      <c r="R26" s="15">
        <v>23.8279</v>
      </c>
      <c r="S26" s="15">
        <v>23.797499999999999</v>
      </c>
      <c r="T26" s="15">
        <v>24.846800000000002</v>
      </c>
      <c r="U26" s="15">
        <v>26.761800000000001</v>
      </c>
      <c r="V26" s="15">
        <v>10.3409</v>
      </c>
      <c r="W26" s="15">
        <v>11.567399999999999</v>
      </c>
      <c r="X26" s="15">
        <v>11.645899999999999</v>
      </c>
      <c r="Y26" s="15">
        <v>19.217199999999998</v>
      </c>
      <c r="Z26" s="15">
        <v>14.040800000000001</v>
      </c>
      <c r="AA26" s="15">
        <v>13.9716</v>
      </c>
      <c r="AB26" s="15">
        <v>13.893700000000001</v>
      </c>
      <c r="AC26" s="15">
        <v>31.4267</v>
      </c>
      <c r="AD26" s="15">
        <v>28.3764</v>
      </c>
      <c r="AE26" s="15">
        <v>27.127800000000001</v>
      </c>
      <c r="AF26" s="15">
        <v>37.897599999999997</v>
      </c>
      <c r="AG26" s="15">
        <v>36.161099999999998</v>
      </c>
      <c r="AH26" s="15">
        <v>18.9968</v>
      </c>
      <c r="AI26" s="15">
        <v>19.270700000000001</v>
      </c>
      <c r="AJ26" s="15">
        <v>34.6753</v>
      </c>
      <c r="AK26" s="15">
        <v>32.835099999999997</v>
      </c>
      <c r="AL26" s="15">
        <v>35.179900000000004</v>
      </c>
      <c r="AM26" s="15">
        <v>37.743000000000002</v>
      </c>
      <c r="AN26" s="15">
        <v>37.625999999999998</v>
      </c>
      <c r="AO26" s="15">
        <v>34.801600000000001</v>
      </c>
      <c r="AP26" s="15">
        <v>20.192299999999999</v>
      </c>
      <c r="AQ26" s="15">
        <v>20.207000000000001</v>
      </c>
      <c r="AR26" s="15">
        <v>27.524999999999999</v>
      </c>
      <c r="AS26" s="15">
        <v>25.625</v>
      </c>
      <c r="AT26" s="15">
        <v>28.04</v>
      </c>
      <c r="AU26" s="15">
        <v>28.341999999999999</v>
      </c>
      <c r="AV26" s="15">
        <v>30.102</v>
      </c>
      <c r="AW26" s="15">
        <v>27.628</v>
      </c>
      <c r="AX26" s="15">
        <v>23.923000000000002</v>
      </c>
      <c r="AY26" s="15">
        <v>24.221</v>
      </c>
      <c r="AZ26" s="15">
        <v>28.285</v>
      </c>
      <c r="BA26" s="15">
        <v>28.257000000000001</v>
      </c>
      <c r="BB26" s="15">
        <v>1.641</v>
      </c>
      <c r="BC26" s="15">
        <v>29.683</v>
      </c>
      <c r="BD26" s="15">
        <v>29.042999999999999</v>
      </c>
      <c r="BE26" s="15">
        <v>28.456</v>
      </c>
      <c r="BF26" s="15">
        <v>15.512</v>
      </c>
      <c r="BG26" s="15">
        <v>15.507</v>
      </c>
      <c r="BH26" s="15">
        <v>15.462</v>
      </c>
      <c r="BI26" s="15">
        <v>26.863</v>
      </c>
      <c r="BJ26" s="15">
        <v>22.666</v>
      </c>
      <c r="BK26" s="15">
        <v>22.808</v>
      </c>
      <c r="BL26" s="15">
        <v>23.405999999999999</v>
      </c>
      <c r="BM26" s="15">
        <v>23.451000000000001</v>
      </c>
      <c r="BN26" s="15">
        <v>19.024999999999999</v>
      </c>
      <c r="BO26" s="15">
        <v>19.062000000000001</v>
      </c>
      <c r="BP26" s="15">
        <v>26.11</v>
      </c>
      <c r="BQ26" s="15">
        <v>25.617999999999999</v>
      </c>
      <c r="BR26" s="15">
        <v>19.728999999999999</v>
      </c>
    </row>
    <row r="27" spans="1:71">
      <c r="A27" s="5" t="s">
        <v>183</v>
      </c>
      <c r="B27" s="5" t="s">
        <v>182</v>
      </c>
      <c r="C27" s="15">
        <v>37.686500000000002</v>
      </c>
      <c r="D27" s="15">
        <v>40.06</v>
      </c>
      <c r="E27" s="15">
        <v>47.445</v>
      </c>
      <c r="F27" s="15">
        <v>48.169899999999998</v>
      </c>
      <c r="G27" s="15">
        <v>47.673200000000001</v>
      </c>
      <c r="H27" s="15">
        <v>49.353900000000003</v>
      </c>
      <c r="I27" s="15">
        <v>49.986400000000003</v>
      </c>
      <c r="J27" s="15">
        <v>56.954900000000002</v>
      </c>
      <c r="K27" s="15">
        <v>61.465800000000002</v>
      </c>
      <c r="L27" s="15">
        <v>66.750200000000007</v>
      </c>
      <c r="M27" s="15">
        <v>63.4818</v>
      </c>
      <c r="N27" s="15">
        <v>63.170999999999999</v>
      </c>
      <c r="O27" s="15">
        <v>68.342799999999997</v>
      </c>
      <c r="P27" s="15">
        <v>68.631</v>
      </c>
      <c r="Q27" s="15">
        <v>68.036699999999996</v>
      </c>
      <c r="R27" s="15">
        <v>75.082300000000004</v>
      </c>
      <c r="S27" s="15">
        <v>74.156000000000006</v>
      </c>
      <c r="T27" s="15">
        <v>71.694599999999994</v>
      </c>
      <c r="U27" s="15">
        <v>63.9681</v>
      </c>
      <c r="V27" s="15">
        <v>53.9878</v>
      </c>
      <c r="W27" s="15">
        <v>45.819000000000003</v>
      </c>
      <c r="X27" s="15">
        <v>49.298299999999998</v>
      </c>
      <c r="Y27" s="15">
        <v>50.895499999999998</v>
      </c>
      <c r="Z27" s="15">
        <v>51.781700000000001</v>
      </c>
      <c r="AA27" s="15">
        <v>47.159700000000001</v>
      </c>
      <c r="AB27" s="15">
        <v>54.772599999999997</v>
      </c>
      <c r="AC27" s="15">
        <v>57.316699999999997</v>
      </c>
      <c r="AD27" s="15">
        <v>53.745100000000001</v>
      </c>
      <c r="AE27" s="15">
        <v>50.642699999999998</v>
      </c>
      <c r="AF27" s="15">
        <v>63.708599999999997</v>
      </c>
      <c r="AG27" s="15">
        <v>60.450600000000001</v>
      </c>
      <c r="AH27" s="15">
        <v>54.802500000000002</v>
      </c>
      <c r="AI27" s="15">
        <v>52.992100000000001</v>
      </c>
      <c r="AJ27" s="15">
        <v>58.814</v>
      </c>
      <c r="AK27" s="15">
        <v>61.161099999999998</v>
      </c>
      <c r="AL27" s="15">
        <v>67.3506</v>
      </c>
      <c r="AM27" s="15">
        <v>73.732900000000001</v>
      </c>
      <c r="AN27" s="15">
        <v>72.141999999999996</v>
      </c>
      <c r="AO27" s="15">
        <v>59.7498</v>
      </c>
      <c r="AP27" s="15">
        <v>50.250799999999998</v>
      </c>
      <c r="AQ27" s="15">
        <v>44.734000000000002</v>
      </c>
      <c r="AR27" s="15">
        <v>49.134</v>
      </c>
      <c r="AS27" s="15">
        <v>45.404000000000003</v>
      </c>
      <c r="AT27" s="15">
        <v>46.472999999999999</v>
      </c>
      <c r="AU27" s="15">
        <v>45.44</v>
      </c>
      <c r="AV27" s="15">
        <v>45.615000000000002</v>
      </c>
      <c r="AW27" s="15">
        <v>43.088999999999999</v>
      </c>
      <c r="AX27" s="15">
        <v>45.298999999999999</v>
      </c>
      <c r="AY27" s="15">
        <v>45.37</v>
      </c>
      <c r="AZ27" s="15">
        <v>53.624000000000002</v>
      </c>
      <c r="BA27" s="15">
        <v>50.603000000000002</v>
      </c>
      <c r="BB27" s="15">
        <v>51.344000000000001</v>
      </c>
      <c r="BC27" s="15">
        <v>51.960999999999999</v>
      </c>
      <c r="BD27" s="15">
        <v>49.96</v>
      </c>
      <c r="BE27" s="15">
        <v>45.670999999999999</v>
      </c>
      <c r="BF27" s="15">
        <v>47.34</v>
      </c>
      <c r="BG27" s="15">
        <v>46.277000000000001</v>
      </c>
      <c r="BH27" s="15">
        <v>48.19</v>
      </c>
      <c r="BI27" s="15">
        <v>50.204999999999998</v>
      </c>
      <c r="BJ27" s="15">
        <v>45.122999999999998</v>
      </c>
      <c r="BK27" s="15">
        <v>51.564</v>
      </c>
      <c r="BL27" s="15">
        <v>46.347999999999999</v>
      </c>
      <c r="BM27" s="15">
        <v>43.198999999999998</v>
      </c>
      <c r="BN27" s="15">
        <v>39.610999999999997</v>
      </c>
      <c r="BO27" s="15">
        <v>41.134999999999998</v>
      </c>
      <c r="BP27" s="15">
        <v>50.018000000000001</v>
      </c>
      <c r="BQ27" s="15">
        <v>48.167999999999999</v>
      </c>
      <c r="BR27" s="15">
        <v>48.517000000000003</v>
      </c>
    </row>
    <row r="28" spans="1:71">
      <c r="A28" s="6" t="s">
        <v>181</v>
      </c>
      <c r="B28" s="6" t="s">
        <v>180</v>
      </c>
      <c r="C28" s="13">
        <v>0</v>
      </c>
      <c r="D28" s="13">
        <v>0</v>
      </c>
      <c r="E28" s="13">
        <v>0</v>
      </c>
      <c r="F28" s="13" t="s">
        <v>87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 t="s">
        <v>87</v>
      </c>
      <c r="M28" s="13" t="s">
        <v>87</v>
      </c>
      <c r="N28" s="13" t="s">
        <v>87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/>
    </row>
    <row r="29" spans="1:71">
      <c r="A29" s="6" t="s">
        <v>179</v>
      </c>
      <c r="B29" s="6" t="s">
        <v>178</v>
      </c>
      <c r="C29" s="13">
        <v>23.5898</v>
      </c>
      <c r="D29" s="13">
        <v>23.5898</v>
      </c>
      <c r="E29" s="13">
        <v>23.5898</v>
      </c>
      <c r="F29" s="13">
        <v>23.5898</v>
      </c>
      <c r="G29" s="13">
        <v>23.5898</v>
      </c>
      <c r="H29" s="13">
        <v>23.5898</v>
      </c>
      <c r="I29" s="13">
        <v>23.5898</v>
      </c>
      <c r="J29" s="13">
        <v>23.5898</v>
      </c>
      <c r="K29" s="13">
        <v>23.5898</v>
      </c>
      <c r="L29" s="13">
        <v>23.5898</v>
      </c>
      <c r="M29" s="13">
        <v>23.5898</v>
      </c>
      <c r="N29" s="13">
        <v>23.5898</v>
      </c>
      <c r="O29" s="13">
        <v>23.7346</v>
      </c>
      <c r="P29" s="13">
        <v>23.5898</v>
      </c>
      <c r="Q29" s="13">
        <v>23.5898</v>
      </c>
      <c r="R29" s="13">
        <v>23.5898</v>
      </c>
      <c r="S29" s="13">
        <v>23.5898</v>
      </c>
      <c r="T29" s="13">
        <v>23.5898</v>
      </c>
      <c r="U29" s="13">
        <v>23.5898</v>
      </c>
      <c r="V29" s="13">
        <v>23.5898</v>
      </c>
      <c r="W29" s="13">
        <v>23.5898</v>
      </c>
      <c r="X29" s="13">
        <v>23.5898</v>
      </c>
      <c r="Y29" s="13">
        <v>23.5898</v>
      </c>
      <c r="Z29" s="13">
        <v>23.5898</v>
      </c>
      <c r="AA29" s="13">
        <v>23.5898</v>
      </c>
      <c r="AB29" s="13">
        <v>23.5898</v>
      </c>
      <c r="AC29" s="13">
        <v>23.5898</v>
      </c>
      <c r="AD29" s="13">
        <v>23.5898</v>
      </c>
      <c r="AE29" s="13">
        <v>23.5898</v>
      </c>
      <c r="AF29" s="13">
        <v>23.5898</v>
      </c>
      <c r="AG29" s="13">
        <v>23.5898</v>
      </c>
      <c r="AH29" s="13">
        <v>22.265999999999998</v>
      </c>
      <c r="AI29" s="13">
        <v>22.265999999999998</v>
      </c>
      <c r="AJ29" s="13">
        <v>22.265999999999998</v>
      </c>
      <c r="AK29" s="13">
        <v>22.265999999999998</v>
      </c>
      <c r="AL29" s="13">
        <v>22.265999999999998</v>
      </c>
      <c r="AM29" s="13">
        <v>22.265999999999998</v>
      </c>
      <c r="AN29" s="13">
        <v>22.265999999999998</v>
      </c>
      <c r="AO29" s="13">
        <v>22.265999999999998</v>
      </c>
      <c r="AP29" s="13">
        <v>22.265999999999998</v>
      </c>
      <c r="AQ29" s="13">
        <v>22.285</v>
      </c>
      <c r="AR29" s="13">
        <v>22.285</v>
      </c>
      <c r="AS29" s="13">
        <v>22.285</v>
      </c>
      <c r="AT29" s="13">
        <v>22.283999999999999</v>
      </c>
      <c r="AU29" s="13">
        <v>22.285</v>
      </c>
      <c r="AV29" s="13">
        <v>20.978999999999999</v>
      </c>
      <c r="AW29" s="13">
        <v>20.98</v>
      </c>
      <c r="AX29" s="13">
        <v>20.98</v>
      </c>
      <c r="AY29" s="13">
        <v>20.98</v>
      </c>
      <c r="AZ29" s="13">
        <v>20.98</v>
      </c>
      <c r="BA29" s="13">
        <v>20.98</v>
      </c>
      <c r="BB29" s="13">
        <v>20.98</v>
      </c>
      <c r="BC29" s="13">
        <v>20.98</v>
      </c>
      <c r="BD29" s="13">
        <v>20.98</v>
      </c>
      <c r="BE29" s="13">
        <v>20.98</v>
      </c>
      <c r="BF29" s="13">
        <v>20.98</v>
      </c>
      <c r="BG29" s="13">
        <v>20.98</v>
      </c>
      <c r="BH29" s="13">
        <v>20.98</v>
      </c>
      <c r="BI29" s="13">
        <v>20.98</v>
      </c>
      <c r="BJ29" s="13">
        <v>20.98</v>
      </c>
      <c r="BK29" s="13">
        <v>20.98</v>
      </c>
      <c r="BL29" s="13">
        <v>20.98</v>
      </c>
      <c r="BM29" s="13">
        <v>20.98</v>
      </c>
      <c r="BN29" s="13">
        <v>20.98</v>
      </c>
      <c r="BO29" s="13">
        <v>20.98</v>
      </c>
      <c r="BP29" s="13">
        <v>20.98</v>
      </c>
      <c r="BQ29" s="13">
        <v>20.98</v>
      </c>
      <c r="BR29" s="13">
        <v>20.98</v>
      </c>
    </row>
    <row r="30" spans="1:71">
      <c r="A30" s="6" t="s">
        <v>177</v>
      </c>
      <c r="B30" s="6" t="s">
        <v>176</v>
      </c>
      <c r="C30" s="13">
        <v>3.6787999999999998</v>
      </c>
      <c r="D30" s="13">
        <v>2.5348000000000002</v>
      </c>
      <c r="E30" s="13">
        <v>4.5724999999999998</v>
      </c>
      <c r="F30" s="13" t="s">
        <v>87</v>
      </c>
      <c r="G30" s="13">
        <v>4.6063999999999998</v>
      </c>
      <c r="H30" s="13">
        <v>5.5109000000000004</v>
      </c>
      <c r="I30" s="13">
        <v>7.7698999999999998</v>
      </c>
      <c r="J30" s="13">
        <v>8.7974999999999994</v>
      </c>
      <c r="K30" s="13">
        <v>9.5661000000000005</v>
      </c>
      <c r="L30" s="13">
        <v>8.3986999999999998</v>
      </c>
      <c r="M30" s="13">
        <v>13.013199999999999</v>
      </c>
      <c r="N30" s="13">
        <v>15.313700000000001</v>
      </c>
      <c r="O30" s="13">
        <v>12.845800000000001</v>
      </c>
      <c r="P30" s="13">
        <v>8.0893999999999995</v>
      </c>
      <c r="Q30" s="13">
        <v>11.6219</v>
      </c>
      <c r="R30" s="13">
        <v>10.444599999999999</v>
      </c>
      <c r="S30" s="13">
        <v>11.6647</v>
      </c>
      <c r="T30" s="13">
        <v>10.969099999999999</v>
      </c>
      <c r="U30" s="13">
        <v>12.003299999999999</v>
      </c>
      <c r="V30" s="13">
        <v>13.4314</v>
      </c>
      <c r="W30" s="13">
        <v>12.016299999999999</v>
      </c>
      <c r="X30" s="13">
        <v>9.7362000000000002</v>
      </c>
      <c r="Y30" s="13">
        <v>10.110099999999999</v>
      </c>
      <c r="Z30" s="13">
        <v>12.470499999999999</v>
      </c>
      <c r="AA30" s="13">
        <v>14.4856</v>
      </c>
      <c r="AB30" s="13">
        <v>8.3434000000000008</v>
      </c>
      <c r="AC30" s="13">
        <v>11.0661</v>
      </c>
      <c r="AD30" s="13">
        <v>12.7424</v>
      </c>
      <c r="AE30" s="13">
        <v>14.0732</v>
      </c>
      <c r="AF30" s="13">
        <v>4.3769999999999998</v>
      </c>
      <c r="AG30" s="13">
        <v>8.2530000000000001</v>
      </c>
      <c r="AH30" s="13">
        <v>11.0229</v>
      </c>
      <c r="AI30" s="13">
        <v>13.0929</v>
      </c>
      <c r="AJ30" s="13">
        <v>6.1410999999999998</v>
      </c>
      <c r="AK30" s="13">
        <v>7.9048999999999996</v>
      </c>
      <c r="AL30" s="13">
        <v>6.3954000000000004</v>
      </c>
      <c r="AM30" s="13">
        <v>7.1738999999999997</v>
      </c>
      <c r="AN30" s="13">
        <v>7.9036999999999997</v>
      </c>
      <c r="AO30" s="13">
        <v>7.7693000000000003</v>
      </c>
      <c r="AP30" s="13">
        <v>12.2315</v>
      </c>
      <c r="AQ30" s="13">
        <v>11.895</v>
      </c>
      <c r="AR30" s="13">
        <v>8.3480000000000008</v>
      </c>
      <c r="AS30" s="13">
        <v>9.7949999999999999</v>
      </c>
      <c r="AT30" s="13">
        <v>4.4370000000000003</v>
      </c>
      <c r="AU30" s="13">
        <v>3.177</v>
      </c>
      <c r="AV30" s="13">
        <v>2.3180000000000001</v>
      </c>
      <c r="AW30" s="13">
        <v>4.2839999999999998</v>
      </c>
      <c r="AX30" s="13">
        <v>6.4950000000000001</v>
      </c>
      <c r="AY30" s="13">
        <v>5.3440000000000003</v>
      </c>
      <c r="AZ30" s="13">
        <v>1.7290000000000001</v>
      </c>
      <c r="BA30" s="13">
        <v>3.6949999999999998</v>
      </c>
      <c r="BB30" s="13">
        <v>0.752</v>
      </c>
      <c r="BC30" s="13">
        <v>1.681</v>
      </c>
      <c r="BD30" s="13">
        <v>3.7309999999999999</v>
      </c>
      <c r="BE30" s="13">
        <v>5.5940000000000003</v>
      </c>
      <c r="BF30" s="13">
        <v>2.95</v>
      </c>
      <c r="BG30" s="13">
        <v>2.61</v>
      </c>
      <c r="BH30" s="13">
        <v>3.2509999999999999</v>
      </c>
      <c r="BI30" s="13">
        <v>6.1360000000000001</v>
      </c>
      <c r="BJ30" s="13">
        <v>7.907</v>
      </c>
      <c r="BK30" s="13">
        <v>6.7960000000000003</v>
      </c>
      <c r="BL30" s="13">
        <v>6.6189999999999998</v>
      </c>
      <c r="BM30" s="13">
        <v>9.5839999999999996</v>
      </c>
      <c r="BN30" s="13">
        <v>12.46</v>
      </c>
      <c r="BO30" s="13">
        <v>11.387</v>
      </c>
      <c r="BP30" s="13">
        <v>5.8680000000000003</v>
      </c>
      <c r="BQ30" s="13">
        <v>7.0549999999999997</v>
      </c>
      <c r="BR30" s="13">
        <v>5.8230000000000004</v>
      </c>
      <c r="BS30" s="16"/>
    </row>
    <row r="31" spans="1:71">
      <c r="A31" s="6" t="s">
        <v>175</v>
      </c>
      <c r="B31" s="6" t="s">
        <v>174</v>
      </c>
      <c r="C31" s="13">
        <v>6.1920999999999999</v>
      </c>
      <c r="D31" s="13">
        <v>6.1275000000000004</v>
      </c>
      <c r="E31" s="13">
        <v>6.1275000000000004</v>
      </c>
      <c r="F31" s="13">
        <v>9.5042000000000009</v>
      </c>
      <c r="G31" s="13">
        <v>5.6919000000000004</v>
      </c>
      <c r="H31" s="13">
        <v>3.6859999999999999</v>
      </c>
      <c r="I31" s="13">
        <v>3.6734999999999998</v>
      </c>
      <c r="J31" s="13">
        <v>3.6611000000000002</v>
      </c>
      <c r="K31" s="13">
        <v>3.6486000000000001</v>
      </c>
      <c r="L31" s="13">
        <v>3.6938</v>
      </c>
      <c r="M31" s="13">
        <v>3.6844999999999999</v>
      </c>
      <c r="N31" s="13">
        <v>8.1944999999999997</v>
      </c>
      <c r="O31" s="13">
        <v>7.9650999999999996</v>
      </c>
      <c r="P31" s="13">
        <v>8.9277999999999995</v>
      </c>
      <c r="Q31" s="13">
        <v>8.4097000000000008</v>
      </c>
      <c r="R31" s="13">
        <v>8.3289000000000009</v>
      </c>
      <c r="S31" s="13">
        <v>6.4794</v>
      </c>
      <c r="T31" s="13">
        <v>8.0083000000000002</v>
      </c>
      <c r="U31" s="13">
        <v>7.9277999999999995</v>
      </c>
      <c r="V31" s="13">
        <v>7.8469999999999995</v>
      </c>
      <c r="W31" s="13">
        <v>5.9972000000000003</v>
      </c>
      <c r="X31" s="13">
        <v>5.9511000000000003</v>
      </c>
      <c r="Y31" s="13">
        <v>7.0290999999999997</v>
      </c>
      <c r="Z31" s="13">
        <v>10.6821</v>
      </c>
      <c r="AA31" s="13">
        <v>10.6015</v>
      </c>
      <c r="AB31" s="13">
        <v>10.825099999999999</v>
      </c>
      <c r="AC31" s="13">
        <v>10.744299999999999</v>
      </c>
      <c r="AD31" s="13">
        <v>10.663500000000001</v>
      </c>
      <c r="AE31" s="13">
        <v>10.583</v>
      </c>
      <c r="AF31" s="13">
        <v>13.760400000000001</v>
      </c>
      <c r="AG31" s="13">
        <v>13.679600000000001</v>
      </c>
      <c r="AH31" s="13">
        <v>9.7194000000000003</v>
      </c>
      <c r="AI31" s="13">
        <v>9.6495999999999995</v>
      </c>
      <c r="AJ31" s="13">
        <v>9.6128</v>
      </c>
      <c r="AK31" s="13">
        <v>9.5294000000000008</v>
      </c>
      <c r="AL31" s="13">
        <v>9.4793000000000003</v>
      </c>
      <c r="AM31" s="13">
        <v>9.3972999999999995</v>
      </c>
      <c r="AN31" s="13">
        <v>5.5786999999999995</v>
      </c>
      <c r="AO31" s="13">
        <v>5.5042</v>
      </c>
      <c r="AP31" s="13">
        <v>5.2881999999999998</v>
      </c>
      <c r="AQ31" s="13">
        <v>5.218</v>
      </c>
      <c r="AR31" s="13">
        <v>5.05</v>
      </c>
      <c r="AS31" s="13">
        <v>4.9800000000000004</v>
      </c>
      <c r="AT31" s="13">
        <v>12.119</v>
      </c>
      <c r="AU31" s="13">
        <v>12.047000000000001</v>
      </c>
      <c r="AV31" s="13">
        <v>5.0780000000000003</v>
      </c>
      <c r="AW31" s="13">
        <v>5.0090000000000003</v>
      </c>
      <c r="AX31" s="13">
        <v>2.13</v>
      </c>
      <c r="AY31" s="13">
        <v>2.13</v>
      </c>
      <c r="AZ31" s="13">
        <v>2.2000000000000002</v>
      </c>
      <c r="BA31" s="13">
        <v>2.2000000000000002</v>
      </c>
      <c r="BB31" s="13">
        <v>2.2000000000000002</v>
      </c>
      <c r="BC31" s="13">
        <v>0.63</v>
      </c>
      <c r="BD31" s="13">
        <v>0.63</v>
      </c>
      <c r="BE31" s="13">
        <v>0.63</v>
      </c>
      <c r="BF31" s="13">
        <v>2.2000000000000002</v>
      </c>
      <c r="BG31" s="13">
        <v>2.2000000000000002</v>
      </c>
      <c r="BH31" s="13">
        <v>1.5699999999999998</v>
      </c>
      <c r="BI31" s="13">
        <v>1.57</v>
      </c>
      <c r="BJ31" s="13">
        <v>0</v>
      </c>
      <c r="BK31" s="13">
        <v>1.5699999999999998</v>
      </c>
      <c r="BL31" s="13">
        <v>1.5699999999999998</v>
      </c>
      <c r="BM31" s="13">
        <v>1.57</v>
      </c>
      <c r="BN31" s="13">
        <v>0</v>
      </c>
      <c r="BO31" s="13">
        <v>1.5699999999999998</v>
      </c>
      <c r="BP31" s="13">
        <v>1.57</v>
      </c>
      <c r="BQ31" s="13">
        <v>1.57</v>
      </c>
      <c r="BR31" s="13">
        <v>1.57</v>
      </c>
    </row>
    <row r="32" spans="1:71">
      <c r="A32" s="5" t="s">
        <v>173</v>
      </c>
      <c r="B32" s="5" t="s">
        <v>172</v>
      </c>
      <c r="C32" s="15">
        <v>33.429400000000001</v>
      </c>
      <c r="D32" s="15">
        <v>32.220799999999997</v>
      </c>
      <c r="E32" s="15">
        <v>34.258600000000001</v>
      </c>
      <c r="F32" s="15">
        <v>33.094000000000001</v>
      </c>
      <c r="G32" s="15">
        <v>33.888100000000001</v>
      </c>
      <c r="H32" s="15">
        <v>32.465800000000002</v>
      </c>
      <c r="I32" s="15">
        <v>34.712400000000002</v>
      </c>
      <c r="J32" s="15">
        <v>35.727499999999999</v>
      </c>
      <c r="K32" s="15">
        <v>36.483699999999999</v>
      </c>
      <c r="L32" s="15">
        <v>35.361400000000003</v>
      </c>
      <c r="M32" s="15">
        <v>39.966700000000003</v>
      </c>
      <c r="N32" s="15">
        <v>45.908200000000001</v>
      </c>
      <c r="O32" s="15">
        <v>43.355800000000002</v>
      </c>
      <c r="P32" s="15">
        <v>39.417299999999997</v>
      </c>
      <c r="Q32" s="15">
        <v>42.431600000000003</v>
      </c>
      <c r="R32" s="15">
        <v>41.173499999999997</v>
      </c>
      <c r="S32" s="15">
        <v>41.734000000000002</v>
      </c>
      <c r="T32" s="15">
        <v>40.798200000000001</v>
      </c>
      <c r="U32" s="15">
        <v>41.751899999999999</v>
      </c>
      <c r="V32" s="15">
        <v>43.099200000000003</v>
      </c>
      <c r="W32" s="15">
        <v>41.603299999999997</v>
      </c>
      <c r="X32" s="15">
        <v>39.277099999999997</v>
      </c>
      <c r="Y32" s="15">
        <v>40.728999999999999</v>
      </c>
      <c r="Z32" s="15">
        <v>42.586599999999997</v>
      </c>
      <c r="AA32" s="15">
        <v>44.496400000000001</v>
      </c>
      <c r="AB32" s="15">
        <v>38.5777</v>
      </c>
      <c r="AC32" s="15">
        <v>41.2196</v>
      </c>
      <c r="AD32" s="15">
        <v>42.815100000000001</v>
      </c>
      <c r="AE32" s="15">
        <v>42.395400000000002</v>
      </c>
      <c r="AF32" s="15">
        <v>35.8767</v>
      </c>
      <c r="AG32" s="15">
        <v>39.671900000000001</v>
      </c>
      <c r="AH32" s="15">
        <v>43.008299999999998</v>
      </c>
      <c r="AI32" s="15">
        <v>45.008400000000002</v>
      </c>
      <c r="AJ32" s="15">
        <v>38.0199</v>
      </c>
      <c r="AK32" s="15">
        <v>39.700200000000002</v>
      </c>
      <c r="AL32" s="15">
        <v>38.140599999999999</v>
      </c>
      <c r="AM32" s="15">
        <v>38.837200000000003</v>
      </c>
      <c r="AN32" s="15">
        <v>35.748399999999997</v>
      </c>
      <c r="AO32" s="15">
        <v>35.5396</v>
      </c>
      <c r="AP32" s="15">
        <v>39.785699999999999</v>
      </c>
      <c r="AQ32" s="15">
        <v>39.398000000000003</v>
      </c>
      <c r="AR32" s="15">
        <v>35.683</v>
      </c>
      <c r="AS32" s="15">
        <v>37.06</v>
      </c>
      <c r="AT32" s="15">
        <v>32.18</v>
      </c>
      <c r="AU32" s="15">
        <v>30.849</v>
      </c>
      <c r="AV32" s="15">
        <v>28.375</v>
      </c>
      <c r="AW32" s="15">
        <v>30.273</v>
      </c>
      <c r="AX32" s="15">
        <v>29.605</v>
      </c>
      <c r="AY32" s="15">
        <v>28.454000000000001</v>
      </c>
      <c r="AZ32" s="15">
        <v>24.908999999999999</v>
      </c>
      <c r="BA32" s="15">
        <v>26.875</v>
      </c>
      <c r="BB32" s="15">
        <v>23.931999999999999</v>
      </c>
      <c r="BC32" s="15">
        <v>23.291</v>
      </c>
      <c r="BD32" s="15">
        <v>25.341000000000001</v>
      </c>
      <c r="BE32" s="15">
        <v>27.204000000000001</v>
      </c>
      <c r="BF32" s="15">
        <v>26.13</v>
      </c>
      <c r="BG32" s="15">
        <v>25.79</v>
      </c>
      <c r="BH32" s="15">
        <v>25.800999999999998</v>
      </c>
      <c r="BI32" s="15">
        <v>28.686</v>
      </c>
      <c r="BJ32" s="15">
        <v>28.887</v>
      </c>
      <c r="BK32" s="15">
        <v>29.346</v>
      </c>
      <c r="BL32" s="15">
        <v>29.169</v>
      </c>
      <c r="BM32" s="15">
        <v>32.134</v>
      </c>
      <c r="BN32" s="15">
        <v>33.44</v>
      </c>
      <c r="BO32" s="15">
        <v>33.936999999999998</v>
      </c>
      <c r="BP32" s="15">
        <v>28.417999999999999</v>
      </c>
      <c r="BQ32" s="15">
        <v>29.605</v>
      </c>
      <c r="BR32" s="15">
        <v>28.373000000000001</v>
      </c>
    </row>
    <row r="33" spans="1:70">
      <c r="A33" s="5" t="s">
        <v>171</v>
      </c>
      <c r="B33" s="5" t="s">
        <v>170</v>
      </c>
      <c r="C33" s="15">
        <v>33.429400000000001</v>
      </c>
      <c r="D33" s="15">
        <v>32.220799999999997</v>
      </c>
      <c r="E33" s="15">
        <v>34.258600000000001</v>
      </c>
      <c r="F33" s="15">
        <v>33.094000000000001</v>
      </c>
      <c r="G33" s="15">
        <v>33.888100000000001</v>
      </c>
      <c r="H33" s="15">
        <v>32.465800000000002</v>
      </c>
      <c r="I33" s="15">
        <v>34.712400000000002</v>
      </c>
      <c r="J33" s="15">
        <v>35.727499999999999</v>
      </c>
      <c r="K33" s="15">
        <v>36.483699999999999</v>
      </c>
      <c r="L33" s="15">
        <v>35.361400000000003</v>
      </c>
      <c r="M33" s="15">
        <v>39.966700000000003</v>
      </c>
      <c r="N33" s="15">
        <v>45.908200000000001</v>
      </c>
      <c r="O33" s="15">
        <v>43.355800000000002</v>
      </c>
      <c r="P33" s="15">
        <v>39.417299999999997</v>
      </c>
      <c r="Q33" s="15">
        <v>42.431600000000003</v>
      </c>
      <c r="R33" s="15">
        <v>41.173499999999997</v>
      </c>
      <c r="S33" s="15">
        <v>41.734000000000002</v>
      </c>
      <c r="T33" s="15">
        <v>40.798200000000001</v>
      </c>
      <c r="U33" s="15">
        <v>41.751899999999999</v>
      </c>
      <c r="V33" s="15">
        <v>43.099200000000003</v>
      </c>
      <c r="W33" s="15">
        <v>41.603299999999997</v>
      </c>
      <c r="X33" s="15">
        <v>39.277099999999997</v>
      </c>
      <c r="Y33" s="15">
        <v>40.728999999999999</v>
      </c>
      <c r="Z33" s="15">
        <v>42.586599999999997</v>
      </c>
      <c r="AA33" s="15">
        <v>44.496400000000001</v>
      </c>
      <c r="AB33" s="15">
        <v>38.5777</v>
      </c>
      <c r="AC33" s="15">
        <v>41.2196</v>
      </c>
      <c r="AD33" s="15">
        <v>42.815100000000001</v>
      </c>
      <c r="AE33" s="15">
        <v>42.395400000000002</v>
      </c>
      <c r="AF33" s="15">
        <v>35.8767</v>
      </c>
      <c r="AG33" s="15">
        <v>39.671900000000001</v>
      </c>
      <c r="AH33" s="15">
        <v>43.008299999999998</v>
      </c>
      <c r="AI33" s="15">
        <v>45.008400000000002</v>
      </c>
      <c r="AJ33" s="15">
        <v>38.0199</v>
      </c>
      <c r="AK33" s="15">
        <v>39.700200000000002</v>
      </c>
      <c r="AL33" s="15">
        <v>38.140599999999999</v>
      </c>
      <c r="AM33" s="15">
        <v>38.837200000000003</v>
      </c>
      <c r="AN33" s="15">
        <v>35.748399999999997</v>
      </c>
      <c r="AO33" s="15">
        <v>35.5396</v>
      </c>
      <c r="AP33" s="15">
        <v>39.785699999999999</v>
      </c>
      <c r="AQ33" s="15">
        <v>39.398000000000003</v>
      </c>
      <c r="AR33" s="15">
        <v>35.683</v>
      </c>
      <c r="AS33" s="15">
        <v>37.06</v>
      </c>
      <c r="AT33" s="15">
        <v>32.18</v>
      </c>
      <c r="AU33" s="15">
        <v>30.849</v>
      </c>
      <c r="AV33" s="15">
        <v>28.375</v>
      </c>
      <c r="AW33" s="15">
        <v>30.273</v>
      </c>
      <c r="AX33" s="15">
        <v>29.605</v>
      </c>
      <c r="AY33" s="15">
        <v>28.454000000000001</v>
      </c>
      <c r="AZ33" s="15">
        <v>24.908999999999999</v>
      </c>
      <c r="BA33" s="15">
        <v>26.875</v>
      </c>
      <c r="BB33" s="15">
        <v>23.931999999999999</v>
      </c>
      <c r="BC33" s="15">
        <v>23.291</v>
      </c>
      <c r="BD33" s="15">
        <v>25.341000000000001</v>
      </c>
      <c r="BE33" s="15">
        <v>27.204000000000001</v>
      </c>
      <c r="BF33" s="15">
        <v>26.13</v>
      </c>
      <c r="BG33" s="15">
        <v>25.79</v>
      </c>
      <c r="BH33" s="15">
        <v>25.800999999999998</v>
      </c>
      <c r="BI33" s="15">
        <v>28.686</v>
      </c>
      <c r="BJ33" s="15">
        <v>28.887</v>
      </c>
      <c r="BK33" s="15">
        <v>29.346</v>
      </c>
      <c r="BL33" s="15">
        <v>29.169</v>
      </c>
      <c r="BM33" s="15">
        <v>32.134</v>
      </c>
      <c r="BN33" s="15">
        <v>33.44</v>
      </c>
      <c r="BO33" s="15">
        <v>33.936999999999998</v>
      </c>
      <c r="BP33" s="15">
        <v>28.417999999999999</v>
      </c>
      <c r="BQ33" s="15">
        <v>29.605</v>
      </c>
      <c r="BR33" s="15">
        <v>28.373000000000001</v>
      </c>
    </row>
    <row r="34" spans="1:70">
      <c r="A34" s="5" t="s">
        <v>169</v>
      </c>
      <c r="B34" s="5" t="s">
        <v>168</v>
      </c>
      <c r="C34" s="15">
        <v>71.115899999999996</v>
      </c>
      <c r="D34" s="15">
        <v>72.280799999999999</v>
      </c>
      <c r="E34" s="15">
        <v>81.703500000000005</v>
      </c>
      <c r="F34" s="15">
        <v>81.263900000000007</v>
      </c>
      <c r="G34" s="15">
        <v>81.561300000000003</v>
      </c>
      <c r="H34" s="15">
        <v>81.819699999999997</v>
      </c>
      <c r="I34" s="15">
        <v>84.698800000000006</v>
      </c>
      <c r="J34" s="15">
        <v>92.682500000000005</v>
      </c>
      <c r="K34" s="15">
        <v>97.9495</v>
      </c>
      <c r="L34" s="15">
        <v>102.1116</v>
      </c>
      <c r="M34" s="15">
        <v>103.4485</v>
      </c>
      <c r="N34" s="15">
        <v>109.0793</v>
      </c>
      <c r="O34" s="15">
        <v>111.6986</v>
      </c>
      <c r="P34" s="15">
        <v>108.04819999999999</v>
      </c>
      <c r="Q34" s="15">
        <v>110.4683</v>
      </c>
      <c r="R34" s="15">
        <v>116.25579999999999</v>
      </c>
      <c r="S34" s="15">
        <v>115.89</v>
      </c>
      <c r="T34" s="15">
        <v>112.4928</v>
      </c>
      <c r="U34" s="15">
        <v>105.72</v>
      </c>
      <c r="V34" s="15">
        <v>97.087000000000003</v>
      </c>
      <c r="W34" s="15">
        <v>87.422399999999996</v>
      </c>
      <c r="X34" s="15">
        <v>88.575400000000002</v>
      </c>
      <c r="Y34" s="15">
        <v>91.624499999999998</v>
      </c>
      <c r="Z34" s="15">
        <v>94.368300000000005</v>
      </c>
      <c r="AA34" s="15">
        <v>91.656000000000006</v>
      </c>
      <c r="AB34" s="15">
        <v>93.350300000000004</v>
      </c>
      <c r="AC34" s="15">
        <v>98.536299999999997</v>
      </c>
      <c r="AD34" s="15">
        <v>96.560199999999995</v>
      </c>
      <c r="AE34" s="15">
        <v>93.0381</v>
      </c>
      <c r="AF34" s="15">
        <v>99.585300000000004</v>
      </c>
      <c r="AG34" s="15">
        <v>100.1225</v>
      </c>
      <c r="AH34" s="15">
        <v>97.8108</v>
      </c>
      <c r="AI34" s="15">
        <v>98.000500000000002</v>
      </c>
      <c r="AJ34" s="15">
        <v>96.8339</v>
      </c>
      <c r="AK34" s="15">
        <v>100.8613</v>
      </c>
      <c r="AL34" s="15">
        <v>105.49120000000001</v>
      </c>
      <c r="AM34" s="15">
        <v>112.5701</v>
      </c>
      <c r="AN34" s="15">
        <v>107.8904</v>
      </c>
      <c r="AO34" s="15">
        <v>95.289299999999997</v>
      </c>
      <c r="AP34" s="15">
        <v>90.036500000000004</v>
      </c>
      <c r="AQ34" s="15">
        <v>84.132000000000005</v>
      </c>
      <c r="AR34" s="15">
        <v>84.816999999999993</v>
      </c>
      <c r="AS34" s="15">
        <v>82.463999999999999</v>
      </c>
      <c r="AT34" s="15">
        <v>78.653000000000006</v>
      </c>
      <c r="AU34" s="15">
        <v>76.289000000000001</v>
      </c>
      <c r="AV34" s="15">
        <v>73.989999999999995</v>
      </c>
      <c r="AW34" s="15">
        <v>73.361999999999995</v>
      </c>
      <c r="AX34" s="15">
        <v>74.903999999999996</v>
      </c>
      <c r="AY34" s="15">
        <v>73.823999999999998</v>
      </c>
      <c r="AZ34" s="15">
        <v>78.533000000000001</v>
      </c>
      <c r="BA34" s="15">
        <v>77.477999999999994</v>
      </c>
      <c r="BB34" s="15">
        <v>75.275999999999996</v>
      </c>
      <c r="BC34" s="15">
        <v>75.251999999999995</v>
      </c>
      <c r="BD34" s="15">
        <v>75.301000000000002</v>
      </c>
      <c r="BE34" s="15">
        <v>72.875</v>
      </c>
      <c r="BF34" s="15">
        <v>73.47</v>
      </c>
      <c r="BG34" s="15">
        <v>72.066999999999993</v>
      </c>
      <c r="BH34" s="15">
        <v>73.991</v>
      </c>
      <c r="BI34" s="15">
        <v>78.891000000000005</v>
      </c>
      <c r="BJ34" s="15">
        <v>74.010000000000005</v>
      </c>
      <c r="BK34" s="15">
        <v>80.91</v>
      </c>
      <c r="BL34" s="15">
        <v>75.516999999999996</v>
      </c>
      <c r="BM34" s="15">
        <v>75.332999999999998</v>
      </c>
      <c r="BN34" s="15">
        <v>73.051000000000002</v>
      </c>
      <c r="BO34" s="15">
        <v>75.072000000000003</v>
      </c>
      <c r="BP34" s="15">
        <v>78.436000000000007</v>
      </c>
      <c r="BQ34" s="15">
        <v>77.772999999999996</v>
      </c>
      <c r="BR34" s="15">
        <v>76.89</v>
      </c>
    </row>
    <row r="35" spans="1:70">
      <c r="A35" s="5" t="s">
        <v>2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</row>
    <row r="36" spans="1:70">
      <c r="A36" s="6" t="s">
        <v>167</v>
      </c>
      <c r="B36" s="6" t="s">
        <v>166</v>
      </c>
      <c r="C36" s="13">
        <v>54.204999999999998</v>
      </c>
      <c r="D36" s="13">
        <v>54.204999999999998</v>
      </c>
      <c r="E36" s="13">
        <v>54.204999999999998</v>
      </c>
      <c r="F36" s="13">
        <v>53.896999999999998</v>
      </c>
      <c r="G36" s="13">
        <v>54.204999999999998</v>
      </c>
      <c r="H36" s="13">
        <v>54.204999999999998</v>
      </c>
      <c r="I36" s="13">
        <v>54.204999999999998</v>
      </c>
      <c r="J36" s="13">
        <v>54.204999999999998</v>
      </c>
      <c r="K36" s="13">
        <v>54.204999999999998</v>
      </c>
      <c r="L36" s="13">
        <v>54.204999999999998</v>
      </c>
      <c r="M36" s="13">
        <v>54.204999999999998</v>
      </c>
      <c r="N36" s="13">
        <v>54.204999999999998</v>
      </c>
      <c r="O36" s="13">
        <v>54.204999999999998</v>
      </c>
      <c r="P36" s="13">
        <v>54.204999999999998</v>
      </c>
      <c r="Q36" s="13">
        <v>54.204999999999998</v>
      </c>
      <c r="R36" s="13">
        <v>52.59</v>
      </c>
      <c r="S36" s="13">
        <v>52.59</v>
      </c>
      <c r="T36" s="13">
        <v>54.204999999999998</v>
      </c>
      <c r="U36" s="13">
        <v>54.204999999999998</v>
      </c>
      <c r="V36" s="13">
        <v>54.204999999999998</v>
      </c>
      <c r="W36" s="13">
        <v>54.204999999999998</v>
      </c>
      <c r="X36" s="13">
        <v>54.204999999999998</v>
      </c>
      <c r="Y36" s="13">
        <v>54.204999999999998</v>
      </c>
      <c r="Z36" s="13">
        <v>50.649799999999999</v>
      </c>
      <c r="AA36" s="13">
        <v>50.697400000000002</v>
      </c>
      <c r="AB36" s="13">
        <v>50.697400000000002</v>
      </c>
      <c r="AC36" s="13">
        <v>50.697400000000002</v>
      </c>
      <c r="AD36" s="13">
        <v>50.634399999999999</v>
      </c>
      <c r="AE36" s="13">
        <v>54.204999999999998</v>
      </c>
      <c r="AF36" s="13">
        <v>49.634399999999999</v>
      </c>
      <c r="AG36" s="13">
        <v>49.6</v>
      </c>
      <c r="AH36" s="13">
        <v>49.634399999999999</v>
      </c>
      <c r="AI36" s="13">
        <v>49.6</v>
      </c>
      <c r="AJ36" s="13">
        <v>49.634399999999999</v>
      </c>
      <c r="AK36" s="13">
        <v>49.6</v>
      </c>
      <c r="AL36" s="13">
        <v>49.634399999999999</v>
      </c>
      <c r="AM36" s="13">
        <v>49.6</v>
      </c>
      <c r="AN36" s="13">
        <v>49.634399999999999</v>
      </c>
      <c r="AO36" s="13">
        <v>49.6</v>
      </c>
      <c r="AP36" s="13">
        <v>49.634399999999999</v>
      </c>
      <c r="AQ36" s="13">
        <v>49.634399999999999</v>
      </c>
      <c r="AR36" s="13">
        <v>49.634399999999999</v>
      </c>
      <c r="AS36" s="13">
        <v>49.634399999999999</v>
      </c>
      <c r="AT36" s="13">
        <v>49.634399999999999</v>
      </c>
      <c r="AU36" s="13">
        <v>49.634399999999999</v>
      </c>
      <c r="AV36" s="13">
        <v>45.134399999999999</v>
      </c>
      <c r="AW36" s="13">
        <v>45.134399999999999</v>
      </c>
      <c r="AX36" s="13">
        <v>45.134399999999999</v>
      </c>
      <c r="AY36" s="13">
        <v>45.1</v>
      </c>
      <c r="AZ36" s="13">
        <v>45.134399999999999</v>
      </c>
      <c r="BA36" s="13">
        <v>45.134399999999999</v>
      </c>
      <c r="BB36" s="13">
        <v>45.134399999999999</v>
      </c>
      <c r="BC36" s="13">
        <v>45.134399999999999</v>
      </c>
      <c r="BD36" s="13">
        <v>45.134399999999999</v>
      </c>
      <c r="BE36" s="13">
        <v>45.134399999999999</v>
      </c>
      <c r="BF36" s="13">
        <v>45.134399999999999</v>
      </c>
      <c r="BG36" s="13">
        <v>45.134399999999999</v>
      </c>
      <c r="BH36" s="13">
        <v>45.134399999999999</v>
      </c>
      <c r="BI36" s="13">
        <v>45.134399999999999</v>
      </c>
      <c r="BJ36" s="13">
        <v>45.134399999999999</v>
      </c>
      <c r="BK36" s="13">
        <v>45.134399999999999</v>
      </c>
      <c r="BL36" s="13">
        <v>45.134399999999999</v>
      </c>
      <c r="BM36" s="13">
        <v>45.134399999999999</v>
      </c>
      <c r="BN36" s="13">
        <v>45.134399999999999</v>
      </c>
      <c r="BO36" s="13">
        <v>45.134399999999999</v>
      </c>
      <c r="BP36" s="13">
        <v>45.134399999999999</v>
      </c>
      <c r="BQ36" s="13">
        <v>45.134399999999999</v>
      </c>
      <c r="BR36" s="13"/>
    </row>
    <row r="37" spans="1:70">
      <c r="A37" s="6" t="s">
        <v>165</v>
      </c>
      <c r="B37" s="6" t="s">
        <v>164</v>
      </c>
      <c r="C37" s="13">
        <v>4339</v>
      </c>
      <c r="D37" s="13">
        <v>4473</v>
      </c>
      <c r="E37" s="13">
        <v>4350</v>
      </c>
      <c r="F37" s="13" t="s">
        <v>87</v>
      </c>
      <c r="G37" s="13" t="s">
        <v>87</v>
      </c>
      <c r="H37" s="13">
        <v>4286</v>
      </c>
      <c r="I37" s="13">
        <v>4331</v>
      </c>
      <c r="J37" s="13" t="s">
        <v>87</v>
      </c>
      <c r="K37" s="13" t="s">
        <v>87</v>
      </c>
      <c r="L37" s="13" t="s">
        <v>87</v>
      </c>
      <c r="M37" s="13" t="s">
        <v>87</v>
      </c>
      <c r="N37" s="13" t="s">
        <v>87</v>
      </c>
      <c r="O37" s="13" t="s">
        <v>87</v>
      </c>
      <c r="P37" s="13">
        <v>4259</v>
      </c>
      <c r="Q37" s="13" t="s">
        <v>87</v>
      </c>
      <c r="R37" s="13" t="s">
        <v>87</v>
      </c>
      <c r="S37" s="13" t="s">
        <v>87</v>
      </c>
      <c r="T37" s="13">
        <v>4239</v>
      </c>
      <c r="U37" s="13" t="s">
        <v>87</v>
      </c>
      <c r="V37" s="13" t="s">
        <v>87</v>
      </c>
      <c r="W37" s="13" t="s">
        <v>87</v>
      </c>
      <c r="X37" s="13">
        <v>4322</v>
      </c>
      <c r="Y37" s="13" t="s">
        <v>87</v>
      </c>
      <c r="Z37" s="13">
        <v>3825</v>
      </c>
      <c r="AA37" s="13" t="s">
        <v>87</v>
      </c>
      <c r="AB37" s="13">
        <v>3685</v>
      </c>
      <c r="AC37" s="13" t="s">
        <v>87</v>
      </c>
      <c r="AD37" s="13">
        <v>3624</v>
      </c>
      <c r="AE37" s="13" t="s">
        <v>87</v>
      </c>
      <c r="AF37" s="13">
        <v>3625</v>
      </c>
      <c r="AG37" s="13" t="s">
        <v>87</v>
      </c>
      <c r="AH37" s="13">
        <v>3629</v>
      </c>
      <c r="AI37" s="13" t="s">
        <v>87</v>
      </c>
      <c r="AJ37" s="13" t="s">
        <v>87</v>
      </c>
      <c r="AK37" s="13" t="s">
        <v>87</v>
      </c>
      <c r="AL37" s="13">
        <v>3736</v>
      </c>
      <c r="AM37" s="13" t="s">
        <v>87</v>
      </c>
      <c r="AN37" s="13" t="s">
        <v>87</v>
      </c>
      <c r="AO37" s="13" t="s">
        <v>87</v>
      </c>
      <c r="AP37" s="13">
        <v>3727</v>
      </c>
      <c r="AQ37" s="13" t="s">
        <v>87</v>
      </c>
      <c r="AR37" s="13">
        <v>3723</v>
      </c>
      <c r="AS37" s="13" t="s">
        <v>87</v>
      </c>
      <c r="AT37" s="13">
        <v>3688</v>
      </c>
      <c r="AU37" s="13" t="s">
        <v>87</v>
      </c>
      <c r="AV37" s="13">
        <v>3674</v>
      </c>
      <c r="AW37" s="13" t="s">
        <v>87</v>
      </c>
      <c r="AX37" s="13">
        <v>3661</v>
      </c>
      <c r="AY37" s="13" t="s">
        <v>87</v>
      </c>
      <c r="AZ37" s="13">
        <v>3385</v>
      </c>
      <c r="BA37" s="13">
        <v>3385</v>
      </c>
      <c r="BB37" s="13">
        <v>3744</v>
      </c>
      <c r="BC37" s="13" t="s">
        <v>87</v>
      </c>
      <c r="BD37" s="13">
        <v>3734</v>
      </c>
      <c r="BE37" s="13">
        <v>3734</v>
      </c>
      <c r="BF37" s="13">
        <v>3723</v>
      </c>
      <c r="BG37" s="13" t="s">
        <v>87</v>
      </c>
      <c r="BH37" s="13">
        <v>3729</v>
      </c>
      <c r="BI37" s="13" t="s">
        <v>87</v>
      </c>
      <c r="BJ37" s="13">
        <v>3723</v>
      </c>
      <c r="BK37" s="13" t="s">
        <v>87</v>
      </c>
      <c r="BL37" s="13">
        <v>3816</v>
      </c>
      <c r="BM37" s="13" t="s">
        <v>87</v>
      </c>
      <c r="BN37" s="13">
        <v>3860</v>
      </c>
      <c r="BO37" s="13" t="s">
        <v>87</v>
      </c>
      <c r="BP37" s="13">
        <v>4052</v>
      </c>
      <c r="BQ37" s="13" t="s">
        <v>87</v>
      </c>
      <c r="BR37" s="13"/>
    </row>
    <row r="38" spans="1:70">
      <c r="A38" s="6" t="s">
        <v>163</v>
      </c>
      <c r="B38" s="6" t="s">
        <v>162</v>
      </c>
      <c r="C38" s="13">
        <v>24.143000000000001</v>
      </c>
      <c r="D38" s="13">
        <v>25.161300000000001</v>
      </c>
      <c r="E38" s="13">
        <v>31.926300000000001</v>
      </c>
      <c r="F38" s="13">
        <v>33.6845</v>
      </c>
      <c r="G38" s="13">
        <v>34.309800000000003</v>
      </c>
      <c r="H38" s="13">
        <v>32.914400000000001</v>
      </c>
      <c r="I38" s="13">
        <v>34.894300000000001</v>
      </c>
      <c r="J38" s="13">
        <v>41.231200000000001</v>
      </c>
      <c r="K38" s="13">
        <v>44.287199999999999</v>
      </c>
      <c r="L38" s="13">
        <v>49.396700000000003</v>
      </c>
      <c r="M38" s="13">
        <v>45.239199999999997</v>
      </c>
      <c r="N38" s="13">
        <v>45.393599999999999</v>
      </c>
      <c r="O38" s="13">
        <v>48.302</v>
      </c>
      <c r="P38" s="13">
        <v>49.991</v>
      </c>
      <c r="Q38" s="13">
        <v>50.239800000000002</v>
      </c>
      <c r="R38" s="13">
        <v>54.502400000000002</v>
      </c>
      <c r="S38" s="13">
        <v>51.896099999999997</v>
      </c>
      <c r="T38" s="13">
        <v>50.817599999999999</v>
      </c>
      <c r="U38" s="13">
        <v>43.9495</v>
      </c>
      <c r="V38" s="13">
        <v>31.620999999999999</v>
      </c>
      <c r="W38" s="13">
        <v>28.4893</v>
      </c>
      <c r="X38" s="13">
        <v>28.7517</v>
      </c>
      <c r="Y38" s="13">
        <v>28.528400000000001</v>
      </c>
      <c r="Z38" s="13">
        <v>31.747900000000001</v>
      </c>
      <c r="AA38" s="13">
        <v>28.185199999999998</v>
      </c>
      <c r="AB38" s="13">
        <v>33.149299999999997</v>
      </c>
      <c r="AC38" s="13">
        <v>35.122199999999999</v>
      </c>
      <c r="AD38" s="13">
        <v>34.372999999999998</v>
      </c>
      <c r="AE38" s="13">
        <v>31.8886</v>
      </c>
      <c r="AF38" s="13">
        <v>40.455599999999997</v>
      </c>
      <c r="AG38" s="13">
        <v>37.667400000000001</v>
      </c>
      <c r="AH38" s="13">
        <v>33.882599999999996</v>
      </c>
      <c r="AI38" s="13">
        <v>32.218200000000003</v>
      </c>
      <c r="AJ38" s="13">
        <v>33.571599999999997</v>
      </c>
      <c r="AK38" s="13">
        <v>35.1995</v>
      </c>
      <c r="AL38" s="13">
        <v>41.653399999999998</v>
      </c>
      <c r="AM38" s="13">
        <v>45.485399999999998</v>
      </c>
      <c r="AN38" s="13">
        <v>44.256300000000003</v>
      </c>
      <c r="AO38" s="13">
        <v>34.931600000000003</v>
      </c>
      <c r="AP38" s="13">
        <v>33.332900000000002</v>
      </c>
      <c r="AQ38" s="13">
        <v>28.649000000000001</v>
      </c>
      <c r="AR38" s="13">
        <v>30.75</v>
      </c>
      <c r="AS38" s="13">
        <v>27.861000000000001</v>
      </c>
      <c r="AT38" s="13">
        <v>30.248999999999999</v>
      </c>
      <c r="AU38" s="13">
        <v>30.05</v>
      </c>
      <c r="AV38" s="13">
        <v>30.393999999999998</v>
      </c>
      <c r="AW38" s="13">
        <v>25.01</v>
      </c>
      <c r="AX38" s="13">
        <v>27.622</v>
      </c>
      <c r="AY38" s="13">
        <v>28.873000000000001</v>
      </c>
      <c r="AZ38" s="13">
        <v>34.280999999999999</v>
      </c>
      <c r="BA38" s="13">
        <v>33.106000000000002</v>
      </c>
      <c r="BB38" s="13">
        <v>32.265000000000001</v>
      </c>
      <c r="BC38" s="13">
        <v>33.621000000000002</v>
      </c>
      <c r="BD38" s="13">
        <v>30.437999999999999</v>
      </c>
      <c r="BE38" s="13">
        <v>28.280999999999999</v>
      </c>
      <c r="BF38" s="13">
        <v>21.742000000000001</v>
      </c>
      <c r="BG38" s="13">
        <v>27.199000000000002</v>
      </c>
      <c r="BH38" s="13">
        <v>23.596</v>
      </c>
      <c r="BI38" s="13">
        <v>23.731000000000002</v>
      </c>
      <c r="BJ38" s="13">
        <v>22.291</v>
      </c>
      <c r="BK38" s="13">
        <v>24.861000000000001</v>
      </c>
      <c r="BL38" s="13">
        <v>24.76</v>
      </c>
      <c r="BM38" s="13">
        <v>17.858000000000001</v>
      </c>
      <c r="BN38" s="13">
        <v>17.870999999999999</v>
      </c>
      <c r="BO38" s="13">
        <v>18.285</v>
      </c>
      <c r="BP38" s="13">
        <v>26.754000000000001</v>
      </c>
      <c r="BQ38" s="13">
        <v>24.841000000000001</v>
      </c>
      <c r="BR38" s="13"/>
    </row>
    <row r="39" spans="1:70">
      <c r="A39" s="6" t="s">
        <v>161</v>
      </c>
      <c r="B39" s="6" t="s">
        <v>160</v>
      </c>
      <c r="C39" s="13" t="s">
        <v>87</v>
      </c>
      <c r="D39" s="13" t="s">
        <v>87</v>
      </c>
      <c r="E39" s="13" t="s">
        <v>87</v>
      </c>
      <c r="F39" s="13">
        <v>2732</v>
      </c>
      <c r="G39" s="13" t="s">
        <v>87</v>
      </c>
      <c r="H39" s="13" t="s">
        <v>87</v>
      </c>
      <c r="I39" s="13" t="s">
        <v>87</v>
      </c>
      <c r="J39" s="13">
        <v>2707</v>
      </c>
      <c r="K39" s="13" t="s">
        <v>87</v>
      </c>
      <c r="L39" s="13">
        <v>2718</v>
      </c>
      <c r="M39" s="13" t="s">
        <v>87</v>
      </c>
      <c r="N39" s="13">
        <v>2706</v>
      </c>
      <c r="O39" s="13">
        <v>2776</v>
      </c>
      <c r="P39" s="13">
        <v>2776</v>
      </c>
      <c r="Q39" s="13" t="s">
        <v>87</v>
      </c>
      <c r="R39" s="13">
        <v>2477</v>
      </c>
      <c r="S39" s="13" t="s">
        <v>87</v>
      </c>
      <c r="T39" s="13">
        <v>2602</v>
      </c>
      <c r="U39" s="13" t="s">
        <v>87</v>
      </c>
      <c r="V39" s="13" t="s">
        <v>87</v>
      </c>
      <c r="W39" s="13" t="s">
        <v>87</v>
      </c>
      <c r="X39" s="13">
        <v>2235</v>
      </c>
      <c r="Y39" s="13" t="s">
        <v>87</v>
      </c>
      <c r="Z39" s="13">
        <v>2019</v>
      </c>
      <c r="AA39" s="13" t="s">
        <v>87</v>
      </c>
      <c r="AB39" s="13">
        <v>2220</v>
      </c>
      <c r="AC39" s="13" t="s">
        <v>87</v>
      </c>
      <c r="AD39" s="13">
        <v>1937</v>
      </c>
      <c r="AE39" s="13" t="s">
        <v>87</v>
      </c>
      <c r="AF39" s="13">
        <v>2149</v>
      </c>
      <c r="AG39" s="13" t="s">
        <v>87</v>
      </c>
      <c r="AH39" s="13">
        <v>1988</v>
      </c>
      <c r="AI39" s="13" t="s">
        <v>87</v>
      </c>
      <c r="AJ39" s="13">
        <v>2325</v>
      </c>
      <c r="AK39" s="13" t="s">
        <v>87</v>
      </c>
      <c r="AL39" s="13">
        <v>2023</v>
      </c>
      <c r="AM39" s="13" t="s">
        <v>87</v>
      </c>
      <c r="AN39" s="13" t="s">
        <v>87</v>
      </c>
      <c r="AO39" s="13" t="s">
        <v>87</v>
      </c>
      <c r="AP39" s="13">
        <v>1950</v>
      </c>
      <c r="AQ39" s="13" t="s">
        <v>87</v>
      </c>
      <c r="AR39" s="13">
        <v>2042</v>
      </c>
      <c r="AS39" s="13" t="s">
        <v>87</v>
      </c>
      <c r="AT39" s="13">
        <v>1804</v>
      </c>
      <c r="AU39" s="13" t="s">
        <v>87</v>
      </c>
      <c r="AV39" s="13">
        <v>1778</v>
      </c>
      <c r="AW39" s="13" t="s">
        <v>87</v>
      </c>
      <c r="AX39" s="13">
        <v>1768</v>
      </c>
      <c r="AY39" s="13" t="s">
        <v>87</v>
      </c>
      <c r="AZ39" s="13">
        <v>1753</v>
      </c>
      <c r="BA39" s="13">
        <v>1721</v>
      </c>
      <c r="BB39" s="13">
        <v>1735</v>
      </c>
      <c r="BC39" s="13" t="s">
        <v>87</v>
      </c>
      <c r="BD39" s="13">
        <v>1653</v>
      </c>
      <c r="BE39" s="13">
        <v>1653</v>
      </c>
      <c r="BF39" s="13">
        <v>1654</v>
      </c>
      <c r="BG39" s="13" t="s">
        <v>87</v>
      </c>
      <c r="BH39" s="13">
        <v>1660</v>
      </c>
      <c r="BI39" s="13" t="s">
        <v>87</v>
      </c>
      <c r="BJ39" s="13">
        <v>1672</v>
      </c>
      <c r="BK39" s="13" t="s">
        <v>87</v>
      </c>
      <c r="BL39" s="13">
        <v>1754</v>
      </c>
      <c r="BM39" s="13" t="s">
        <v>87</v>
      </c>
      <c r="BN39" s="13">
        <v>1696</v>
      </c>
      <c r="BO39" s="13" t="s">
        <v>87</v>
      </c>
      <c r="BP39" s="13">
        <v>1751</v>
      </c>
      <c r="BQ39" s="13" t="s">
        <v>87</v>
      </c>
      <c r="BR39" s="13"/>
    </row>
    <row r="40" spans="1:70">
      <c r="A40" s="11" t="s">
        <v>103</v>
      </c>
      <c r="B40" s="11"/>
      <c r="C40" s="11" t="s">
        <v>3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 t="s">
        <v>3</v>
      </c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</row>
    <row r="43" spans="1:70">
      <c r="A43" s="1" t="s">
        <v>4</v>
      </c>
      <c r="B43" s="1"/>
      <c r="C43" s="2" t="s">
        <v>159</v>
      </c>
      <c r="D43" s="2" t="s">
        <v>158</v>
      </c>
      <c r="E43" s="2" t="s">
        <v>157</v>
      </c>
      <c r="F43" s="2" t="s">
        <v>156</v>
      </c>
      <c r="G43" s="2" t="s">
        <v>155</v>
      </c>
      <c r="H43" s="2" t="s">
        <v>154</v>
      </c>
      <c r="I43" s="2" t="s">
        <v>153</v>
      </c>
      <c r="J43" s="2" t="s">
        <v>152</v>
      </c>
      <c r="K43" s="2" t="s">
        <v>151</v>
      </c>
      <c r="L43" s="2" t="s">
        <v>150</v>
      </c>
      <c r="M43" s="2" t="s">
        <v>149</v>
      </c>
      <c r="N43" s="2" t="s">
        <v>148</v>
      </c>
      <c r="O43" s="2" t="s">
        <v>147</v>
      </c>
      <c r="P43" s="2" t="s">
        <v>146</v>
      </c>
      <c r="Q43" s="2" t="s">
        <v>145</v>
      </c>
      <c r="R43" s="2" t="s">
        <v>144</v>
      </c>
      <c r="S43" s="2" t="s">
        <v>143</v>
      </c>
      <c r="T43" s="2" t="s">
        <v>142</v>
      </c>
      <c r="U43" s="2" t="s">
        <v>141</v>
      </c>
      <c r="V43" s="2" t="s">
        <v>140</v>
      </c>
      <c r="W43" s="2" t="s">
        <v>139</v>
      </c>
      <c r="X43" s="2" t="s">
        <v>138</v>
      </c>
      <c r="Y43" s="2" t="s">
        <v>137</v>
      </c>
      <c r="Z43" s="2" t="s">
        <v>136</v>
      </c>
      <c r="AA43" s="2" t="s">
        <v>135</v>
      </c>
      <c r="AB43" s="2" t="s">
        <v>134</v>
      </c>
      <c r="AC43" s="2" t="s">
        <v>133</v>
      </c>
      <c r="AD43" s="2" t="s">
        <v>132</v>
      </c>
      <c r="AE43" s="9" t="s">
        <v>5</v>
      </c>
      <c r="AF43" s="9" t="s">
        <v>6</v>
      </c>
      <c r="AG43" s="9" t="s">
        <v>7</v>
      </c>
      <c r="AH43" s="9" t="s">
        <v>8</v>
      </c>
      <c r="AI43" s="9" t="s">
        <v>9</v>
      </c>
      <c r="AJ43" s="9" t="s">
        <v>10</v>
      </c>
      <c r="AK43" s="9" t="s">
        <v>11</v>
      </c>
      <c r="AL43" s="9" t="s">
        <v>12</v>
      </c>
      <c r="AM43" s="9" t="s">
        <v>13</v>
      </c>
      <c r="AN43" s="9" t="s">
        <v>14</v>
      </c>
      <c r="AO43" s="9" t="s">
        <v>15</v>
      </c>
      <c r="AP43" s="9" t="s">
        <v>16</v>
      </c>
      <c r="AQ43" s="9" t="s">
        <v>17</v>
      </c>
      <c r="AR43" s="9" t="s">
        <v>18</v>
      </c>
      <c r="AS43" s="9" t="s">
        <v>19</v>
      </c>
      <c r="AT43" s="9" t="s">
        <v>20</v>
      </c>
      <c r="AU43" s="9" t="s">
        <v>21</v>
      </c>
      <c r="AV43" s="9" t="s">
        <v>22</v>
      </c>
      <c r="AW43" s="9" t="s">
        <v>23</v>
      </c>
      <c r="AX43" s="9" t="s">
        <v>24</v>
      </c>
      <c r="AY43" s="9" t="s">
        <v>25</v>
      </c>
      <c r="AZ43" s="9" t="s">
        <v>26</v>
      </c>
      <c r="BA43" s="9" t="s">
        <v>27</v>
      </c>
      <c r="BB43" s="9" t="s">
        <v>28</v>
      </c>
      <c r="BC43" s="9" t="s">
        <v>29</v>
      </c>
      <c r="BD43" s="9" t="s">
        <v>30</v>
      </c>
      <c r="BE43" s="9" t="s">
        <v>31</v>
      </c>
      <c r="BF43" s="9" t="s">
        <v>32</v>
      </c>
      <c r="BG43" s="9" t="s">
        <v>33</v>
      </c>
      <c r="BH43" s="9" t="s">
        <v>34</v>
      </c>
      <c r="BI43" s="9" t="s">
        <v>35</v>
      </c>
      <c r="BJ43" s="9" t="s">
        <v>36</v>
      </c>
      <c r="BK43" s="9" t="s">
        <v>37</v>
      </c>
      <c r="BL43" s="9" t="s">
        <v>38</v>
      </c>
      <c r="BM43" s="9" t="s">
        <v>39</v>
      </c>
      <c r="BN43" s="9" t="s">
        <v>40</v>
      </c>
      <c r="BO43" s="9" t="s">
        <v>41</v>
      </c>
      <c r="BP43" s="9" t="s">
        <v>42</v>
      </c>
      <c r="BQ43" s="9" t="s">
        <v>43</v>
      </c>
      <c r="BR43" s="9" t="s">
        <v>44</v>
      </c>
    </row>
    <row r="44" spans="1:70">
      <c r="A44" s="3" t="s">
        <v>45</v>
      </c>
      <c r="B44" s="3"/>
      <c r="C44" s="4" t="s">
        <v>131</v>
      </c>
      <c r="D44" s="4" t="s">
        <v>130</v>
      </c>
      <c r="E44" s="4" t="s">
        <v>129</v>
      </c>
      <c r="F44" s="4" t="s">
        <v>128</v>
      </c>
      <c r="G44" s="4" t="s">
        <v>127</v>
      </c>
      <c r="H44" s="4" t="s">
        <v>126</v>
      </c>
      <c r="I44" s="4" t="s">
        <v>125</v>
      </c>
      <c r="J44" s="4" t="s">
        <v>124</v>
      </c>
      <c r="K44" s="4" t="s">
        <v>123</v>
      </c>
      <c r="L44" s="4" t="s">
        <v>122</v>
      </c>
      <c r="M44" s="4" t="s">
        <v>121</v>
      </c>
      <c r="N44" s="4" t="s">
        <v>120</v>
      </c>
      <c r="O44" s="4" t="s">
        <v>119</v>
      </c>
      <c r="P44" s="4" t="s">
        <v>118</v>
      </c>
      <c r="Q44" s="4" t="s">
        <v>117</v>
      </c>
      <c r="R44" s="4" t="s">
        <v>116</v>
      </c>
      <c r="S44" s="4" t="s">
        <v>115</v>
      </c>
      <c r="T44" s="4" t="s">
        <v>114</v>
      </c>
      <c r="U44" s="4" t="s">
        <v>113</v>
      </c>
      <c r="V44" s="4" t="s">
        <v>112</v>
      </c>
      <c r="W44" s="4" t="s">
        <v>111</v>
      </c>
      <c r="X44" s="4" t="s">
        <v>110</v>
      </c>
      <c r="Y44" s="4" t="s">
        <v>109</v>
      </c>
      <c r="Z44" s="4" t="s">
        <v>108</v>
      </c>
      <c r="AA44" s="4" t="s">
        <v>107</v>
      </c>
      <c r="AB44" s="4" t="s">
        <v>106</v>
      </c>
      <c r="AC44" s="4" t="s">
        <v>105</v>
      </c>
      <c r="AD44" s="4" t="s">
        <v>104</v>
      </c>
      <c r="AE44" s="10" t="s">
        <v>46</v>
      </c>
      <c r="AF44" s="10" t="s">
        <v>47</v>
      </c>
      <c r="AG44" s="10" t="s">
        <v>48</v>
      </c>
      <c r="AH44" s="10" t="s">
        <v>49</v>
      </c>
      <c r="AI44" s="10" t="s">
        <v>50</v>
      </c>
      <c r="AJ44" s="10" t="s">
        <v>51</v>
      </c>
      <c r="AK44" s="10" t="s">
        <v>52</v>
      </c>
      <c r="AL44" s="10" t="s">
        <v>53</v>
      </c>
      <c r="AM44" s="10" t="s">
        <v>54</v>
      </c>
      <c r="AN44" s="10" t="s">
        <v>55</v>
      </c>
      <c r="AO44" s="10" t="s">
        <v>56</v>
      </c>
      <c r="AP44" s="10" t="s">
        <v>57</v>
      </c>
      <c r="AQ44" s="10" t="s">
        <v>58</v>
      </c>
      <c r="AR44" s="10" t="s">
        <v>59</v>
      </c>
      <c r="AS44" s="10" t="s">
        <v>60</v>
      </c>
      <c r="AT44" s="10" t="s">
        <v>61</v>
      </c>
      <c r="AU44" s="10" t="s">
        <v>62</v>
      </c>
      <c r="AV44" s="10" t="s">
        <v>63</v>
      </c>
      <c r="AW44" s="10" t="s">
        <v>64</v>
      </c>
      <c r="AX44" s="10" t="s">
        <v>65</v>
      </c>
      <c r="AY44" s="10" t="s">
        <v>66</v>
      </c>
      <c r="AZ44" s="10" t="s">
        <v>67</v>
      </c>
      <c r="BA44" s="10" t="s">
        <v>68</v>
      </c>
      <c r="BB44" s="10" t="s">
        <v>69</v>
      </c>
      <c r="BC44" s="10" t="s">
        <v>70</v>
      </c>
      <c r="BD44" s="10" t="s">
        <v>71</v>
      </c>
      <c r="BE44" s="10" t="s">
        <v>72</v>
      </c>
      <c r="BF44" s="10" t="s">
        <v>73</v>
      </c>
      <c r="BG44" s="10" t="s">
        <v>74</v>
      </c>
      <c r="BH44" s="10" t="s">
        <v>75</v>
      </c>
      <c r="BI44" s="10" t="s">
        <v>76</v>
      </c>
      <c r="BJ44" s="10" t="s">
        <v>77</v>
      </c>
      <c r="BK44" s="10" t="s">
        <v>78</v>
      </c>
      <c r="BL44" s="10" t="s">
        <v>79</v>
      </c>
      <c r="BM44" s="10" t="s">
        <v>80</v>
      </c>
      <c r="BN44" s="10" t="s">
        <v>81</v>
      </c>
      <c r="BO44" s="10" t="s">
        <v>82</v>
      </c>
      <c r="BP44" s="10" t="s">
        <v>83</v>
      </c>
      <c r="BQ44" s="10" t="s">
        <v>84</v>
      </c>
      <c r="BR44" s="10" t="s">
        <v>85</v>
      </c>
    </row>
    <row r="45" spans="1:70">
      <c r="A45" s="5" t="s">
        <v>0</v>
      </c>
      <c r="B45" s="5" t="s">
        <v>86</v>
      </c>
      <c r="C45" s="15">
        <v>27.392800000000001</v>
      </c>
      <c r="D45" s="15">
        <v>32.423499999999997</v>
      </c>
      <c r="E45" s="15">
        <v>31.954899999999999</v>
      </c>
      <c r="F45" s="15">
        <v>37.495100000000001</v>
      </c>
      <c r="G45" s="15">
        <v>33.043599999999998</v>
      </c>
      <c r="H45" s="15">
        <v>38.980800000000002</v>
      </c>
      <c r="I45" s="15">
        <v>41.719499999999996</v>
      </c>
      <c r="J45" s="15">
        <v>44.108600000000003</v>
      </c>
      <c r="K45" s="15">
        <v>41.115299999999998</v>
      </c>
      <c r="L45" s="15">
        <v>48.583500000000001</v>
      </c>
      <c r="M45" s="15">
        <v>55.574599999999997</v>
      </c>
      <c r="N45" s="15">
        <v>46.854399999999998</v>
      </c>
      <c r="O45" s="15">
        <v>43.4876</v>
      </c>
      <c r="P45" s="15">
        <v>53.042499999999997</v>
      </c>
      <c r="Q45" s="15">
        <v>49.9435</v>
      </c>
      <c r="R45" s="15">
        <v>46.497</v>
      </c>
      <c r="S45" s="15">
        <v>41.591799999999999</v>
      </c>
      <c r="T45" s="15">
        <v>45.262999999999998</v>
      </c>
      <c r="U45" s="15">
        <v>46.655799999999999</v>
      </c>
      <c r="V45" s="15">
        <v>46.768700000000003</v>
      </c>
      <c r="W45" s="15">
        <v>36.026400000000002</v>
      </c>
      <c r="X45" s="15">
        <v>43.163200000000003</v>
      </c>
      <c r="Y45" s="15">
        <v>52.1907</v>
      </c>
      <c r="Z45" s="15">
        <v>48.257899999999999</v>
      </c>
      <c r="AA45" s="15">
        <v>47.8748</v>
      </c>
      <c r="AB45" s="15">
        <v>49.790900000000001</v>
      </c>
      <c r="AC45" s="15">
        <v>54.199199999999998</v>
      </c>
      <c r="AD45" s="15">
        <v>51.136800000000001</v>
      </c>
      <c r="AE45" s="15">
        <v>45.730699999999999</v>
      </c>
      <c r="AF45" s="15">
        <v>58.796900000000001</v>
      </c>
      <c r="AG45" s="15">
        <v>59.680799999999998</v>
      </c>
      <c r="AH45" s="15">
        <v>58.5351</v>
      </c>
      <c r="AI45" s="15">
        <v>53.994999999999997</v>
      </c>
      <c r="AJ45" s="15">
        <v>61.585700000000003</v>
      </c>
      <c r="AK45" s="15">
        <v>60.549100000000003</v>
      </c>
      <c r="AL45" s="15">
        <v>43.818399999999997</v>
      </c>
      <c r="AM45" s="15">
        <v>65.860200000000006</v>
      </c>
      <c r="AN45" s="15">
        <v>69.623800000000003</v>
      </c>
      <c r="AO45" s="15">
        <v>59.048299999999998</v>
      </c>
      <c r="AP45" s="15">
        <v>45.084899999999998</v>
      </c>
      <c r="AQ45" s="15">
        <v>39.790999999999997</v>
      </c>
      <c r="AR45" s="15">
        <v>42.582999999999998</v>
      </c>
      <c r="AS45" s="15">
        <v>42.648000000000003</v>
      </c>
      <c r="AT45" s="15">
        <v>38.768000000000001</v>
      </c>
      <c r="AU45" s="15">
        <v>34.75</v>
      </c>
      <c r="AV45" s="15">
        <v>38.039000000000001</v>
      </c>
      <c r="AW45" s="15">
        <v>39.637</v>
      </c>
      <c r="AX45" s="15">
        <v>37.700000000000003</v>
      </c>
      <c r="AY45" s="15">
        <v>38.168999999999997</v>
      </c>
      <c r="AZ45" s="15">
        <v>42.722000000000001</v>
      </c>
      <c r="BA45" s="15">
        <v>47.148000000000003</v>
      </c>
      <c r="BB45" s="15">
        <v>39.713999999999999</v>
      </c>
      <c r="BC45" s="15">
        <v>40.656999999999996</v>
      </c>
      <c r="BD45" s="15">
        <v>45.838999999999999</v>
      </c>
      <c r="BE45" s="15">
        <v>44.345999999999997</v>
      </c>
      <c r="BF45" s="15">
        <v>37.82</v>
      </c>
      <c r="BG45" s="15">
        <v>39.259</v>
      </c>
      <c r="BH45" s="15">
        <v>44.889000000000003</v>
      </c>
      <c r="BI45" s="15">
        <v>44.73</v>
      </c>
      <c r="BJ45" s="15">
        <v>41.718000000000004</v>
      </c>
      <c r="BK45" s="15">
        <v>41.889000000000003</v>
      </c>
      <c r="BL45" s="15">
        <v>43.042999999999999</v>
      </c>
      <c r="BM45" s="15">
        <v>45.97</v>
      </c>
      <c r="BN45" s="15">
        <v>40.158999999999999</v>
      </c>
      <c r="BO45" s="15">
        <v>40.173000000000002</v>
      </c>
      <c r="BP45" s="15">
        <v>45.898000000000003</v>
      </c>
      <c r="BQ45" s="15">
        <v>46.832000000000001</v>
      </c>
      <c r="BR45" s="15">
        <v>43.79</v>
      </c>
    </row>
    <row r="46" spans="1:70">
      <c r="A46" s="6" t="s">
        <v>88</v>
      </c>
      <c r="B46" s="6" t="s">
        <v>89</v>
      </c>
      <c r="C46" s="13">
        <v>21.882000000000001</v>
      </c>
      <c r="D46" s="13">
        <v>26.533200000000001</v>
      </c>
      <c r="E46" s="13">
        <v>24.3582</v>
      </c>
      <c r="F46" s="13">
        <v>29.988399999999999</v>
      </c>
      <c r="G46" s="13">
        <v>26.760899999999999</v>
      </c>
      <c r="H46" s="13">
        <v>31.700099999999999</v>
      </c>
      <c r="I46" s="13">
        <v>33.090000000000003</v>
      </c>
      <c r="J46" s="13">
        <v>36.364699999999999</v>
      </c>
      <c r="K46" s="13">
        <v>33.490499999999997</v>
      </c>
      <c r="L46" s="13">
        <v>38.903799999999997</v>
      </c>
      <c r="M46" s="13">
        <v>42.503799999999998</v>
      </c>
      <c r="N46" s="13">
        <v>34.894300000000001</v>
      </c>
      <c r="O46" s="13">
        <v>36.636099999999999</v>
      </c>
      <c r="P46" s="13">
        <v>45.655999999999999</v>
      </c>
      <c r="Q46" s="13">
        <v>41.093000000000004</v>
      </c>
      <c r="R46" s="13">
        <v>39.549900000000001</v>
      </c>
      <c r="S46" s="13">
        <v>32.7667</v>
      </c>
      <c r="T46" s="13">
        <v>35.767800000000001</v>
      </c>
      <c r="U46" s="13">
        <v>37.536499999999997</v>
      </c>
      <c r="V46" s="13">
        <v>37.958500000000001</v>
      </c>
      <c r="W46" s="13">
        <v>30.915500000000002</v>
      </c>
      <c r="X46" s="13">
        <v>35.049799999999998</v>
      </c>
      <c r="Y46" s="13">
        <v>40.4602</v>
      </c>
      <c r="Z46" s="13">
        <v>38.598799999999997</v>
      </c>
      <c r="AA46" s="13">
        <v>38.357599999999998</v>
      </c>
      <c r="AB46" s="13">
        <v>40.922699999999999</v>
      </c>
      <c r="AC46" s="13">
        <v>43.958199999999998</v>
      </c>
      <c r="AD46" s="13">
        <v>41.462299999999999</v>
      </c>
      <c r="AE46" s="13">
        <v>37.046999999999997</v>
      </c>
      <c r="AF46" s="13">
        <v>49.651600000000002</v>
      </c>
      <c r="AG46" s="13">
        <v>47.0989</v>
      </c>
      <c r="AH46" s="13">
        <v>46.625300000000003</v>
      </c>
      <c r="AI46" s="13">
        <v>44.153199999999998</v>
      </c>
      <c r="AJ46" s="13">
        <v>50.3264</v>
      </c>
      <c r="AK46" s="13">
        <v>50.439599999999999</v>
      </c>
      <c r="AL46" s="13">
        <v>38.668900000000001</v>
      </c>
      <c r="AM46" s="13">
        <v>57.883699999999997</v>
      </c>
      <c r="AN46" s="13">
        <v>60.180999999999997</v>
      </c>
      <c r="AO46" s="13">
        <v>47.200200000000002</v>
      </c>
      <c r="AP46" s="13">
        <v>37.045299999999997</v>
      </c>
      <c r="AQ46" s="13">
        <v>32.183</v>
      </c>
      <c r="AR46" s="13">
        <v>33.061999999999998</v>
      </c>
      <c r="AS46" s="13">
        <v>33.162999999999997</v>
      </c>
      <c r="AT46" s="13">
        <v>32.014000000000003</v>
      </c>
      <c r="AU46" s="13">
        <v>27.911999999999999</v>
      </c>
      <c r="AV46" s="13">
        <v>29.309000000000001</v>
      </c>
      <c r="AW46" s="13">
        <v>30.44</v>
      </c>
      <c r="AX46" s="13">
        <v>30.966000000000001</v>
      </c>
      <c r="AY46" s="13">
        <v>33.018999999999998</v>
      </c>
      <c r="AZ46" s="13">
        <v>35.616999999999997</v>
      </c>
      <c r="BA46" s="13">
        <v>38.149000000000001</v>
      </c>
      <c r="BB46" s="13">
        <v>33.692999999999998</v>
      </c>
      <c r="BC46" s="13">
        <v>34.161999999999999</v>
      </c>
      <c r="BD46" s="13">
        <v>36.673999999999999</v>
      </c>
      <c r="BE46" s="13">
        <v>35.551000000000002</v>
      </c>
      <c r="BF46" s="13">
        <v>32.475000000000001</v>
      </c>
      <c r="BG46" s="13">
        <v>32.756</v>
      </c>
      <c r="BH46" s="13">
        <v>35.69</v>
      </c>
      <c r="BI46" s="13">
        <v>35.238999999999997</v>
      </c>
      <c r="BJ46" s="13">
        <v>33.520000000000003</v>
      </c>
      <c r="BK46" s="13">
        <v>33.439</v>
      </c>
      <c r="BL46" s="13">
        <v>31.959</v>
      </c>
      <c r="BM46" s="13">
        <v>35.155000000000001</v>
      </c>
      <c r="BN46" s="13">
        <v>32.021999999999998</v>
      </c>
      <c r="BO46" s="13">
        <v>32.192</v>
      </c>
      <c r="BP46" s="13">
        <v>36.975000000000001</v>
      </c>
      <c r="BQ46" s="13">
        <v>38.045000000000002</v>
      </c>
      <c r="BR46" s="13">
        <v>37.274000000000001</v>
      </c>
    </row>
    <row r="47" spans="1:70">
      <c r="A47" s="5" t="s">
        <v>1</v>
      </c>
      <c r="B47" s="5" t="s">
        <v>90</v>
      </c>
      <c r="C47" s="15">
        <v>5.5109000000000004</v>
      </c>
      <c r="D47" s="15">
        <v>5.8902999999999999</v>
      </c>
      <c r="E47" s="15">
        <v>7.5967000000000002</v>
      </c>
      <c r="F47" s="15">
        <v>7.5067000000000004</v>
      </c>
      <c r="G47" s="15">
        <v>6.2827000000000002</v>
      </c>
      <c r="H47" s="15">
        <v>7.2808000000000002</v>
      </c>
      <c r="I47" s="15">
        <v>8.6295000000000002</v>
      </c>
      <c r="J47" s="15">
        <v>7.7439</v>
      </c>
      <c r="K47" s="15">
        <v>7.6247999999999996</v>
      </c>
      <c r="L47" s="15">
        <v>9.6797000000000004</v>
      </c>
      <c r="M47" s="15">
        <v>13.0708</v>
      </c>
      <c r="N47" s="15">
        <v>11.960100000000001</v>
      </c>
      <c r="O47" s="15">
        <v>6.8514999999999997</v>
      </c>
      <c r="P47" s="15">
        <v>7.3864999999999998</v>
      </c>
      <c r="Q47" s="15">
        <v>8.8505000000000003</v>
      </c>
      <c r="R47" s="15">
        <v>6.9470999999999998</v>
      </c>
      <c r="S47" s="15">
        <v>8.8249999999999993</v>
      </c>
      <c r="T47" s="15">
        <v>9.4952000000000005</v>
      </c>
      <c r="U47" s="15">
        <v>9.1193000000000008</v>
      </c>
      <c r="V47" s="15">
        <v>8.8102</v>
      </c>
      <c r="W47" s="15">
        <v>5.1109</v>
      </c>
      <c r="X47" s="15">
        <v>8.1134000000000004</v>
      </c>
      <c r="Y47" s="15">
        <v>11.730499999999999</v>
      </c>
      <c r="Z47" s="15">
        <v>9.6591000000000005</v>
      </c>
      <c r="AA47" s="15">
        <v>9.5172000000000008</v>
      </c>
      <c r="AB47" s="15">
        <v>8.8681999999999999</v>
      </c>
      <c r="AC47" s="15">
        <v>10.241</v>
      </c>
      <c r="AD47" s="15">
        <v>9.6745000000000001</v>
      </c>
      <c r="AE47" s="15">
        <v>8.6837</v>
      </c>
      <c r="AF47" s="15">
        <v>9.1453000000000007</v>
      </c>
      <c r="AG47" s="15">
        <v>12.582000000000001</v>
      </c>
      <c r="AH47" s="15">
        <v>11.909800000000001</v>
      </c>
      <c r="AI47" s="15">
        <v>9.8419000000000008</v>
      </c>
      <c r="AJ47" s="15">
        <v>11.2593</v>
      </c>
      <c r="AK47" s="15">
        <v>10.109500000000001</v>
      </c>
      <c r="AL47" s="15">
        <v>5.1494</v>
      </c>
      <c r="AM47" s="15">
        <v>7.9763999999999999</v>
      </c>
      <c r="AN47" s="15">
        <v>9.4428000000000001</v>
      </c>
      <c r="AO47" s="15">
        <v>11.848100000000001</v>
      </c>
      <c r="AP47" s="15">
        <v>8.0396000000000001</v>
      </c>
      <c r="AQ47" s="15">
        <v>7.6079999999999997</v>
      </c>
      <c r="AR47" s="15">
        <v>9.5210000000000008</v>
      </c>
      <c r="AS47" s="15">
        <v>9.4849999999999994</v>
      </c>
      <c r="AT47" s="15">
        <v>6.7539999999999996</v>
      </c>
      <c r="AU47" s="15">
        <v>6.8380000000000001</v>
      </c>
      <c r="AV47" s="15">
        <v>8.73</v>
      </c>
      <c r="AW47" s="15">
        <v>9.1969999999999992</v>
      </c>
      <c r="AX47" s="15">
        <v>6.734</v>
      </c>
      <c r="AY47" s="15">
        <v>5.15</v>
      </c>
      <c r="AZ47" s="15">
        <v>7.1050000000000004</v>
      </c>
      <c r="BA47" s="15">
        <v>8.9990000000000006</v>
      </c>
      <c r="BB47" s="15">
        <v>6.0209999999999999</v>
      </c>
      <c r="BC47" s="15">
        <v>6.4950000000000001</v>
      </c>
      <c r="BD47" s="15">
        <v>9.1649999999999991</v>
      </c>
      <c r="BE47" s="15">
        <v>8.7949999999999999</v>
      </c>
      <c r="BF47" s="15">
        <v>5.3449999999999998</v>
      </c>
      <c r="BG47" s="15">
        <v>6.5030000000000001</v>
      </c>
      <c r="BH47" s="15">
        <v>9.1989999999999998</v>
      </c>
      <c r="BI47" s="15">
        <v>9.4909999999999997</v>
      </c>
      <c r="BJ47" s="15">
        <v>8.1980000000000004</v>
      </c>
      <c r="BK47" s="15">
        <v>8.4499999999999993</v>
      </c>
      <c r="BL47" s="15">
        <v>11.084</v>
      </c>
      <c r="BM47" s="15">
        <v>10.815</v>
      </c>
      <c r="BN47" s="15">
        <v>8.1370000000000005</v>
      </c>
      <c r="BO47" s="15">
        <v>7.9809999999999999</v>
      </c>
      <c r="BP47" s="15">
        <v>8.923</v>
      </c>
      <c r="BQ47" s="15">
        <v>8.7870000000000008</v>
      </c>
      <c r="BR47" s="15">
        <v>6.516</v>
      </c>
    </row>
    <row r="48" spans="1:70">
      <c r="A48" s="6" t="s">
        <v>91</v>
      </c>
      <c r="B48" s="6" t="s">
        <v>92</v>
      </c>
      <c r="C48" s="13" t="s">
        <v>87</v>
      </c>
      <c r="D48" s="13" t="s">
        <v>87</v>
      </c>
      <c r="E48" s="13" t="s">
        <v>87</v>
      </c>
      <c r="F48" s="13" t="s">
        <v>87</v>
      </c>
      <c r="G48" s="13" t="s">
        <v>87</v>
      </c>
      <c r="H48" s="13" t="s">
        <v>87</v>
      </c>
      <c r="I48" s="13" t="s">
        <v>87</v>
      </c>
      <c r="J48" s="13" t="s">
        <v>87</v>
      </c>
      <c r="K48" s="13" t="s">
        <v>87</v>
      </c>
      <c r="L48" s="13">
        <v>0.115</v>
      </c>
      <c r="M48" s="13" t="s">
        <v>87</v>
      </c>
      <c r="N48" s="13">
        <v>0.1115</v>
      </c>
      <c r="O48" s="13">
        <v>0.1072</v>
      </c>
      <c r="P48" s="13">
        <v>2.06E-2</v>
      </c>
      <c r="Q48" s="13">
        <v>1.8048999999999999</v>
      </c>
      <c r="R48" s="13" t="s">
        <v>87</v>
      </c>
      <c r="S48" s="13">
        <v>4.0500000000000001E-2</v>
      </c>
      <c r="T48" s="13">
        <v>3.6200000000000003E-2</v>
      </c>
      <c r="U48" s="13">
        <v>3.3000000000000002E-2</v>
      </c>
      <c r="V48" s="13">
        <v>8.6599999999999996E-2</v>
      </c>
      <c r="W48" s="13">
        <v>3.0700000000000002E-2</v>
      </c>
      <c r="X48" s="13">
        <v>6.2600000000000003E-2</v>
      </c>
      <c r="Y48" s="13">
        <v>1.6799999999999999E-2</v>
      </c>
      <c r="Z48" s="13">
        <v>5.9400000000000001E-2</v>
      </c>
      <c r="AA48" s="13">
        <v>1.8200000000000001E-2</v>
      </c>
      <c r="AB48" s="13">
        <v>3.1600000000000003E-2</v>
      </c>
      <c r="AC48" s="13">
        <v>2.0299999999999999E-2</v>
      </c>
      <c r="AD48" s="13">
        <v>0.15490000000000001</v>
      </c>
      <c r="AE48" s="13">
        <v>0.04</v>
      </c>
      <c r="AF48" s="13">
        <v>7.3300000000000004E-2</v>
      </c>
      <c r="AG48" s="13">
        <v>2.1100000000000001E-2</v>
      </c>
      <c r="AH48" s="13">
        <v>6.3399999999999998E-2</v>
      </c>
      <c r="AI48" s="13">
        <v>0.12659999999999999</v>
      </c>
      <c r="AJ48" s="13" t="s">
        <v>87</v>
      </c>
      <c r="AK48" s="13">
        <v>4.1399999999999999E-2</v>
      </c>
      <c r="AL48" s="13">
        <v>0.1196</v>
      </c>
      <c r="AM48" s="13">
        <v>0.14710000000000001</v>
      </c>
      <c r="AN48" s="13">
        <v>0.1694</v>
      </c>
      <c r="AO48" s="13">
        <v>5.1299999999999998E-2</v>
      </c>
      <c r="AP48" s="13">
        <v>0.59919999999999995</v>
      </c>
      <c r="AQ48" s="13" t="s">
        <v>87</v>
      </c>
      <c r="AR48" s="13">
        <v>0.17</v>
      </c>
      <c r="AS48" s="13">
        <v>3.7999999999999999E-2</v>
      </c>
      <c r="AT48" s="13">
        <v>0.439</v>
      </c>
      <c r="AU48" s="13">
        <v>4.5999999999999999E-2</v>
      </c>
      <c r="AV48" s="13">
        <v>0.158</v>
      </c>
      <c r="AW48" s="13">
        <v>8.5999999999999993E-2</v>
      </c>
      <c r="AX48" s="13">
        <v>0.2</v>
      </c>
      <c r="AY48" s="13">
        <v>8.6999999999999994E-2</v>
      </c>
      <c r="AZ48" s="13">
        <v>9.8000000000000004E-2</v>
      </c>
      <c r="BA48" s="13" t="s">
        <v>87</v>
      </c>
      <c r="BB48" s="13">
        <v>0.219</v>
      </c>
      <c r="BC48" s="13">
        <v>0.13500000000000001</v>
      </c>
      <c r="BD48" s="13">
        <v>0.121</v>
      </c>
      <c r="BE48" s="13">
        <v>0.127</v>
      </c>
      <c r="BF48" s="13">
        <v>0.11600000000000001</v>
      </c>
      <c r="BG48" s="13">
        <v>0.105</v>
      </c>
      <c r="BH48" s="13">
        <v>2.9000000000000001E-2</v>
      </c>
      <c r="BI48" s="13">
        <v>0.14899999999999999</v>
      </c>
      <c r="BJ48" s="13">
        <v>0.111</v>
      </c>
      <c r="BK48" s="13">
        <v>0.112</v>
      </c>
      <c r="BL48" s="13" t="s">
        <v>87</v>
      </c>
      <c r="BM48" s="13" t="s">
        <v>87</v>
      </c>
      <c r="BN48" s="13">
        <v>0.126</v>
      </c>
      <c r="BO48" s="13">
        <v>0.154</v>
      </c>
      <c r="BP48" s="13">
        <v>9.6000000000000002E-2</v>
      </c>
      <c r="BQ48" s="13">
        <v>0.27</v>
      </c>
      <c r="BR48" s="13" t="s">
        <v>87</v>
      </c>
    </row>
    <row r="49" spans="1:70">
      <c r="A49" s="6" t="s">
        <v>93</v>
      </c>
      <c r="B49" s="6" t="s">
        <v>94</v>
      </c>
      <c r="C49" s="13">
        <v>4.5997000000000003</v>
      </c>
      <c r="D49" s="13">
        <v>4.6073000000000004</v>
      </c>
      <c r="E49" s="13">
        <v>5.1402000000000001</v>
      </c>
      <c r="F49" s="13">
        <v>5.4691999999999998</v>
      </c>
      <c r="G49" s="13">
        <v>5.0362</v>
      </c>
      <c r="H49" s="13">
        <v>5.2945000000000002</v>
      </c>
      <c r="I49" s="13">
        <v>5.7579000000000002</v>
      </c>
      <c r="J49" s="13">
        <v>5.9812000000000003</v>
      </c>
      <c r="K49" s="13">
        <v>6.1662999999999997</v>
      </c>
      <c r="L49" s="13">
        <v>6.7111000000000001</v>
      </c>
      <c r="M49" s="13">
        <v>6.7736000000000001</v>
      </c>
      <c r="N49" s="13">
        <v>8.7227999999999994</v>
      </c>
      <c r="O49" s="13">
        <v>8.7659000000000002</v>
      </c>
      <c r="P49" s="13">
        <v>7.0609000000000002</v>
      </c>
      <c r="Q49" s="13">
        <v>6.8634000000000004</v>
      </c>
      <c r="R49" s="13">
        <v>8.9244000000000003</v>
      </c>
      <c r="S49" s="13">
        <v>6.7392000000000003</v>
      </c>
      <c r="T49" s="13">
        <v>7.8559000000000001</v>
      </c>
      <c r="U49" s="13">
        <v>7.4545000000000003</v>
      </c>
      <c r="V49" s="13">
        <v>6.6471</v>
      </c>
      <c r="W49" s="13">
        <v>6.3731</v>
      </c>
      <c r="X49" s="13">
        <v>6.7058999999999997</v>
      </c>
      <c r="Y49" s="13">
        <v>7.8467000000000002</v>
      </c>
      <c r="Z49" s="13">
        <v>6.6065000000000005</v>
      </c>
      <c r="AA49" s="13">
        <v>6.9913999999999996</v>
      </c>
      <c r="AB49" s="13">
        <v>7.1208999999999998</v>
      </c>
      <c r="AC49" s="13">
        <v>6.8323999999999998</v>
      </c>
      <c r="AD49" s="13">
        <v>7.6838999999999995</v>
      </c>
      <c r="AE49" s="13">
        <v>6.9836</v>
      </c>
      <c r="AF49" s="13">
        <v>8.1644000000000005</v>
      </c>
      <c r="AG49" s="13">
        <v>7.4366000000000003</v>
      </c>
      <c r="AH49" s="13">
        <v>8.5689999999999991</v>
      </c>
      <c r="AI49" s="13">
        <v>7.5355999999999996</v>
      </c>
      <c r="AJ49" s="13">
        <v>10.1335</v>
      </c>
      <c r="AK49" s="13">
        <v>8.0106000000000002</v>
      </c>
      <c r="AL49" s="13">
        <v>6.9215999999999998</v>
      </c>
      <c r="AM49" s="13">
        <v>7.0621</v>
      </c>
      <c r="AN49" s="13">
        <v>8.9185999999999996</v>
      </c>
      <c r="AO49" s="13">
        <v>11.899900000000001</v>
      </c>
      <c r="AP49" s="13">
        <v>3.7816000000000001</v>
      </c>
      <c r="AQ49" s="13">
        <v>7.8330000000000002</v>
      </c>
      <c r="AR49" s="13">
        <v>9.6259999999999994</v>
      </c>
      <c r="AS49" s="13">
        <v>7.8090000000000002</v>
      </c>
      <c r="AT49" s="13">
        <v>4.6920000000000002</v>
      </c>
      <c r="AU49" s="13">
        <v>7.7869999999999999</v>
      </c>
      <c r="AV49" s="13">
        <v>8.7010000000000005</v>
      </c>
      <c r="AW49" s="13">
        <v>7.1529999999999996</v>
      </c>
      <c r="AX49" s="13">
        <v>5.367</v>
      </c>
      <c r="AY49" s="13">
        <v>6.2460000000000004</v>
      </c>
      <c r="AZ49" s="13">
        <v>8.1739999999999995</v>
      </c>
      <c r="BA49" s="13">
        <v>6.798</v>
      </c>
      <c r="BB49" s="13">
        <v>9.0820000000000007</v>
      </c>
      <c r="BC49" s="13">
        <v>7.0369999999999999</v>
      </c>
      <c r="BD49" s="13">
        <v>7.0030000000000001</v>
      </c>
      <c r="BE49" s="13">
        <v>6.7990000000000004</v>
      </c>
      <c r="BF49" s="13">
        <v>7.1879999999999997</v>
      </c>
      <c r="BG49" s="13">
        <v>6.7279999999999998</v>
      </c>
      <c r="BH49" s="13">
        <v>7.7839999999999998</v>
      </c>
      <c r="BI49" s="13">
        <v>6.484</v>
      </c>
      <c r="BJ49" s="13">
        <v>8.2249999999999996</v>
      </c>
      <c r="BK49" s="13">
        <v>7.86</v>
      </c>
      <c r="BL49" s="13">
        <v>7.9569999999999999</v>
      </c>
      <c r="BM49" s="13">
        <v>6.8769999999999998</v>
      </c>
      <c r="BN49" s="13">
        <v>7.0670000000000002</v>
      </c>
      <c r="BO49" s="13">
        <v>7.43</v>
      </c>
      <c r="BP49" s="13">
        <v>8.0079999999999991</v>
      </c>
      <c r="BQ49" s="13">
        <v>7.7910000000000004</v>
      </c>
      <c r="BR49" s="13" t="s">
        <v>87</v>
      </c>
    </row>
    <row r="50" spans="1:70">
      <c r="A50" s="5" t="s">
        <v>95</v>
      </c>
      <c r="B50" s="5" t="s">
        <v>96</v>
      </c>
      <c r="C50" s="15">
        <v>0.91110000000000002</v>
      </c>
      <c r="D50" s="15">
        <v>1.2829999999999999</v>
      </c>
      <c r="E50" s="15">
        <v>2.4565999999999999</v>
      </c>
      <c r="F50" s="15">
        <v>2.0375000000000001</v>
      </c>
      <c r="G50" s="15">
        <v>1.2464999999999999</v>
      </c>
      <c r="H50" s="15">
        <v>1.9862</v>
      </c>
      <c r="I50" s="15">
        <v>2.8715999999999999</v>
      </c>
      <c r="J50" s="15">
        <v>1.7625999999999999</v>
      </c>
      <c r="K50" s="15">
        <v>1.4584999999999999</v>
      </c>
      <c r="L50" s="15">
        <v>3.0836000000000001</v>
      </c>
      <c r="M50" s="15">
        <v>6.2972000000000001</v>
      </c>
      <c r="N50" s="15">
        <v>3.3489</v>
      </c>
      <c r="O50" s="15">
        <v>-1.8071999999999999</v>
      </c>
      <c r="P50" s="15">
        <v>0.34610000000000002</v>
      </c>
      <c r="Q50" s="15">
        <v>3.7919999999999998</v>
      </c>
      <c r="R50" s="15">
        <v>-1.9771999999999998</v>
      </c>
      <c r="S50" s="15">
        <v>2.1263999999999998</v>
      </c>
      <c r="T50" s="15">
        <v>1.6755</v>
      </c>
      <c r="U50" s="15">
        <v>1.6978</v>
      </c>
      <c r="V50" s="15">
        <v>2.2498</v>
      </c>
      <c r="W50" s="15">
        <v>-1.2315</v>
      </c>
      <c r="X50" s="15">
        <v>1.4701</v>
      </c>
      <c r="Y50" s="15">
        <v>3.9005999999999998</v>
      </c>
      <c r="Z50" s="15">
        <v>3.1120000000000001</v>
      </c>
      <c r="AA50" s="15">
        <v>2.544</v>
      </c>
      <c r="AB50" s="15">
        <v>1.7787999999999999</v>
      </c>
      <c r="AC50" s="15">
        <v>3.4287999999999998</v>
      </c>
      <c r="AD50" s="15">
        <v>2.1455000000000002</v>
      </c>
      <c r="AE50" s="15">
        <v>1.74</v>
      </c>
      <c r="AF50" s="15">
        <v>1.0542</v>
      </c>
      <c r="AG50" s="15">
        <v>5.1665000000000001</v>
      </c>
      <c r="AH50" s="15">
        <v>3.4041999999999999</v>
      </c>
      <c r="AI50" s="15">
        <v>2.4327999999999999</v>
      </c>
      <c r="AJ50" s="15">
        <v>1.1257999999999999</v>
      </c>
      <c r="AK50" s="15">
        <v>2.1402999999999999</v>
      </c>
      <c r="AL50" s="15">
        <v>-1.6526000000000001</v>
      </c>
      <c r="AM50" s="15">
        <v>1.0615000000000001</v>
      </c>
      <c r="AN50" s="15">
        <v>0.69359999999999999</v>
      </c>
      <c r="AO50" s="15">
        <v>-5.9999999999999995E-4</v>
      </c>
      <c r="AP50" s="15">
        <v>4.8571999999999997</v>
      </c>
      <c r="AQ50" s="15">
        <v>-0.22500000000000001</v>
      </c>
      <c r="AR50" s="15">
        <v>6.5000000000000002E-2</v>
      </c>
      <c r="AS50" s="15">
        <v>1.714</v>
      </c>
      <c r="AT50" s="15">
        <v>2.5009999999999999</v>
      </c>
      <c r="AU50" s="15">
        <v>-0.90300000000000002</v>
      </c>
      <c r="AV50" s="15">
        <v>0.187</v>
      </c>
      <c r="AW50" s="15">
        <v>2.13</v>
      </c>
      <c r="AX50" s="15">
        <v>1.5669999999999999</v>
      </c>
      <c r="AY50" s="15">
        <v>-1.0089999999999999</v>
      </c>
      <c r="AZ50" s="15">
        <v>-0.97099999999999997</v>
      </c>
      <c r="BA50" s="15">
        <v>2.2010000000000001</v>
      </c>
      <c r="BB50" s="15">
        <v>-2.8420000000000001</v>
      </c>
      <c r="BC50" s="15">
        <v>-0.40699999999999997</v>
      </c>
      <c r="BD50" s="15">
        <v>2.2829999999999999</v>
      </c>
      <c r="BE50" s="15">
        <v>2.1230000000000002</v>
      </c>
      <c r="BF50" s="15">
        <v>-1.7269999999999999</v>
      </c>
      <c r="BG50" s="15">
        <v>-0.12</v>
      </c>
      <c r="BH50" s="15">
        <v>1.444</v>
      </c>
      <c r="BI50" s="15">
        <v>3.1560000000000001</v>
      </c>
      <c r="BJ50" s="15">
        <v>8.4000000000000005E-2</v>
      </c>
      <c r="BK50" s="15">
        <v>0.70199999999999996</v>
      </c>
      <c r="BL50" s="15">
        <v>3.1269999999999998</v>
      </c>
      <c r="BM50" s="15">
        <v>3.9379999999999997</v>
      </c>
      <c r="BN50" s="15">
        <v>1.196</v>
      </c>
      <c r="BO50" s="15">
        <v>0.70499999999999996</v>
      </c>
      <c r="BP50" s="15">
        <v>1.0109999999999999</v>
      </c>
      <c r="BQ50" s="15">
        <v>1.266</v>
      </c>
      <c r="BR50" s="15">
        <v>-1.2450000000000001</v>
      </c>
    </row>
    <row r="51" spans="1:70">
      <c r="A51" s="5" t="s">
        <v>97</v>
      </c>
      <c r="B51" s="5" t="s">
        <v>98</v>
      </c>
      <c r="C51" s="15">
        <v>0.62009999999999998</v>
      </c>
      <c r="D51" s="15">
        <v>1.1416999999999999</v>
      </c>
      <c r="E51" s="15">
        <v>2.0377999999999998</v>
      </c>
      <c r="F51" s="15">
        <v>1.5298</v>
      </c>
      <c r="G51" s="15">
        <v>0.98040000000000005</v>
      </c>
      <c r="H51" s="15">
        <v>1.6167</v>
      </c>
      <c r="I51" s="15">
        <v>2.7725</v>
      </c>
      <c r="J51" s="15">
        <v>1.3996999999999999</v>
      </c>
      <c r="K51" s="15">
        <v>0.92220000000000002</v>
      </c>
      <c r="L51" s="15">
        <v>2.4386000000000001</v>
      </c>
      <c r="M51" s="15">
        <v>5.6159999999999997</v>
      </c>
      <c r="N51" s="15">
        <v>2.8698000000000001</v>
      </c>
      <c r="O51" s="15">
        <v>-2.5521000000000003</v>
      </c>
      <c r="P51" s="15">
        <v>-0.42780000000000001</v>
      </c>
      <c r="Q51" s="15">
        <v>3.0204</v>
      </c>
      <c r="R51" s="15">
        <v>-0.93489999999999995</v>
      </c>
      <c r="S51" s="15">
        <v>1.4240999999999999</v>
      </c>
      <c r="T51" s="15">
        <v>1.1200000000000001</v>
      </c>
      <c r="U51" s="15">
        <v>1.2535000000000001</v>
      </c>
      <c r="V51" s="15">
        <v>1.8987000000000001</v>
      </c>
      <c r="W51" s="15">
        <v>-1.4956</v>
      </c>
      <c r="X51" s="15">
        <v>1.2897000000000001</v>
      </c>
      <c r="Y51" s="15">
        <v>3.6621999999999999</v>
      </c>
      <c r="Z51" s="15">
        <v>2.8612000000000002</v>
      </c>
      <c r="AA51" s="15">
        <v>2.2757999999999998</v>
      </c>
      <c r="AB51" s="15">
        <v>1.4903999999999999</v>
      </c>
      <c r="AC51" s="15">
        <v>3.105</v>
      </c>
      <c r="AD51" s="15">
        <v>1.8162</v>
      </c>
      <c r="AE51" s="15">
        <v>1.4710000000000001</v>
      </c>
      <c r="AF51" s="15">
        <v>0.78690000000000004</v>
      </c>
      <c r="AG51" s="15">
        <v>4.4650999999999996</v>
      </c>
      <c r="AH51" s="15">
        <v>3.1728000000000001</v>
      </c>
      <c r="AI51" s="15">
        <v>2.3532000000000002</v>
      </c>
      <c r="AJ51" s="15">
        <v>1.0111000000000001</v>
      </c>
      <c r="AK51" s="15">
        <v>1.9092</v>
      </c>
      <c r="AL51" s="15">
        <v>-1.9283000000000001</v>
      </c>
      <c r="AM51" s="15">
        <v>0.81930000000000003</v>
      </c>
      <c r="AN51" s="15">
        <v>0.42549999999999999</v>
      </c>
      <c r="AO51" s="15">
        <v>-0.2462</v>
      </c>
      <c r="AP51" s="15">
        <v>4.6425999999999998</v>
      </c>
      <c r="AQ51" s="15">
        <v>-0.38700000000000001</v>
      </c>
      <c r="AR51" s="15">
        <v>-0.108</v>
      </c>
      <c r="AS51" s="15">
        <v>1.5329999999999999</v>
      </c>
      <c r="AT51" s="15">
        <v>2.149</v>
      </c>
      <c r="AU51" s="15">
        <v>-1.331</v>
      </c>
      <c r="AV51" s="15">
        <v>-0.11</v>
      </c>
      <c r="AW51" s="15">
        <v>1.982</v>
      </c>
      <c r="AX51" s="15">
        <v>1.2330000000000001</v>
      </c>
      <c r="AY51" s="15">
        <v>-1.153</v>
      </c>
      <c r="AZ51" s="15">
        <v>-1.123</v>
      </c>
      <c r="BA51" s="15">
        <v>1.966</v>
      </c>
      <c r="BB51" s="15">
        <v>-3.0329999999999999</v>
      </c>
      <c r="BC51" s="15">
        <v>-0.68500000000000005</v>
      </c>
      <c r="BD51" s="15">
        <v>2.0430000000000001</v>
      </c>
      <c r="BE51" s="15">
        <v>1.903</v>
      </c>
      <c r="BF51" s="15">
        <v>-1.99</v>
      </c>
      <c r="BG51" s="15">
        <v>-0.34100000000000003</v>
      </c>
      <c r="BH51" s="15">
        <v>1.21</v>
      </c>
      <c r="BI51" s="15">
        <v>2.9279999999999999</v>
      </c>
      <c r="BJ51" s="15">
        <v>-0.185</v>
      </c>
      <c r="BK51" s="15">
        <v>0.45800000000000002</v>
      </c>
      <c r="BL51" s="15">
        <v>2.867</v>
      </c>
      <c r="BM51" s="15">
        <v>3.6850000000000001</v>
      </c>
      <c r="BN51" s="15">
        <v>0.97299999999999998</v>
      </c>
      <c r="BO51" s="15">
        <v>0.497</v>
      </c>
      <c r="BP51" s="15">
        <v>0.77400000000000002</v>
      </c>
      <c r="BQ51" s="15">
        <v>1.036</v>
      </c>
      <c r="BR51" s="15">
        <v>-1.4729999999999999</v>
      </c>
    </row>
    <row r="52" spans="1:70">
      <c r="A52" s="5" t="s">
        <v>99</v>
      </c>
      <c r="B52" s="5" t="s">
        <v>100</v>
      </c>
      <c r="C52" s="15">
        <v>0.62009999999999998</v>
      </c>
      <c r="D52" s="15">
        <v>1.1416999999999999</v>
      </c>
      <c r="E52" s="15">
        <v>2.0377999999999998</v>
      </c>
      <c r="F52" s="15">
        <v>0.62990000000000002</v>
      </c>
      <c r="G52" s="15">
        <v>0.79410000000000003</v>
      </c>
      <c r="H52" s="15">
        <v>1.3093999999999999</v>
      </c>
      <c r="I52" s="15">
        <v>2.2465999999999999</v>
      </c>
      <c r="J52" s="15">
        <v>1.0056</v>
      </c>
      <c r="K52" s="15">
        <v>0.75619999999999998</v>
      </c>
      <c r="L52" s="15">
        <v>1.9995000000000001</v>
      </c>
      <c r="M52" s="15">
        <v>4.6052</v>
      </c>
      <c r="N52" s="15">
        <v>2.2848000000000002</v>
      </c>
      <c r="O52" s="15">
        <v>-2.5521000000000003</v>
      </c>
      <c r="P52" s="15">
        <v>-0.42780000000000001</v>
      </c>
      <c r="Q52" s="15">
        <v>3.0144000000000002</v>
      </c>
      <c r="R52" s="15">
        <v>-1.2890999999999999</v>
      </c>
      <c r="S52" s="15">
        <v>1.1394</v>
      </c>
      <c r="T52" s="15">
        <v>0.7782</v>
      </c>
      <c r="U52" s="15">
        <v>0.95340000000000003</v>
      </c>
      <c r="V52" s="15">
        <v>1.3472999999999999</v>
      </c>
      <c r="W52" s="15">
        <v>-1.4956</v>
      </c>
      <c r="X52" s="15">
        <v>1.2728999999999999</v>
      </c>
      <c r="Y52" s="15">
        <v>3.052</v>
      </c>
      <c r="Z52" s="15">
        <v>2.5489000000000002</v>
      </c>
      <c r="AA52" s="15">
        <v>1.9344000000000001</v>
      </c>
      <c r="AB52" s="15">
        <v>1.2667999999999999</v>
      </c>
      <c r="AC52" s="15">
        <v>2.6393</v>
      </c>
      <c r="AD52" s="15">
        <v>1.5984</v>
      </c>
      <c r="AE52" s="15">
        <v>1.2503</v>
      </c>
      <c r="AF52" s="15">
        <v>0.66869999999999996</v>
      </c>
      <c r="AG52" s="15">
        <v>3.7955000000000001</v>
      </c>
      <c r="AH52" s="15">
        <v>2.7035999999999998</v>
      </c>
      <c r="AI52" s="15">
        <v>2.0001000000000002</v>
      </c>
      <c r="AJ52" s="15">
        <v>0.85960000000000003</v>
      </c>
      <c r="AK52" s="15">
        <v>1.6227</v>
      </c>
      <c r="AL52" s="15">
        <v>-1.6174999999999999</v>
      </c>
      <c r="AM52" s="15">
        <v>0.69650000000000001</v>
      </c>
      <c r="AN52" s="15">
        <v>0.3614</v>
      </c>
      <c r="AO52" s="15">
        <v>-0.20910000000000001</v>
      </c>
      <c r="AP52" s="15">
        <v>4.1303000000000001</v>
      </c>
      <c r="AQ52" s="15">
        <v>-0.38700000000000001</v>
      </c>
      <c r="AR52" s="15">
        <v>-0.108</v>
      </c>
      <c r="AS52" s="15">
        <v>1.377</v>
      </c>
      <c r="AT52" s="15">
        <v>1.78</v>
      </c>
      <c r="AU52" s="15">
        <v>-1.331</v>
      </c>
      <c r="AV52" s="15">
        <v>-0.11</v>
      </c>
      <c r="AW52" s="15">
        <v>1.901</v>
      </c>
      <c r="AX52" s="15">
        <v>1.377</v>
      </c>
      <c r="AY52" s="15">
        <v>-1.153</v>
      </c>
      <c r="AZ52" s="15">
        <v>0.4</v>
      </c>
      <c r="BA52" s="15">
        <v>1.966</v>
      </c>
      <c r="BB52" s="15">
        <v>-2.9409999999999998</v>
      </c>
      <c r="BC52" s="15">
        <v>-0.64200000000000002</v>
      </c>
      <c r="BD52" s="15">
        <v>2.0499999999999998</v>
      </c>
      <c r="BE52" s="15">
        <v>1.863</v>
      </c>
      <c r="BF52" s="15">
        <v>-1.073</v>
      </c>
      <c r="BG52" s="15">
        <v>-0.34100000000000003</v>
      </c>
      <c r="BH52" s="15">
        <v>1.365</v>
      </c>
      <c r="BI52" s="15">
        <v>2.8849999999999998</v>
      </c>
      <c r="BJ52" s="15">
        <v>0.20100000000000001</v>
      </c>
      <c r="BK52" s="15">
        <v>0.45800000000000002</v>
      </c>
      <c r="BL52" s="15">
        <v>2.867</v>
      </c>
      <c r="BM52" s="15">
        <v>2.9649999999999999</v>
      </c>
      <c r="BN52" s="15">
        <v>1.4219999999999999</v>
      </c>
      <c r="BO52" s="15">
        <v>0.497</v>
      </c>
      <c r="BP52" s="15">
        <v>0.79900000000000004</v>
      </c>
      <c r="BQ52" s="15">
        <v>1.1879999999999999</v>
      </c>
      <c r="BR52" s="15">
        <v>-1.232</v>
      </c>
    </row>
    <row r="53" spans="1:70">
      <c r="A53" s="5" t="s">
        <v>101</v>
      </c>
      <c r="B53" s="5" t="s">
        <v>102</v>
      </c>
      <c r="C53" s="15">
        <v>1.14E-2</v>
      </c>
      <c r="D53" s="15">
        <v>2.1100000000000001E-2</v>
      </c>
      <c r="E53" s="15">
        <v>3.7600000000000001E-2</v>
      </c>
      <c r="F53" s="15">
        <v>1.1599999999999999E-2</v>
      </c>
      <c r="G53" s="15">
        <v>1.47E-2</v>
      </c>
      <c r="H53" s="15">
        <v>2.4199999999999999E-2</v>
      </c>
      <c r="I53" s="15">
        <v>4.1399999999999999E-2</v>
      </c>
      <c r="J53" s="15">
        <v>1.8599999999999998E-2</v>
      </c>
      <c r="K53" s="15">
        <v>1.4E-2</v>
      </c>
      <c r="L53" s="15">
        <v>3.6900000000000002E-2</v>
      </c>
      <c r="M53" s="15">
        <v>8.5000000000000006E-2</v>
      </c>
      <c r="N53" s="15">
        <v>4.2200000000000001E-2</v>
      </c>
      <c r="O53" s="15">
        <v>-4.7100000000000003E-2</v>
      </c>
      <c r="P53" s="15">
        <v>-7.9000000000000008E-3</v>
      </c>
      <c r="Q53" s="15">
        <v>5.5599999999999997E-2</v>
      </c>
      <c r="R53" s="15">
        <v>-2.3699999999999999E-2</v>
      </c>
      <c r="S53" s="15">
        <v>2.1700000000000001E-2</v>
      </c>
      <c r="T53" s="15">
        <v>1.4800000000000001E-2</v>
      </c>
      <c r="U53" s="15">
        <v>1.7600000000000001E-2</v>
      </c>
      <c r="V53" s="15">
        <v>1.24E-2</v>
      </c>
      <c r="W53" s="15">
        <v>-2.76E-2</v>
      </c>
      <c r="X53" s="15">
        <v>2.3199999999999998E-2</v>
      </c>
      <c r="Y53" s="15">
        <v>5.5E-2</v>
      </c>
      <c r="Z53" s="15">
        <v>4.8099999999999997E-2</v>
      </c>
      <c r="AA53" s="15">
        <v>3.8199999999999998E-2</v>
      </c>
      <c r="AB53" s="15">
        <v>2.5000000000000001E-2</v>
      </c>
      <c r="AC53" s="15">
        <v>4.87E-2</v>
      </c>
      <c r="AD53" s="15">
        <v>3.1600000000000003E-2</v>
      </c>
      <c r="AE53" s="15">
        <v>2.3099999999999999E-2</v>
      </c>
      <c r="AF53" s="15">
        <v>1.23E-2</v>
      </c>
      <c r="AG53" s="15">
        <v>7.3099999999999998E-2</v>
      </c>
      <c r="AH53" s="15">
        <v>5.5E-2</v>
      </c>
      <c r="AI53" s="15">
        <v>4.0599999999999997E-2</v>
      </c>
      <c r="AJ53" s="15">
        <v>1.7399999999999999E-2</v>
      </c>
      <c r="AK53" s="15">
        <v>3.1899999999999998E-2</v>
      </c>
      <c r="AL53" s="15">
        <v>-3.1899999999999998E-2</v>
      </c>
      <c r="AM53" s="15">
        <v>1.4500000000000001E-2</v>
      </c>
      <c r="AN53" s="15">
        <v>8.6999999999999994E-3</v>
      </c>
      <c r="AO53" s="15">
        <v>-2.8999999999999998E-3</v>
      </c>
      <c r="AP53" s="15">
        <v>8.4000000000000005E-2</v>
      </c>
      <c r="AQ53" s="15">
        <v>-7.7999999999999996E-3</v>
      </c>
      <c r="AR53" s="15">
        <v>-2.2000000000000001E-3</v>
      </c>
      <c r="AS53" s="15">
        <v>2.7699999999999999E-2</v>
      </c>
      <c r="AT53" s="15">
        <v>3.6999999999999998E-2</v>
      </c>
      <c r="AU53" s="15">
        <v>-2.6800000000000001E-2</v>
      </c>
      <c r="AV53" s="15">
        <v>-2.3E-3</v>
      </c>
      <c r="AW53" s="15">
        <v>0.04</v>
      </c>
      <c r="AX53" s="15">
        <v>3.2399999999999998E-2</v>
      </c>
      <c r="AY53" s="15">
        <v>-2.5600000000000001E-2</v>
      </c>
      <c r="AZ53" s="15">
        <v>8.8999999999999999E-3</v>
      </c>
      <c r="BA53" s="15">
        <v>0.04</v>
      </c>
      <c r="BB53" s="15">
        <v>-6.5199999999999994E-2</v>
      </c>
      <c r="BC53" s="15">
        <v>-0.01</v>
      </c>
      <c r="BD53" s="15">
        <v>0.05</v>
      </c>
      <c r="BE53" s="15">
        <v>0.04</v>
      </c>
      <c r="BF53" s="15">
        <v>-2.3800000000000002E-2</v>
      </c>
      <c r="BG53" s="15">
        <v>-0.01</v>
      </c>
      <c r="BH53" s="15">
        <v>0.03</v>
      </c>
      <c r="BI53" s="15">
        <v>0.06</v>
      </c>
      <c r="BJ53" s="15">
        <v>4.4999999999999997E-3</v>
      </c>
      <c r="BK53" s="15">
        <v>0.01</v>
      </c>
      <c r="BL53" s="15">
        <v>0.06</v>
      </c>
      <c r="BM53" s="15">
        <v>7.0000000000000007E-2</v>
      </c>
      <c r="BN53" s="15">
        <v>0.03</v>
      </c>
      <c r="BO53" s="15">
        <v>0.01</v>
      </c>
      <c r="BP53" s="15">
        <v>0.02</v>
      </c>
      <c r="BQ53" s="15">
        <v>0.03</v>
      </c>
      <c r="BR53" s="15">
        <v>-0.03</v>
      </c>
    </row>
    <row r="54" spans="1:70">
      <c r="A54" s="11" t="s">
        <v>103</v>
      </c>
      <c r="B54" s="11"/>
      <c r="C54" s="11" t="s">
        <v>3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 t="s">
        <v>3</v>
      </c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DFCD-82C9-434C-AE64-A71B971E0B35}">
  <dimension ref="A1:BW3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40.5703125" style="17" customWidth="1"/>
    <col min="2" max="2" width="39.28515625" style="17" hidden="1" customWidth="1"/>
    <col min="3" max="3" width="8.42578125" style="17" customWidth="1"/>
    <col min="4" max="18" width="8" bestFit="1" customWidth="1"/>
    <col min="19" max="19" width="8.42578125" bestFit="1" customWidth="1"/>
    <col min="20" max="71" width="8" bestFit="1" customWidth="1"/>
  </cols>
  <sheetData>
    <row r="1" spans="1:71">
      <c r="B1" s="17" t="s">
        <v>224</v>
      </c>
      <c r="D1" s="2" t="s">
        <v>159</v>
      </c>
      <c r="E1" s="2" t="s">
        <v>158</v>
      </c>
      <c r="F1" s="2" t="s">
        <v>157</v>
      </c>
      <c r="G1" s="2" t="s">
        <v>156</v>
      </c>
      <c r="H1" s="2" t="s">
        <v>155</v>
      </c>
      <c r="I1" s="2" t="s">
        <v>154</v>
      </c>
      <c r="J1" s="2" t="s">
        <v>153</v>
      </c>
      <c r="K1" s="2" t="s">
        <v>152</v>
      </c>
      <c r="L1" s="2" t="s">
        <v>151</v>
      </c>
      <c r="M1" s="2" t="s">
        <v>150</v>
      </c>
      <c r="N1" s="2" t="s">
        <v>149</v>
      </c>
      <c r="O1" s="2" t="s">
        <v>148</v>
      </c>
      <c r="P1" s="2" t="s">
        <v>147</v>
      </c>
      <c r="Q1" s="2" t="s">
        <v>146</v>
      </c>
      <c r="R1" s="2" t="s">
        <v>145</v>
      </c>
      <c r="S1" s="2" t="s">
        <v>144</v>
      </c>
      <c r="T1" s="2" t="s">
        <v>143</v>
      </c>
      <c r="U1" s="2" t="s">
        <v>142</v>
      </c>
      <c r="V1" s="2" t="s">
        <v>141</v>
      </c>
      <c r="W1" s="2" t="s">
        <v>140</v>
      </c>
      <c r="X1" s="2" t="s">
        <v>139</v>
      </c>
      <c r="Y1" s="2" t="s">
        <v>138</v>
      </c>
      <c r="Z1" s="2" t="s">
        <v>137</v>
      </c>
      <c r="AA1" s="2" t="s">
        <v>136</v>
      </c>
      <c r="AB1" s="2" t="s">
        <v>135</v>
      </c>
      <c r="AC1" s="2" t="s">
        <v>134</v>
      </c>
      <c r="AD1" s="2" t="s">
        <v>133</v>
      </c>
      <c r="AE1" s="2" t="s">
        <v>132</v>
      </c>
      <c r="AF1" s="2" t="s">
        <v>5</v>
      </c>
      <c r="AG1" s="2" t="s">
        <v>6</v>
      </c>
      <c r="AH1" s="2" t="s">
        <v>7</v>
      </c>
      <c r="AI1" s="2" t="s">
        <v>8</v>
      </c>
      <c r="AJ1" s="2" t="s">
        <v>9</v>
      </c>
      <c r="AK1" s="2" t="s">
        <v>10</v>
      </c>
      <c r="AL1" s="2" t="s">
        <v>11</v>
      </c>
      <c r="AM1" s="2" t="s">
        <v>12</v>
      </c>
      <c r="AN1" s="2" t="s">
        <v>13</v>
      </c>
      <c r="AO1" s="2" t="s">
        <v>14</v>
      </c>
      <c r="AP1" s="2" t="s">
        <v>15</v>
      </c>
      <c r="AQ1" s="2" t="s">
        <v>16</v>
      </c>
      <c r="AR1" s="2" t="s">
        <v>17</v>
      </c>
      <c r="AS1" s="2" t="s">
        <v>18</v>
      </c>
      <c r="AT1" s="2" t="s">
        <v>19</v>
      </c>
      <c r="AU1" s="2" t="s">
        <v>20</v>
      </c>
      <c r="AV1" s="2" t="s">
        <v>21</v>
      </c>
      <c r="AW1" s="2" t="s">
        <v>22</v>
      </c>
      <c r="AX1" s="2" t="s">
        <v>23</v>
      </c>
      <c r="AY1" s="2" t="s">
        <v>24</v>
      </c>
      <c r="AZ1" s="2" t="s">
        <v>25</v>
      </c>
      <c r="BA1" s="2" t="s">
        <v>26</v>
      </c>
      <c r="BB1" s="2" t="s">
        <v>27</v>
      </c>
      <c r="BC1" s="2" t="s">
        <v>28</v>
      </c>
      <c r="BD1" s="2" t="s">
        <v>29</v>
      </c>
      <c r="BE1" s="2" t="s">
        <v>30</v>
      </c>
      <c r="BF1" s="2" t="s">
        <v>31</v>
      </c>
      <c r="BG1" s="2" t="s">
        <v>32</v>
      </c>
      <c r="BH1" s="2" t="s">
        <v>33</v>
      </c>
      <c r="BI1" s="2" t="s">
        <v>34</v>
      </c>
      <c r="BJ1" s="2" t="s">
        <v>35</v>
      </c>
      <c r="BK1" s="2" t="s">
        <v>36</v>
      </c>
      <c r="BL1" s="2" t="s">
        <v>37</v>
      </c>
      <c r="BM1" s="2" t="s">
        <v>38</v>
      </c>
      <c r="BN1" s="2" t="s">
        <v>39</v>
      </c>
      <c r="BO1" s="2" t="s">
        <v>40</v>
      </c>
      <c r="BP1" s="2" t="s">
        <v>41</v>
      </c>
      <c r="BQ1" s="2" t="s">
        <v>42</v>
      </c>
      <c r="BR1" s="2" t="s">
        <v>43</v>
      </c>
      <c r="BS1" s="2" t="s">
        <v>44</v>
      </c>
    </row>
    <row r="2" spans="1:71" s="21" customFormat="1">
      <c r="A2" s="18" t="s">
        <v>286</v>
      </c>
      <c r="B2" s="19" t="s">
        <v>225</v>
      </c>
      <c r="C2" s="19" t="s">
        <v>250</v>
      </c>
      <c r="D2" s="20">
        <f>BS!C12/BS!C23</f>
        <v>1.2705659180861997</v>
      </c>
      <c r="E2" s="20">
        <f>BS!D12/BS!D23</f>
        <v>1.1442703508676333</v>
      </c>
      <c r="F2" s="20">
        <f>BS!E12/BS!E23</f>
        <v>1.5200568990042675</v>
      </c>
      <c r="G2" s="20">
        <f>BS!F12/BS!F23</f>
        <v>1.5448748570907158</v>
      </c>
      <c r="H2" s="20">
        <f>BS!G12/BS!G23</f>
        <v>1.9069238015490892</v>
      </c>
      <c r="I2" s="20">
        <f>BS!H12/BS!H23</f>
        <v>1.8850665352390341</v>
      </c>
      <c r="J2" s="20">
        <f>BS!I12/BS!I23</f>
        <v>2.2474689247568311</v>
      </c>
      <c r="K2" s="20">
        <f>BS!J12/BS!J23</f>
        <v>1.7444192196971471</v>
      </c>
      <c r="L2" s="20">
        <f>BS!K12/BS!K23</f>
        <v>1.7825909314613106</v>
      </c>
      <c r="M2" s="20">
        <f>BS!L12/BS!L23</f>
        <v>1.8648584367151229</v>
      </c>
      <c r="N2" s="20">
        <f>BS!M12/BS!M23</f>
        <v>1.9929516385219865</v>
      </c>
      <c r="O2" s="20">
        <f>BS!N12/BS!N23</f>
        <v>1.1180697201458549</v>
      </c>
      <c r="P2" s="20">
        <f>BS!O12/BS!O23</f>
        <v>1.5369917611913309</v>
      </c>
      <c r="Q2" s="20">
        <f>BS!P12/BS!P23</f>
        <v>1.7932423264027562</v>
      </c>
      <c r="R2" s="20">
        <f>BS!Q12/BS!Q23</f>
        <v>2.0514920944984429</v>
      </c>
      <c r="S2" s="20">
        <f>BS!R12/BS!R23</f>
        <v>0.90668685359082068</v>
      </c>
      <c r="T2" s="20">
        <f>BS!S12/BS!S23</f>
        <v>0.91774592621717044</v>
      </c>
      <c r="U2" s="20">
        <f>BS!T12/BS!T23</f>
        <v>0.90125256682277499</v>
      </c>
      <c r="V2" s="20">
        <f>BS!U12/BS!U23</f>
        <v>1.0355343046742085</v>
      </c>
      <c r="W2" s="20">
        <f>BS!V12/BS!V23</f>
        <v>0.76118807979489955</v>
      </c>
      <c r="X2" s="20">
        <f>BS!W12/BS!W23</f>
        <v>0.75770474955914457</v>
      </c>
      <c r="Y2" s="20">
        <f>BS!X12/BS!X23</f>
        <v>0.77242558887504886</v>
      </c>
      <c r="Z2" s="20">
        <f>BS!Y12/BS!Y23</f>
        <v>1.0766991915601531</v>
      </c>
      <c r="AA2" s="20">
        <f>BS!Z12/BS!Z23</f>
        <v>1.0090458652393948</v>
      </c>
      <c r="AB2" s="20">
        <f>BS!AA12/BS!AA23</f>
        <v>1.0792814291869677</v>
      </c>
      <c r="AC2" s="20">
        <f>BS!AB12/BS!AB23</f>
        <v>0.94494972969006097</v>
      </c>
      <c r="AD2" s="20">
        <f>BS!AC12/BS!AC23</f>
        <v>1.7407184241019698</v>
      </c>
      <c r="AE2" s="20">
        <f>BS!AD12/BS!AD23</f>
        <v>1.7231509695017877</v>
      </c>
      <c r="AF2" s="20">
        <f>BS!AE12/BS!AE23</f>
        <v>1.7160213992889584</v>
      </c>
      <c r="AG2" s="20">
        <f>BS!AF12/BS!AF23</f>
        <v>1.7762263229875748</v>
      </c>
      <c r="AH2" s="20">
        <f>BS!AG12/BS!AG23</f>
        <v>1.8329820169949278</v>
      </c>
      <c r="AI2" s="20">
        <f>BS!AH12/BS!AH23</f>
        <v>1.1280271018301555</v>
      </c>
      <c r="AJ2" s="20">
        <f>BS!AI12/BS!AI23</f>
        <v>1.1938300124846908</v>
      </c>
      <c r="AK2" s="20">
        <f>BS!AJ12/BS!AJ23</f>
        <v>1.6068885234084687</v>
      </c>
      <c r="AL2" s="20">
        <f>BS!AK12/BS!AK23</f>
        <v>1.5033855821506741</v>
      </c>
      <c r="AM2" s="20">
        <f>BS!AL12/BS!AL23</f>
        <v>1.3991582402621019</v>
      </c>
      <c r="AN2" s="20">
        <f>BS!AM12/BS!AM23</f>
        <v>1.452279667351118</v>
      </c>
      <c r="AO2" s="20">
        <f>BS!AN12/BS!AN23</f>
        <v>1.4068258199096073</v>
      </c>
      <c r="AP2" s="20">
        <f>BS!AO12/BS!AO23</f>
        <v>1.4782148611923907</v>
      </c>
      <c r="AQ2" s="20">
        <f>BS!AP12/BS!AP23</f>
        <v>1.1334098507909578</v>
      </c>
      <c r="AR2" s="20">
        <f>BS!AQ12/BS!AQ23</f>
        <v>1.2175969339911119</v>
      </c>
      <c r="AS2" s="20">
        <f>BS!AR12/BS!AR23</f>
        <v>1.4742005645795733</v>
      </c>
      <c r="AT2" s="20">
        <f>BS!AS12/BS!AS23</f>
        <v>1.5843571464684767</v>
      </c>
      <c r="AU2" s="20">
        <f>BS!AT12/BS!AT23</f>
        <v>1.4896110237074811</v>
      </c>
      <c r="AV2" s="20">
        <f>BS!AU12/BS!AU23</f>
        <v>1.4784185284828635</v>
      </c>
      <c r="AW2" s="20">
        <f>BS!AV12/BS!AV23</f>
        <v>1.5681686327596212</v>
      </c>
      <c r="AX2" s="20">
        <f>BS!AW12/BS!AW23</f>
        <v>1.6155488002069724</v>
      </c>
      <c r="AY2" s="20">
        <f>BS!AX12/BS!AX23</f>
        <v>1.3097398952095807</v>
      </c>
      <c r="AZ2" s="20">
        <f>BS!AY12/BS!AY23</f>
        <v>1.3378410326729395</v>
      </c>
      <c r="BA2" s="20">
        <f>BS!AZ12/BS!AZ23</f>
        <v>1.2860412802399466</v>
      </c>
      <c r="BB2" s="20">
        <f>BS!BA12/BS!BA23</f>
        <v>1.4336346549718071</v>
      </c>
      <c r="BC2" s="20">
        <f>BS!BB12/BS!BB23</f>
        <v>0.58823411061706532</v>
      </c>
      <c r="BD2" s="20">
        <f>BS!BC12/BS!BC23</f>
        <v>1.3242212047760122</v>
      </c>
      <c r="BE2" s="20">
        <f>BS!BD12/BS!BD23</f>
        <v>1.4349572118372615</v>
      </c>
      <c r="BF2" s="20">
        <f>BS!BE12/BS!BE23</f>
        <v>1.6296253267499272</v>
      </c>
      <c r="BG2" s="20">
        <f>BS!BF12/BS!BF23</f>
        <v>0.92321226592937045</v>
      </c>
      <c r="BH2" s="20">
        <f>BS!BG12/BS!BG23</f>
        <v>0.90123496912577195</v>
      </c>
      <c r="BI2" s="20">
        <f>BS!BH12/BS!BH23</f>
        <v>0.83900635541432411</v>
      </c>
      <c r="BJ2" s="20">
        <f>BS!BI12/BS!BI23</f>
        <v>1.2886213692057238</v>
      </c>
      <c r="BK2" s="20">
        <f>BS!BJ12/BS!BJ23</f>
        <v>1.1175579997328227</v>
      </c>
      <c r="BL2" s="20">
        <f>BS!BK12/BS!BK23</f>
        <v>1.0815134232855752</v>
      </c>
      <c r="BM2" s="20">
        <f>BS!BL12/BS!BL23</f>
        <v>1.1157702031209136</v>
      </c>
      <c r="BN2" s="20">
        <f>BS!BM12/BS!BM23</f>
        <v>1.2854972655458778</v>
      </c>
      <c r="BO2" s="20">
        <f>BS!BN12/BS!BN23</f>
        <v>1.1413582046050714</v>
      </c>
      <c r="BP2" s="20">
        <f>BS!BO12/BS!BO23</f>
        <v>1.1345988311511801</v>
      </c>
      <c r="BQ2" s="20">
        <f>BS!BP12/BS!BP23</f>
        <v>1.1768027438514306</v>
      </c>
      <c r="BR2" s="20">
        <f>BS!BQ12/BS!BQ23</f>
        <v>1.2445232815964522</v>
      </c>
      <c r="BS2" s="20">
        <f>BS!BR12/BS!BR23</f>
        <v>0.89158677226622207</v>
      </c>
    </row>
    <row r="3" spans="1:71" s="25" customFormat="1">
      <c r="A3" s="22" t="s">
        <v>287</v>
      </c>
      <c r="B3" s="23" t="s">
        <v>226</v>
      </c>
      <c r="C3" s="19" t="s">
        <v>251</v>
      </c>
      <c r="D3" s="24">
        <f>(BS!C12-BS!C10)/BS!C23</f>
        <v>0.65725109881699517</v>
      </c>
      <c r="E3" s="24">
        <f>(BS!D12-BS!D10)/BS!D23</f>
        <v>0.65625077400914444</v>
      </c>
      <c r="F3" s="24">
        <f>(BS!E12-BS!E10)/BS!E23</f>
        <v>0.6259910357229127</v>
      </c>
      <c r="G3" s="24">
        <f>(BS!F12-BS!F10)/BS!F23</f>
        <v>0.93778548310047405</v>
      </c>
      <c r="H3" s="24">
        <f>(BS!G12-BS!G10)/BS!G23</f>
        <v>1.041854197194892</v>
      </c>
      <c r="I3" s="24">
        <f>(BS!H12-BS!H10)/BS!H23</f>
        <v>1.1390340068999509</v>
      </c>
      <c r="J3" s="24">
        <f>(BS!I12-BS!I10)/BS!I23</f>
        <v>1.1768108451936075</v>
      </c>
      <c r="K3" s="24">
        <f>(BS!J12-BS!J10)/BS!J23</f>
        <v>1.0502305333863833</v>
      </c>
      <c r="L3" s="24">
        <f>(BS!K12-BS!K10)/BS!K23</f>
        <v>0.95715983694087703</v>
      </c>
      <c r="M3" s="24">
        <f>(BS!L12-BS!L10)/BS!L23</f>
        <v>1.0343015069640003</v>
      </c>
      <c r="N3" s="24">
        <f>(BS!M12-BS!M10)/BS!M23</f>
        <v>1.0421438722621637</v>
      </c>
      <c r="O3" s="24">
        <f>(BS!N12-BS!N10)/BS!N23</f>
        <v>0.46282697183540228</v>
      </c>
      <c r="P3" s="24">
        <f>(BS!O12-BS!O10)/BS!O23</f>
        <v>0.67635081427457411</v>
      </c>
      <c r="Q3" s="24">
        <f>(BS!P12-BS!P10)/BS!P23</f>
        <v>0.9801128845219248</v>
      </c>
      <c r="R3" s="24">
        <f>(BS!Q12-BS!Q10)/BS!Q23</f>
        <v>0.99557333921454327</v>
      </c>
      <c r="S3" s="24">
        <f>(BS!R12-BS!R10)/BS!R23</f>
        <v>0.44423784931215532</v>
      </c>
      <c r="T3" s="24">
        <f>(BS!S12-BS!S10)/BS!S23</f>
        <v>0.46078723395805282</v>
      </c>
      <c r="U3" s="24">
        <f>(BS!T12-BS!T10)/BS!T23</f>
        <v>0.49337855779780476</v>
      </c>
      <c r="V3" s="24">
        <f>(BS!U12-BS!U10)/BS!U23</f>
        <v>0.58259757084149721</v>
      </c>
      <c r="W3" s="24">
        <f>(BS!V12-BS!V10)/BS!V23</f>
        <v>0.50081678194785884</v>
      </c>
      <c r="X3" s="24">
        <f>(BS!W12-BS!W10)/BS!W23</f>
        <v>0.46181492251456863</v>
      </c>
      <c r="Y3" s="24">
        <f>(BS!X12-BS!X10)/BS!X23</f>
        <v>0.44637910565888411</v>
      </c>
      <c r="Z3" s="24">
        <f>(BS!Y12-BS!Y10)/BS!Y23</f>
        <v>0.59750996739092677</v>
      </c>
      <c r="AA3" s="24">
        <f>(BS!Z12-BS!Z10)/BS!Z23</f>
        <v>0.54614080178055691</v>
      </c>
      <c r="AB3" s="24">
        <f>(BS!AA12-BS!AA10)/BS!AA23</f>
        <v>0.5524811604159322</v>
      </c>
      <c r="AC3" s="24">
        <f>(BS!AB12-BS!AB10)/BS!AB23</f>
        <v>0.49940800900217713</v>
      </c>
      <c r="AD3" s="24">
        <f>(BS!AC12-BS!AC10)/BS!AC23</f>
        <v>0.94487446890691396</v>
      </c>
      <c r="AE3" s="24">
        <f>(BS!AD12-BS!AD10)/BS!AD23</f>
        <v>0.85864076598327865</v>
      </c>
      <c r="AF3" s="24">
        <f>(BS!AE12-BS!AE10)/BS!AE23</f>
        <v>0.6515938898055692</v>
      </c>
      <c r="AG3" s="24">
        <f>(BS!AF12-BS!AF10)/BS!AF23</f>
        <v>0.9827902165364244</v>
      </c>
      <c r="AH3" s="24">
        <f>(BS!AG12-BS!AG10)/BS!AG23</f>
        <v>1.0458303142085501</v>
      </c>
      <c r="AI3" s="24">
        <f>(BS!AH12-BS!AH10)/BS!AH23</f>
        <v>0.68200314475069612</v>
      </c>
      <c r="AJ3" s="24">
        <f>(BS!AI12-BS!AI10)/BS!AI23</f>
        <v>0.6975442821006308</v>
      </c>
      <c r="AK3" s="24">
        <f>(BS!AJ12-BS!AJ10)/BS!AJ23</f>
        <v>1.0148516697253789</v>
      </c>
      <c r="AL3" s="24">
        <f>(BS!AK12-BS!AK10)/BS!AK23</f>
        <v>0.83404645908352737</v>
      </c>
      <c r="AM3" s="24">
        <f>(BS!AL12-BS!AL10)/BS!AL23</f>
        <v>0.51343613909551233</v>
      </c>
      <c r="AN3" s="24">
        <f>(BS!AM12-BS!AM10)/BS!AM23</f>
        <v>0.68608415138691703</v>
      </c>
      <c r="AO3" s="24">
        <f>(BS!AN12-BS!AN10)/BS!AN23</f>
        <v>0.77009213118553721</v>
      </c>
      <c r="AP3" s="24">
        <f>(BS!AO12-BS!AO10)/BS!AO23</f>
        <v>0.79602135625015025</v>
      </c>
      <c r="AQ3" s="24">
        <f>(BS!AP12-BS!AP10)/BS!AP23</f>
        <v>0.57361478450355163</v>
      </c>
      <c r="AR3" s="24">
        <f>(BS!AQ12-BS!AQ10)/BS!AQ23</f>
        <v>0.6773351816365637</v>
      </c>
      <c r="AS3" s="24">
        <f>(BS!AR12-BS!AR10)/BS!AR23</f>
        <v>0.87380258225739271</v>
      </c>
      <c r="AT3" s="24">
        <f>(BS!AS12-BS!AS10)/BS!AS23</f>
        <v>0.8980231558723899</v>
      </c>
      <c r="AU3" s="24">
        <f>(BS!AT12-BS!AT10)/BS!AT23</f>
        <v>0.71393696088536851</v>
      </c>
      <c r="AV3" s="24">
        <f>(BS!AU12-BS!AU10)/BS!AU23</f>
        <v>0.67949467774008654</v>
      </c>
      <c r="AW3" s="24">
        <f>(BS!AV12-BS!AV10)/BS!AV23</f>
        <v>0.83052923354605823</v>
      </c>
      <c r="AX3" s="24">
        <f>(BS!AW12-BS!AW10)/BS!AW23</f>
        <v>0.95925231226958163</v>
      </c>
      <c r="AY3" s="24">
        <f>(BS!AX12-BS!AX10)/BS!AX23</f>
        <v>0.71893712574850299</v>
      </c>
      <c r="AZ3" s="24">
        <f>(BS!AY12-BS!AY10)/BS!AY23</f>
        <v>0.66423944394534018</v>
      </c>
      <c r="BA3" s="24">
        <f>(BS!AZ12-BS!AZ10)/BS!AZ23</f>
        <v>0.66762697817593442</v>
      </c>
      <c r="BB3" s="24">
        <f>(BS!BA12-BS!BA10)/BS!BA23</f>
        <v>0.73095856081625366</v>
      </c>
      <c r="BC3" s="24">
        <f>(BS!BB12-BS!BB10)/BS!BB23</f>
        <v>0.26475263062591792</v>
      </c>
      <c r="BD3" s="24">
        <f>(BS!BC12-BS!BC10)/BS!BC23</f>
        <v>0.64619804291229022</v>
      </c>
      <c r="BE3" s="24">
        <f>(BS!BD12-BS!BD10)/BS!BD23</f>
        <v>0.80795525170913596</v>
      </c>
      <c r="BF3" s="24">
        <f>(BS!BE12-BS!BE10)/BS!BE23</f>
        <v>0.8759802497821666</v>
      </c>
      <c r="BG3" s="24">
        <f>(BS!BF12-BS!BF10)/BS!BF23</f>
        <v>0.501476687193666</v>
      </c>
      <c r="BH3" s="24">
        <f>(BS!BG12-BS!BG10)/BS!BG23</f>
        <v>0.48326291842703939</v>
      </c>
      <c r="BI3" s="24">
        <f>(BS!BH12-BS!BH10)/BS!BH23</f>
        <v>0.48805304326570514</v>
      </c>
      <c r="BJ3" s="24">
        <f>(BS!BI12-BS!BI10)/BS!BI23</f>
        <v>0.78138120126810051</v>
      </c>
      <c r="BK3" s="24">
        <f>(BS!BJ12-BS!BJ10)/BS!BJ23</f>
        <v>0.61045553724896473</v>
      </c>
      <c r="BL3" s="24">
        <f>(BS!BK12-BS!BK10)/BS!BK23</f>
        <v>0.69084712755598832</v>
      </c>
      <c r="BM3" s="24">
        <f>(BS!BL12-BS!BL10)/BS!BL23</f>
        <v>0.51447127539011417</v>
      </c>
      <c r="BN3" s="24">
        <f>(BS!BM12-BS!BM10)/BS!BM23</f>
        <v>0.66776382418472746</v>
      </c>
      <c r="BO3" s="24">
        <f>(BS!BN12-BS!BN10)/BS!BN23</f>
        <v>0.49640532400660642</v>
      </c>
      <c r="BP3" s="24">
        <f>(BS!BO12-BS!BO10)/BS!BO23</f>
        <v>0.49662483577221039</v>
      </c>
      <c r="BQ3" s="24">
        <f>(BS!BP12-BS!BP10)/BS!BP23</f>
        <v>0.5911828676593609</v>
      </c>
      <c r="BR3" s="24">
        <f>(BS!BQ12-BS!BQ10)/BS!BQ23</f>
        <v>0.58713968957871399</v>
      </c>
      <c r="BS3" s="24">
        <f>(BS!BR12-BS!BR10)/BS!BR23</f>
        <v>0.2997429484507434</v>
      </c>
    </row>
    <row r="4" spans="1:71" s="25" customFormat="1">
      <c r="A4" s="22" t="s">
        <v>288</v>
      </c>
      <c r="B4" s="23" t="s">
        <v>227</v>
      </c>
      <c r="C4" s="19" t="s">
        <v>252</v>
      </c>
      <c r="D4" s="24">
        <f>BS!C8/BS!C23</f>
        <v>5.3924034025059589E-2</v>
      </c>
      <c r="E4" s="24">
        <f>BS!D8/BS!D23</f>
        <v>3.9168577953247366E-2</v>
      </c>
      <c r="F4" s="24">
        <f>BS!E8/BS!E23</f>
        <v>4.329692154915591E-2</v>
      </c>
      <c r="G4" s="24">
        <f>BS!F8/BS!F23</f>
        <v>7.530044496449409E-2</v>
      </c>
      <c r="H4" s="24">
        <f>BS!G8/BS!G23</f>
        <v>9.1735137115344353E-2</v>
      </c>
      <c r="I4" s="24">
        <f>BS!H8/BS!H23</f>
        <v>0.14059881715130607</v>
      </c>
      <c r="J4" s="24">
        <f>BS!I8/BS!I23</f>
        <v>3.4792345816437413E-2</v>
      </c>
      <c r="K4" s="24">
        <f>BS!J8/BS!J23</f>
        <v>1.9074589837807476E-2</v>
      </c>
      <c r="L4" s="24">
        <f>BS!K8/BS!K23</f>
        <v>2.9705360707951455E-2</v>
      </c>
      <c r="M4" s="24">
        <f>BS!L8/BS!L23</f>
        <v>4.7021272547378035E-2</v>
      </c>
      <c r="N4" s="24">
        <f>BS!M8/BS!M23</f>
        <v>5.8393245276709582E-2</v>
      </c>
      <c r="O4" s="24">
        <f>BS!N8/BS!N23</f>
        <v>2.3371449561449351E-2</v>
      </c>
      <c r="P4" s="24">
        <f>BS!O8/BS!O23</f>
        <v>2.5379448561128039E-2</v>
      </c>
      <c r="Q4" s="24">
        <f>BS!P8/BS!P23</f>
        <v>9.1515376065209333E-2</v>
      </c>
      <c r="R4" s="24">
        <f>BS!Q8/BS!Q23</f>
        <v>3.9724423300093986E-2</v>
      </c>
      <c r="S4" s="24">
        <f>BS!R8/BS!R23</f>
        <v>1.0775681259913803E-2</v>
      </c>
      <c r="T4" s="24">
        <f>BS!S8/BS!S23</f>
        <v>1.1904620064894575E-2</v>
      </c>
      <c r="U4" s="24">
        <f>BS!T8/BS!T23</f>
        <v>1.8991286677282605E-2</v>
      </c>
      <c r="V4" s="24">
        <f>BS!U8/BS!U23</f>
        <v>1.6642342829037017E-2</v>
      </c>
      <c r="W4" s="24">
        <f>BS!V8/BS!V23</f>
        <v>4.0715377266197596E-2</v>
      </c>
      <c r="X4" s="24">
        <f>BS!W8/BS!W23</f>
        <v>3.1718226301836995E-2</v>
      </c>
      <c r="Y4" s="24">
        <f>BS!X8/BS!X23</f>
        <v>1.44293974073297E-2</v>
      </c>
      <c r="Z4" s="24">
        <f>BS!Y8/BS!Y23</f>
        <v>3.4998721522303912E-2</v>
      </c>
      <c r="AA4" s="24">
        <f>BS!Z8/BS!Z23</f>
        <v>2.7487347977001142E-2</v>
      </c>
      <c r="AB4" s="24">
        <f>BS!AA8/BS!AA23</f>
        <v>3.7567682392182736E-2</v>
      </c>
      <c r="AC4" s="24">
        <f>BS!AB8/BS!AB23</f>
        <v>1.4163751559480417E-2</v>
      </c>
      <c r="AD4" s="24">
        <f>BS!AC8/BS!AC23</f>
        <v>5.1112398609501737E-2</v>
      </c>
      <c r="AE4" s="24">
        <f>BS!AD8/BS!AD23</f>
        <v>2.2523818721495385E-2</v>
      </c>
      <c r="AF4" s="24">
        <f>BS!AE8/BS!AE23</f>
        <v>2.7871808393012058E-2</v>
      </c>
      <c r="AG4" s="24">
        <f>BS!AF8/BS!AF23</f>
        <v>0.10432026779383904</v>
      </c>
      <c r="AH4" s="24">
        <f>BS!AG8/BS!AG23</f>
        <v>9.6736875041169873E-2</v>
      </c>
      <c r="AI4" s="24">
        <f>BS!AH8/BS!AH23</f>
        <v>3.6625453489248914E-2</v>
      </c>
      <c r="AJ4" s="24">
        <f>BS!AI8/BS!AI23</f>
        <v>2.2537683897121404E-2</v>
      </c>
      <c r="AK4" s="24">
        <f>BS!AJ8/BS!AJ23</f>
        <v>8.1864392034368044E-2</v>
      </c>
      <c r="AL4" s="24">
        <f>BS!AK8/BS!AK23</f>
        <v>3.6267033820518255E-2</v>
      </c>
      <c r="AM4" s="24">
        <f>BS!AL8/BS!AL23</f>
        <v>2.1202522792478876E-2</v>
      </c>
      <c r="AN4" s="24">
        <f>BS!AM8/BS!AM23</f>
        <v>1.107255091011645E-2</v>
      </c>
      <c r="AO4" s="24">
        <f>BS!AN8/BS!AN23</f>
        <v>4.0294356240584077E-2</v>
      </c>
      <c r="AP4" s="24">
        <f>BS!AO8/BS!AO23</f>
        <v>0.13602183724677533</v>
      </c>
      <c r="AQ4" s="24">
        <f>BS!AP8/BS!AP23</f>
        <v>2.3836851472961062E-2</v>
      </c>
      <c r="AR4" s="24">
        <f>BS!AQ8/BS!AQ23</f>
        <v>5.2105842540873325E-2</v>
      </c>
      <c r="AS4" s="24">
        <f>BS!AR8/BS!AR23</f>
        <v>0.10838076727289554</v>
      </c>
      <c r="AT4" s="24">
        <f>BS!AS8/BS!AS23</f>
        <v>0.12968299711815562</v>
      </c>
      <c r="AU4" s="24">
        <f>BS!AT8/BS!AT23</f>
        <v>2.9892041447404115E-2</v>
      </c>
      <c r="AV4" s="24">
        <f>BS!AU8/BS!AU23</f>
        <v>1.8306234647327176E-2</v>
      </c>
      <c r="AW4" s="24">
        <f>BS!AV8/BS!AV23</f>
        <v>2.6622832463095467E-2</v>
      </c>
      <c r="AX4" s="24">
        <f>BS!AW8/BS!AW23</f>
        <v>0.14112929305995731</v>
      </c>
      <c r="AY4" s="24">
        <f>BS!AX8/BS!AX23</f>
        <v>3.9343188622754488E-2</v>
      </c>
      <c r="AZ4" s="24">
        <f>BS!AY8/BS!AY23</f>
        <v>1.3333963780793417E-2</v>
      </c>
      <c r="BA4" s="24">
        <f>BS!AZ8/BS!AZ23</f>
        <v>1.3733770077745767E-2</v>
      </c>
      <c r="BB4" s="24">
        <f>BS!BA8/BS!BA23</f>
        <v>1.3962230376801218E-2</v>
      </c>
      <c r="BC4" s="24">
        <f>BS!BB8/BS!BB23</f>
        <v>5.1505945315172118E-3</v>
      </c>
      <c r="BD4" s="24">
        <f>BS!BC8/BS!BC23</f>
        <v>2.2398779064547986E-2</v>
      </c>
      <c r="BE4" s="24">
        <f>BS!BD8/BS!BD23</f>
        <v>2.4382081560453218E-2</v>
      </c>
      <c r="BF4" s="24">
        <f>BS!BE8/BS!BE23</f>
        <v>2.5268661051408656E-2</v>
      </c>
      <c r="BG4" s="24">
        <f>BS!BF8/BS!BF23</f>
        <v>0.15065351263038834</v>
      </c>
      <c r="BH4" s="24">
        <f>BS!BG8/BS!BG23</f>
        <v>8.7747806304842389E-3</v>
      </c>
      <c r="BI4" s="24">
        <f>BS!BH8/BS!BH23</f>
        <v>2.8966022977267167E-2</v>
      </c>
      <c r="BJ4" s="24">
        <f>BS!BI8/BS!BI23</f>
        <v>0.21184988432867793</v>
      </c>
      <c r="BK4" s="24">
        <f>BS!BJ8/BS!BJ23</f>
        <v>0.16026183372667765</v>
      </c>
      <c r="BL4" s="24">
        <f>BS!BK8/BS!BK23</f>
        <v>0.24245374878286272</v>
      </c>
      <c r="BM4" s="24">
        <f>BS!BL8/BS!BL23</f>
        <v>8.3427774387586098E-2</v>
      </c>
      <c r="BN4" s="24">
        <f>BS!BM8/BS!BM23</f>
        <v>0.13935588414016609</v>
      </c>
      <c r="BO4" s="24">
        <f>BS!BN8/BS!BN23</f>
        <v>0.17259302438550472</v>
      </c>
      <c r="BP4" s="24">
        <f>BS!BO8/BS!BO23</f>
        <v>9.1333303130521445E-2</v>
      </c>
      <c r="BQ4" s="24">
        <f>BS!BP8/BS!BP23</f>
        <v>5.9101555964530698E-2</v>
      </c>
      <c r="BR4" s="24">
        <f>BS!BQ8/BS!BQ23</f>
        <v>8.4168514412416851E-2</v>
      </c>
      <c r="BS4" s="24">
        <f>BS!BR8/BS!BR23</f>
        <v>6.0302903987772681E-2</v>
      </c>
    </row>
    <row r="5" spans="1:71" s="25" customFormat="1">
      <c r="A5" s="22" t="s">
        <v>289</v>
      </c>
      <c r="B5" s="23" t="s">
        <v>228</v>
      </c>
      <c r="C5" s="19" t="s">
        <v>253</v>
      </c>
      <c r="D5" s="26">
        <f>BS!C12-BS!C23</f>
        <v>4.9493000000000009</v>
      </c>
      <c r="E5" s="26">
        <f>BS!D12-BS!D23</f>
        <v>2.9123999999999981</v>
      </c>
      <c r="F5" s="26">
        <f>BS!E12-BS!E23</f>
        <v>9.6884000000000015</v>
      </c>
      <c r="G5" s="26">
        <f>BS!F12-BS!F23</f>
        <v>10.151399999999999</v>
      </c>
      <c r="H5" s="26">
        <f>BS!G12-BS!G23</f>
        <v>13.863599999999998</v>
      </c>
      <c r="I5" s="26">
        <f>BS!H12-BS!H23</f>
        <v>14.366400000000002</v>
      </c>
      <c r="J5" s="26">
        <f>BS!I12-BS!I23</f>
        <v>18.827300000000001</v>
      </c>
      <c r="K5" s="26">
        <f>BS!J12-BS!J23</f>
        <v>15.903400000000001</v>
      </c>
      <c r="L5" s="26">
        <f>BS!K12-BS!K23</f>
        <v>16.855599999999999</v>
      </c>
      <c r="M5" s="26">
        <f>BS!L12-BS!L23</f>
        <v>18.1814</v>
      </c>
      <c r="N5" s="26">
        <f>BS!M12-BS!M23</f>
        <v>19.004300000000004</v>
      </c>
      <c r="O5" s="26">
        <f>BS!N12-BS!N23</f>
        <v>3.9535999999999945</v>
      </c>
      <c r="P5" s="26">
        <f>BS!O12-BS!O23</f>
        <v>14.254499999999997</v>
      </c>
      <c r="Q5" s="26">
        <f>BS!P12-BS!P23</f>
        <v>16.485399999999998</v>
      </c>
      <c r="R5" s="26">
        <f>BS!Q12-BS!Q23</f>
        <v>20.024299999999997</v>
      </c>
      <c r="S5" s="26">
        <f>BS!R12-BS!R23</f>
        <v>-4.7826999999999984</v>
      </c>
      <c r="T5" s="26">
        <f>BS!S12-BS!S23</f>
        <v>-4.1422000000000025</v>
      </c>
      <c r="U5" s="26">
        <f>BS!T12-BS!T23</f>
        <v>-4.626100000000001</v>
      </c>
      <c r="V5" s="26">
        <f>BS!U12-BS!U23</f>
        <v>1.3220999999999989</v>
      </c>
      <c r="W5" s="26">
        <f>BS!V12-BS!V23</f>
        <v>-10.423400000000001</v>
      </c>
      <c r="X5" s="26">
        <f>BS!W12-BS!W23</f>
        <v>-8.299000000000003</v>
      </c>
      <c r="Y5" s="26">
        <f>BS!X12-BS!X23</f>
        <v>-8.5686999999999962</v>
      </c>
      <c r="Z5" s="26">
        <f>BS!Y12-BS!Y23</f>
        <v>2.4296999999999969</v>
      </c>
      <c r="AA5" s="26">
        <f>BS!Z12-BS!Z23</f>
        <v>0.34140000000000015</v>
      </c>
      <c r="AB5" s="26">
        <f>BS!AA12-BS!AA23</f>
        <v>2.6311999999999998</v>
      </c>
      <c r="AC5" s="26">
        <f>BS!AB12-BS!AB23</f>
        <v>-2.2503999999999991</v>
      </c>
      <c r="AD5" s="26">
        <f>BS!AC12-BS!AC23</f>
        <v>19.177199999999999</v>
      </c>
      <c r="AE5" s="26">
        <f>BS!AD12-BS!AD23</f>
        <v>18.345400000000001</v>
      </c>
      <c r="AF5" s="26">
        <f>BS!AE12-BS!AE23</f>
        <v>16.8371</v>
      </c>
      <c r="AG5" s="26">
        <f>BS!AF12-BS!AF23</f>
        <v>20.035099999999996</v>
      </c>
      <c r="AH5" s="26">
        <f>BS!AG12-BS!AG23</f>
        <v>20.232799999999997</v>
      </c>
      <c r="AI5" s="26">
        <f>BS!AH12-BS!AH23</f>
        <v>4.5840999999999994</v>
      </c>
      <c r="AJ5" s="26">
        <f>BS!AI12-BS!AI23</f>
        <v>6.5362000000000009</v>
      </c>
      <c r="AK5" s="26">
        <f>BS!AJ12-BS!AJ23</f>
        <v>14.649500000000003</v>
      </c>
      <c r="AL5" s="26">
        <f>BS!AK12-BS!AK23</f>
        <v>14.258899999999997</v>
      </c>
      <c r="AM5" s="26">
        <f>BS!AL12-BS!AL23</f>
        <v>12.841200000000001</v>
      </c>
      <c r="AN5" s="26">
        <f>BS!AM12-BS!AM23</f>
        <v>16.277500000000003</v>
      </c>
      <c r="AO5" s="26">
        <f>BS!AN12-BS!AN23</f>
        <v>14.042000000000002</v>
      </c>
      <c r="AP5" s="26">
        <f>BS!AO12-BS!AO23</f>
        <v>11.930599999999998</v>
      </c>
      <c r="AQ5" s="26">
        <f>BS!AP12-BS!AP23</f>
        <v>4.0101000000000049</v>
      </c>
      <c r="AR5" s="26">
        <f>BS!AQ12-BS!AQ23</f>
        <v>5.3369999999999997</v>
      </c>
      <c r="AS5" s="26">
        <f>BS!AR12-BS!AR23</f>
        <v>10.247</v>
      </c>
      <c r="AT5" s="26">
        <f>BS!AS12-BS!AS23</f>
        <v>11.558</v>
      </c>
      <c r="AU5" s="26">
        <f>BS!AT12-BS!AT23</f>
        <v>9.0249999999999986</v>
      </c>
      <c r="AV5" s="26">
        <f>BS!AU12-BS!AU23</f>
        <v>8.18</v>
      </c>
      <c r="AW5" s="26">
        <f>BS!AV12-BS!AV23</f>
        <v>8.8140000000000018</v>
      </c>
      <c r="AX5" s="26">
        <f>BS!AW12-BS!AW23</f>
        <v>9.5170000000000012</v>
      </c>
      <c r="AY5" s="26">
        <f>BS!AX12-BS!AX23</f>
        <v>6.6209999999999987</v>
      </c>
      <c r="AZ5" s="26">
        <f>BS!AY12-BS!AY23</f>
        <v>7.1449999999999996</v>
      </c>
      <c r="BA5" s="26">
        <f>BS!AZ12-BS!AZ23</f>
        <v>7.2480000000000047</v>
      </c>
      <c r="BB5" s="26">
        <f>BS!BA12-BS!BA23</f>
        <v>9.6900000000000013</v>
      </c>
      <c r="BC5" s="26">
        <f>BS!BB12-BS!BB23</f>
        <v>-20.466000000000005</v>
      </c>
      <c r="BD5" s="26">
        <f>BS!BC12-BS!BC23</f>
        <v>7.2230000000000025</v>
      </c>
      <c r="BE5" s="26">
        <f>BS!BD12-BS!BD23</f>
        <v>9.097999999999999</v>
      </c>
      <c r="BF5" s="26">
        <f>BS!BE12-BS!BE23</f>
        <v>10.838999999999999</v>
      </c>
      <c r="BG5" s="26">
        <f>BS!BF12-BS!BF23</f>
        <v>-2.4439999999999991</v>
      </c>
      <c r="BH5" s="26">
        <f>BS!BG12-BS!BG23</f>
        <v>-3.0389999999999979</v>
      </c>
      <c r="BI5" s="26">
        <f>BS!BH12-BS!BH23</f>
        <v>-5.2690000000000019</v>
      </c>
      <c r="BJ5" s="26">
        <f>BS!BI12-BS!BI23</f>
        <v>6.7370000000000019</v>
      </c>
      <c r="BK5" s="26">
        <f>BS!BJ12-BS!BJ23</f>
        <v>2.6400000000000006</v>
      </c>
      <c r="BL5" s="26">
        <f>BS!BK12-BS!BK23</f>
        <v>2.3440000000000012</v>
      </c>
      <c r="BM5" s="26">
        <f>BS!BL12-BS!BL23</f>
        <v>2.6559999999999988</v>
      </c>
      <c r="BN5" s="26">
        <f>BS!BM12-BS!BM23</f>
        <v>5.6379999999999981</v>
      </c>
      <c r="BO5" s="26">
        <f>BS!BN12-BS!BN23</f>
        <v>2.91</v>
      </c>
      <c r="BP5" s="26">
        <f>BS!BO12-BS!BO23</f>
        <v>2.9710000000000001</v>
      </c>
      <c r="BQ5" s="26">
        <f>BS!BP12-BS!BP23</f>
        <v>4.2270000000000003</v>
      </c>
      <c r="BR5" s="26">
        <f>BS!BQ12-BS!BQ23</f>
        <v>5.5139999999999993</v>
      </c>
      <c r="BS5" s="26">
        <f>BS!BR12-BS!BR23</f>
        <v>-3.1209999999999987</v>
      </c>
    </row>
    <row r="6" spans="1:71" s="30" customFormat="1">
      <c r="A6" s="27" t="s">
        <v>290</v>
      </c>
      <c r="B6" s="28" t="s">
        <v>229</v>
      </c>
      <c r="C6" s="19" t="s">
        <v>254</v>
      </c>
      <c r="D6" s="29">
        <f>D5/BS!C17</f>
        <v>6.9594844472192594E-2</v>
      </c>
      <c r="E6" s="29">
        <f>E5/BS!D17</f>
        <v>4.0292857854367939E-2</v>
      </c>
      <c r="F6" s="29">
        <f>F5/BS!E17</f>
        <v>0.11857998739344093</v>
      </c>
      <c r="G6" s="29">
        <f>G5/BS!F17</f>
        <v>0.12491893694494109</v>
      </c>
      <c r="H6" s="29">
        <f>H5/BS!G17</f>
        <v>0.16997767323473262</v>
      </c>
      <c r="I6" s="29">
        <f>I5/BS!H17</f>
        <v>0.17558607523615954</v>
      </c>
      <c r="J6" s="29">
        <f>J5/BS!I17</f>
        <v>0.2222853216338366</v>
      </c>
      <c r="K6" s="29">
        <f>K5/BS!J17</f>
        <v>0.17159010600706714</v>
      </c>
      <c r="L6" s="29">
        <f>L5/BS!K17</f>
        <v>0.17208459461252992</v>
      </c>
      <c r="M6" s="29">
        <f>M5/BS!L17</f>
        <v>0.17805420735744029</v>
      </c>
      <c r="N6" s="29">
        <f>N5/BS!M17</f>
        <v>0.18370783529969023</v>
      </c>
      <c r="O6" s="29">
        <f>O5/BS!N17</f>
        <v>3.6245190425681084E-2</v>
      </c>
      <c r="P6" s="29">
        <f>P5/BS!O17</f>
        <v>0.12761574451246477</v>
      </c>
      <c r="Q6" s="29">
        <f>Q5/BS!P17</f>
        <v>0.15257435794917643</v>
      </c>
      <c r="R6" s="29">
        <f>R5/BS!Q17</f>
        <v>0.18126738620943744</v>
      </c>
      <c r="S6" s="29">
        <f>S5/BS!R17</f>
        <v>-4.1139452827299791E-2</v>
      </c>
      <c r="T6" s="29">
        <f>T5/BS!S17</f>
        <v>-3.574251445336097E-2</v>
      </c>
      <c r="U6" s="29">
        <f>U5/BS!T17</f>
        <v>-4.1123520794219728E-2</v>
      </c>
      <c r="V6" s="29">
        <f>V5/BS!U17</f>
        <v>1.2505675368898968E-2</v>
      </c>
      <c r="W6" s="29">
        <f>W5/BS!V17</f>
        <v>-0.10736143870961097</v>
      </c>
      <c r="X6" s="29">
        <f>X5/BS!W17</f>
        <v>-9.4929903548747266E-2</v>
      </c>
      <c r="Y6" s="29">
        <f>Y5/BS!X17</f>
        <v>-9.6739049442621725E-2</v>
      </c>
      <c r="Z6" s="29">
        <f>Z5/BS!Y17</f>
        <v>2.6518016469394071E-2</v>
      </c>
      <c r="AA6" s="29">
        <f>AA5/BS!Z17</f>
        <v>3.6177402793098968E-3</v>
      </c>
      <c r="AB6" s="29">
        <f>AB5/BS!AA17</f>
        <v>2.8707340490529802E-2</v>
      </c>
      <c r="AC6" s="29">
        <f>AC5/BS!AB17</f>
        <v>-2.4107046254805812E-2</v>
      </c>
      <c r="AD6" s="29">
        <f>AD5/BS!AC17</f>
        <v>0.19462066263904773</v>
      </c>
      <c r="AE6" s="29">
        <f>AE5/BS!AD17</f>
        <v>0.18998925022939062</v>
      </c>
      <c r="AF6" s="29">
        <f>AF5/BS!AE17</f>
        <v>0.18096994672075203</v>
      </c>
      <c r="AG6" s="29">
        <f>AG5/BS!AF17</f>
        <v>0.20118531550339253</v>
      </c>
      <c r="AH6" s="29">
        <f>AH5/BS!AG17</f>
        <v>0.20208045144697742</v>
      </c>
      <c r="AI6" s="29">
        <f>AI5/BS!AH17</f>
        <v>4.6867012640730871E-2</v>
      </c>
      <c r="AJ6" s="29">
        <f>AJ5/BS!AI17</f>
        <v>6.669557808378529E-2</v>
      </c>
      <c r="AK6" s="29">
        <f>AK5/BS!AJ17</f>
        <v>0.15128482897001982</v>
      </c>
      <c r="AL6" s="29">
        <f>AL5/BS!AK17</f>
        <v>0.14137136840393685</v>
      </c>
      <c r="AM6" s="29">
        <f>AM5/BS!AL17</f>
        <v>0.12172768913425953</v>
      </c>
      <c r="AN6" s="29">
        <f>AN5/BS!AM17</f>
        <v>0.14459878777757151</v>
      </c>
      <c r="AO6" s="29">
        <f>AO5/BS!AN17</f>
        <v>0.13015059727278797</v>
      </c>
      <c r="AP6" s="29">
        <f>AP5/BS!AO17</f>
        <v>0.12520398407796046</v>
      </c>
      <c r="AQ6" s="29">
        <f>AQ5/BS!AP17</f>
        <v>4.4538603788463617E-2</v>
      </c>
      <c r="AR6" s="29">
        <f>AR5/BS!AQ17</f>
        <v>6.343602909713307E-2</v>
      </c>
      <c r="AS6" s="29">
        <f>AS5/BS!AR17</f>
        <v>0.12081304455474728</v>
      </c>
      <c r="AT6" s="29">
        <f>AT5/BS!AS17</f>
        <v>0.14015812960807139</v>
      </c>
      <c r="AU6" s="29">
        <f>AU5/BS!AT17</f>
        <v>0.11474451069889258</v>
      </c>
      <c r="AV6" s="29">
        <f>AV5/BS!AU17</f>
        <v>0.10722384616392926</v>
      </c>
      <c r="AW6" s="29">
        <f>AW5/BS!AV17</f>
        <v>0.11912420597378028</v>
      </c>
      <c r="AX6" s="29">
        <f>AX5/BS!AW17</f>
        <v>0.12972656143507541</v>
      </c>
      <c r="AY6" s="29">
        <f>AY5/BS!AX17</f>
        <v>8.8393143223325837E-2</v>
      </c>
      <c r="AZ6" s="29">
        <f>AZ5/BS!AY17</f>
        <v>9.6784243606415257E-2</v>
      </c>
      <c r="BA6" s="29">
        <f>BA5/BS!AZ17</f>
        <v>9.2292412107012403E-2</v>
      </c>
      <c r="BB6" s="29">
        <f>BB5/BS!BA17</f>
        <v>0.12506776117091306</v>
      </c>
      <c r="BC6" s="29">
        <f>BC5/BS!BB17</f>
        <v>-0.27187948350071744</v>
      </c>
      <c r="BD6" s="29">
        <f>BD5/BS!BC17</f>
        <v>9.5984159889438189E-2</v>
      </c>
      <c r="BE6" s="29">
        <f>BE5/BS!BD17</f>
        <v>0.12082176863521067</v>
      </c>
      <c r="BF6" s="29">
        <f>BF5/BS!BE17</f>
        <v>0.14873413379073755</v>
      </c>
      <c r="BG6" s="29">
        <f>BG5/BS!BF17</f>
        <v>-3.3265278344902671E-2</v>
      </c>
      <c r="BH6" s="29">
        <f>BH5/BS!BG17</f>
        <v>-4.2169092649895212E-2</v>
      </c>
      <c r="BI6" s="29">
        <f>BI5/BS!BH17</f>
        <v>-7.1211363544214867E-2</v>
      </c>
      <c r="BJ6" s="29">
        <f>BJ5/BS!BI17</f>
        <v>8.5396306296028721E-2</v>
      </c>
      <c r="BK6" s="29">
        <f>BK5/BS!BJ17</f>
        <v>3.5670855289825706E-2</v>
      </c>
      <c r="BL6" s="29">
        <f>BL5/BS!BK17</f>
        <v>2.8970461006056127E-2</v>
      </c>
      <c r="BM6" s="29">
        <f>BM5/BS!BL17</f>
        <v>3.5170888674073371E-2</v>
      </c>
      <c r="BN6" s="29">
        <f>BN5/BS!BM17</f>
        <v>7.48410391196421E-2</v>
      </c>
      <c r="BO6" s="29">
        <f>BO5/BS!BN17</f>
        <v>3.9835183638827668E-2</v>
      </c>
      <c r="BP6" s="29">
        <f>BP5/BS!BO17</f>
        <v>3.9575341005967601E-2</v>
      </c>
      <c r="BQ6" s="29">
        <f>BQ5/BS!BP17</f>
        <v>5.3891070426844816E-2</v>
      </c>
      <c r="BR6" s="29">
        <f>BR5/BS!BQ17</f>
        <v>7.0898640916513433E-2</v>
      </c>
      <c r="BS6" s="29">
        <f>BS5/BS!BR17</f>
        <v>-4.0590453895174905E-2</v>
      </c>
    </row>
    <row r="7" spans="1:71" s="25" customFormat="1">
      <c r="A7" s="31" t="s">
        <v>291</v>
      </c>
      <c r="B7" s="19" t="s">
        <v>230</v>
      </c>
      <c r="C7" s="19" t="s">
        <v>255</v>
      </c>
      <c r="D7" s="32">
        <f>BS!C52/BS!C45</f>
        <v>2.2637335358196314E-2</v>
      </c>
      <c r="E7" s="32">
        <f>BS!D52/BS!D45</f>
        <v>3.5212114669915341E-2</v>
      </c>
      <c r="F7" s="32">
        <f>BS!E52/BS!E45</f>
        <v>6.3771127432725491E-2</v>
      </c>
      <c r="G7" s="32">
        <f>BS!F52/BS!F45</f>
        <v>1.6799528471720306E-2</v>
      </c>
      <c r="H7" s="32">
        <f>BS!G52/BS!G45</f>
        <v>2.4031885145686306E-2</v>
      </c>
      <c r="I7" s="32">
        <f>BS!H52/BS!H45</f>
        <v>3.3590896030866471E-2</v>
      </c>
      <c r="J7" s="32">
        <f>BS!I52/BS!I45</f>
        <v>5.3850118050312208E-2</v>
      </c>
      <c r="K7" s="32">
        <f>BS!J52/BS!J45</f>
        <v>2.27982751662941E-2</v>
      </c>
      <c r="L7" s="32">
        <f>BS!K52/BS!K45</f>
        <v>1.8392180040033759E-2</v>
      </c>
      <c r="M7" s="32">
        <f>BS!L52/BS!L45</f>
        <v>4.1155948007039429E-2</v>
      </c>
      <c r="N7" s="32">
        <f>BS!M52/BS!M45</f>
        <v>8.2865193811561405E-2</v>
      </c>
      <c r="O7" s="32">
        <f>BS!N52/BS!N45</f>
        <v>4.8763830077858221E-2</v>
      </c>
      <c r="P7" s="32">
        <f>BS!O52/BS!O45</f>
        <v>-5.8685694312861601E-2</v>
      </c>
      <c r="Q7" s="32">
        <f>BS!P52/BS!P45</f>
        <v>-8.0652307112221346E-3</v>
      </c>
      <c r="R7" s="32">
        <f>BS!Q52/BS!Q45</f>
        <v>6.0356202508834986E-2</v>
      </c>
      <c r="S7" s="32">
        <f>BS!R52/BS!R45</f>
        <v>-2.7724369314149299E-2</v>
      </c>
      <c r="T7" s="32">
        <f>BS!S52/BS!S45</f>
        <v>2.739482301799874E-2</v>
      </c>
      <c r="U7" s="32">
        <f>BS!T52/BS!T45</f>
        <v>1.7192850672734905E-2</v>
      </c>
      <c r="V7" s="32">
        <f>BS!U52/BS!U45</f>
        <v>2.0434758379451214E-2</v>
      </c>
      <c r="W7" s="32">
        <f>BS!V52/BS!V45</f>
        <v>2.8807728245600153E-2</v>
      </c>
      <c r="X7" s="32">
        <f>BS!W52/BS!W45</f>
        <v>-4.1514000843825637E-2</v>
      </c>
      <c r="Y7" s="32">
        <f>BS!X52/BS!X45</f>
        <v>2.9490399228972824E-2</v>
      </c>
      <c r="Z7" s="32">
        <f>BS!Y52/BS!Y45</f>
        <v>5.8477851417972938E-2</v>
      </c>
      <c r="AA7" s="32">
        <f>BS!Z52/BS!Z45</f>
        <v>5.2818295035631478E-2</v>
      </c>
      <c r="AB7" s="32">
        <f>BS!AA52/BS!AA45</f>
        <v>4.0405390727480846E-2</v>
      </c>
      <c r="AC7" s="32">
        <f>BS!AB52/BS!AB45</f>
        <v>2.5442400117290508E-2</v>
      </c>
      <c r="AD7" s="32">
        <f>BS!AC52/BS!AC45</f>
        <v>4.8696290720158235E-2</v>
      </c>
      <c r="AE7" s="32">
        <f>BS!AD52/BS!AD45</f>
        <v>3.1257333270756089E-2</v>
      </c>
      <c r="AF7" s="32">
        <f>BS!AE52/BS!AE45</f>
        <v>2.7340495553315389E-2</v>
      </c>
      <c r="AG7" s="32">
        <f>BS!AF52/BS!AF45</f>
        <v>1.1373048579091754E-2</v>
      </c>
      <c r="AH7" s="32">
        <f>BS!AG52/BS!AG45</f>
        <v>6.3596667604991899E-2</v>
      </c>
      <c r="AI7" s="32">
        <f>BS!AH52/BS!AH45</f>
        <v>4.6187672012177307E-2</v>
      </c>
      <c r="AJ7" s="32">
        <f>BS!AI52/BS!AI45</f>
        <v>3.7042318733216041E-2</v>
      </c>
      <c r="AK7" s="32">
        <f>BS!AJ52/BS!AJ45</f>
        <v>1.3957785654786744E-2</v>
      </c>
      <c r="AL7" s="32">
        <f>BS!AK52/BS!AK45</f>
        <v>2.6799737733508838E-2</v>
      </c>
      <c r="AM7" s="32">
        <f>BS!AL52/BS!AL45</f>
        <v>-3.6913716612199443E-2</v>
      </c>
      <c r="AN7" s="32">
        <f>BS!AM52/BS!AM45</f>
        <v>1.057543098866994E-2</v>
      </c>
      <c r="AO7" s="32">
        <f>BS!AN52/BS!AN45</f>
        <v>5.1907537365096417E-3</v>
      </c>
      <c r="AP7" s="32">
        <f>BS!AO52/BS!AO45</f>
        <v>-3.541168839746445E-3</v>
      </c>
      <c r="AQ7" s="32">
        <f>BS!AP52/BS!AP45</f>
        <v>9.1611603885114537E-2</v>
      </c>
      <c r="AR7" s="32">
        <f>BS!AQ52/BS!AQ45</f>
        <v>-9.7258173958935448E-3</v>
      </c>
      <c r="AS7" s="32">
        <f>BS!AR52/BS!AR45</f>
        <v>-2.5362233755254443E-3</v>
      </c>
      <c r="AT7" s="32">
        <f>BS!AS52/BS!AS45</f>
        <v>3.2287563308947664E-2</v>
      </c>
      <c r="AU7" s="32">
        <f>BS!AT52/BS!AT45</f>
        <v>4.5914156004952536E-2</v>
      </c>
      <c r="AV7" s="32">
        <f>BS!AU52/BS!AU45</f>
        <v>-3.8302158273381293E-2</v>
      </c>
      <c r="AW7" s="32">
        <f>BS!AV52/BS!AV45</f>
        <v>-2.8917689739477903E-3</v>
      </c>
      <c r="AX7" s="32">
        <f>BS!AW52/BS!AW45</f>
        <v>4.7960239170472034E-2</v>
      </c>
      <c r="AY7" s="32">
        <f>BS!AX52/BS!AX45</f>
        <v>3.6525198938992039E-2</v>
      </c>
      <c r="AZ7" s="32">
        <f>BS!AY52/BS!AY45</f>
        <v>-3.0207760224265769E-2</v>
      </c>
      <c r="BA7" s="32">
        <f>BS!AZ52/BS!AZ45</f>
        <v>9.3628575441224663E-3</v>
      </c>
      <c r="BB7" s="32">
        <f>BS!BA52/BS!BA45</f>
        <v>4.1698481377789087E-2</v>
      </c>
      <c r="BC7" s="32">
        <f>BS!BB52/BS!BB45</f>
        <v>-7.4054489600644605E-2</v>
      </c>
      <c r="BD7" s="32">
        <f>BS!BC52/BS!BC45</f>
        <v>-1.5790638758393389E-2</v>
      </c>
      <c r="BE7" s="32">
        <f>BS!BD52/BS!BD45</f>
        <v>4.4721743493531703E-2</v>
      </c>
      <c r="BF7" s="32">
        <f>BS!BE52/BS!BE45</f>
        <v>4.201055337572724E-2</v>
      </c>
      <c r="BG7" s="32">
        <f>BS!BF52/BS!BF45</f>
        <v>-2.837123215230037E-2</v>
      </c>
      <c r="BH7" s="32">
        <f>BS!BG52/BS!BG45</f>
        <v>-8.6859064163631282E-3</v>
      </c>
      <c r="BI7" s="32">
        <f>BS!BH52/BS!BH45</f>
        <v>3.0408340573414419E-2</v>
      </c>
      <c r="BJ7" s="32">
        <f>BS!BI52/BS!BI45</f>
        <v>6.4498099709367318E-2</v>
      </c>
      <c r="BK7" s="32">
        <f>BS!BJ52/BS!BJ45</f>
        <v>4.818064144973393E-3</v>
      </c>
      <c r="BL7" s="32">
        <f>BS!BK52/BS!BK45</f>
        <v>1.0933658000907159E-2</v>
      </c>
      <c r="BM7" s="32">
        <f>BS!BL52/BS!BL45</f>
        <v>6.6607810793857303E-2</v>
      </c>
      <c r="BN7" s="32">
        <f>BS!BM52/BS!BM45</f>
        <v>6.4498586034370239E-2</v>
      </c>
      <c r="BO7" s="32">
        <f>BS!BN52/BS!BN45</f>
        <v>3.5409248238252942E-2</v>
      </c>
      <c r="BP7" s="32">
        <f>BS!BO52/BS!BO45</f>
        <v>1.2371493291514201E-2</v>
      </c>
      <c r="BQ7" s="32">
        <f>BS!BP52/BS!BP45</f>
        <v>1.7408165933156129E-2</v>
      </c>
      <c r="BR7" s="32">
        <f>BS!BQ52/BS!BQ45</f>
        <v>2.5367270242569181E-2</v>
      </c>
      <c r="BS7" s="32">
        <f>BS!BR52/BS!BR45</f>
        <v>-2.8134277232244806E-2</v>
      </c>
    </row>
    <row r="8" spans="1:71" s="25" customFormat="1">
      <c r="A8" s="33" t="s">
        <v>292</v>
      </c>
      <c r="B8" s="23" t="s">
        <v>231</v>
      </c>
      <c r="C8" s="19" t="s">
        <v>256</v>
      </c>
      <c r="D8" s="34">
        <f>BS!C47/BS!C45</f>
        <v>0.20118060220203848</v>
      </c>
      <c r="E8" s="34">
        <f>BS!D47/BS!D45</f>
        <v>0.18166761762302036</v>
      </c>
      <c r="F8" s="34">
        <f>BS!E47/BS!E45</f>
        <v>0.2377319284366404</v>
      </c>
      <c r="G8" s="34">
        <f>BS!F47/BS!F45</f>
        <v>0.20020482676403051</v>
      </c>
      <c r="H8" s="34">
        <f>BS!G47/BS!G45</f>
        <v>0.19013364161289933</v>
      </c>
      <c r="I8" s="34">
        <f>BS!H47/BS!H45</f>
        <v>0.18677913229076878</v>
      </c>
      <c r="J8" s="34">
        <f>BS!I47/BS!I45</f>
        <v>0.20684571962751233</v>
      </c>
      <c r="K8" s="34">
        <f>BS!J47/BS!J45</f>
        <v>0.17556440240678686</v>
      </c>
      <c r="L8" s="34">
        <f>BS!K47/BS!K45</f>
        <v>0.18544921233701323</v>
      </c>
      <c r="M8" s="34">
        <f>BS!L47/BS!L45</f>
        <v>0.19923842456801177</v>
      </c>
      <c r="N8" s="34">
        <f>BS!M47/BS!M45</f>
        <v>0.23519377557373333</v>
      </c>
      <c r="O8" s="34">
        <f>BS!N47/BS!N45</f>
        <v>0.2552609786914356</v>
      </c>
      <c r="P8" s="34">
        <f>BS!O47/BS!O45</f>
        <v>0.15755065811863611</v>
      </c>
      <c r="Q8" s="34">
        <f>BS!P47/BS!P45</f>
        <v>0.1392562567752274</v>
      </c>
      <c r="R8" s="34">
        <f>BS!Q47/BS!Q45</f>
        <v>0.17721024757976514</v>
      </c>
      <c r="S8" s="34">
        <f>BS!R47/BS!R45</f>
        <v>0.14940963933156978</v>
      </c>
      <c r="T8" s="34">
        <f>BS!S47/BS!S45</f>
        <v>0.21218124726508589</v>
      </c>
      <c r="U8" s="34">
        <f>BS!T47/BS!T45</f>
        <v>0.20977840620374258</v>
      </c>
      <c r="V8" s="34">
        <f>BS!U47/BS!U45</f>
        <v>0.19545908547276011</v>
      </c>
      <c r="W8" s="34">
        <f>BS!V47/BS!V45</f>
        <v>0.1883781246859545</v>
      </c>
      <c r="X8" s="34">
        <f>BS!W47/BS!W45</f>
        <v>0.14186540981058335</v>
      </c>
      <c r="Y8" s="34">
        <f>BS!X47/BS!X45</f>
        <v>0.18797030804018236</v>
      </c>
      <c r="Z8" s="34">
        <f>BS!Y47/BS!Y45</f>
        <v>0.22476226607422395</v>
      </c>
      <c r="AA8" s="34">
        <f>BS!Z47/BS!Z45</f>
        <v>0.20015582940824198</v>
      </c>
      <c r="AB8" s="34">
        <f>BS!AA47/BS!AA45</f>
        <v>0.19879351976405124</v>
      </c>
      <c r="AC8" s="34">
        <f>BS!AB47/BS!AB45</f>
        <v>0.1781088512157844</v>
      </c>
      <c r="AD8" s="34">
        <f>BS!AC47/BS!AC45</f>
        <v>0.18895112842993994</v>
      </c>
      <c r="AE8" s="34">
        <f>BS!AD47/BS!AD45</f>
        <v>0.18918860781276889</v>
      </c>
      <c r="AF8" s="34">
        <f>BS!AE47/BS!AE45</f>
        <v>0.18988775592763724</v>
      </c>
      <c r="AG8" s="34">
        <f>BS!AF47/BS!AF45</f>
        <v>0.15554051319032128</v>
      </c>
      <c r="AH8" s="34">
        <f>BS!AG47/BS!AG45</f>
        <v>0.21082157075642419</v>
      </c>
      <c r="AI8" s="34">
        <f>BS!AH47/BS!AH45</f>
        <v>0.20346424623858164</v>
      </c>
      <c r="AJ8" s="34">
        <f>BS!AI47/BS!AI45</f>
        <v>0.18227428465598669</v>
      </c>
      <c r="AK8" s="34">
        <f>BS!AJ47/BS!AJ45</f>
        <v>0.18282328527564026</v>
      </c>
      <c r="AL8" s="34">
        <f>BS!AK47/BS!AK45</f>
        <v>0.16696367080600702</v>
      </c>
      <c r="AM8" s="34">
        <f>BS!AL47/BS!AL45</f>
        <v>0.11751684223978968</v>
      </c>
      <c r="AN8" s="34">
        <f>BS!AM47/BS!AM45</f>
        <v>0.12111108074375722</v>
      </c>
      <c r="AO8" s="34">
        <f>BS!AN47/BS!AN45</f>
        <v>0.13562603592449707</v>
      </c>
      <c r="AP8" s="34">
        <f>BS!AO47/BS!AO45</f>
        <v>0.20065099249258658</v>
      </c>
      <c r="AQ8" s="34">
        <f>BS!AP47/BS!AP45</f>
        <v>0.17832134484051201</v>
      </c>
      <c r="AR8" s="34">
        <f>BS!AQ47/BS!AQ45</f>
        <v>0.19119901485260488</v>
      </c>
      <c r="AS8" s="34">
        <f>BS!AR47/BS!AR45</f>
        <v>0.22358687739238667</v>
      </c>
      <c r="AT8" s="34">
        <f>BS!AS47/BS!AS45</f>
        <v>0.22240198836991182</v>
      </c>
      <c r="AU8" s="34">
        <f>BS!AT47/BS!AT45</f>
        <v>0.17421584812216259</v>
      </c>
      <c r="AV8" s="34">
        <f>BS!AU47/BS!AU45</f>
        <v>0.19677697841726619</v>
      </c>
      <c r="AW8" s="34">
        <f>BS!AV47/BS!AV45</f>
        <v>0.22950130129603827</v>
      </c>
      <c r="AX8" s="34">
        <f>BS!AW47/BS!AW45</f>
        <v>0.23203067840653932</v>
      </c>
      <c r="AY8" s="34">
        <f>BS!AX47/BS!AX45</f>
        <v>0.17862068965517239</v>
      </c>
      <c r="AZ8" s="34">
        <f>BS!AY47/BS!AY45</f>
        <v>0.13492624905027642</v>
      </c>
      <c r="BA8" s="34">
        <f>BS!AZ47/BS!AZ45</f>
        <v>0.16630775712747531</v>
      </c>
      <c r="BB8" s="34">
        <f>BS!BA47/BS!BA45</f>
        <v>0.19086705692712311</v>
      </c>
      <c r="BC8" s="34">
        <f>BS!BB47/BS!BB45</f>
        <v>0.15160900438132649</v>
      </c>
      <c r="BD8" s="34">
        <f>BS!BC47/BS!BC45</f>
        <v>0.15975108837346583</v>
      </c>
      <c r="BE8" s="34">
        <f>BS!BD47/BS!BD45</f>
        <v>0.1999389166430332</v>
      </c>
      <c r="BF8" s="34">
        <f>BS!BE47/BS!BE45</f>
        <v>0.19832679384837415</v>
      </c>
      <c r="BG8" s="34">
        <f>BS!BF47/BS!BF45</f>
        <v>0.14132734003172923</v>
      </c>
      <c r="BH8" s="34">
        <f>BS!BG47/BS!BG45</f>
        <v>0.1656435467026669</v>
      </c>
      <c r="BI8" s="34">
        <f>BS!BH47/BS!BH45</f>
        <v>0.2049277105749738</v>
      </c>
      <c r="BJ8" s="34">
        <f>BS!BI47/BS!BI45</f>
        <v>0.21218421640956853</v>
      </c>
      <c r="BK8" s="34">
        <f>BS!BJ47/BS!BJ45</f>
        <v>0.19650989980344216</v>
      </c>
      <c r="BL8" s="34">
        <f>BS!BK47/BS!BK45</f>
        <v>0.2017236028551648</v>
      </c>
      <c r="BM8" s="34">
        <f>BS!BL47/BS!BL45</f>
        <v>0.25750993192853655</v>
      </c>
      <c r="BN8" s="34">
        <f>BS!BM47/BS!BM45</f>
        <v>0.23526212747443984</v>
      </c>
      <c r="BO8" s="34">
        <f>BS!BN47/BS!BN45</f>
        <v>0.20261958714111408</v>
      </c>
      <c r="BP8" s="34">
        <f>BS!BO47/BS!BO45</f>
        <v>0.19866577054240409</v>
      </c>
      <c r="BQ8" s="34">
        <f>BS!BP47/BS!BP45</f>
        <v>0.19440934245500893</v>
      </c>
      <c r="BR8" s="34">
        <f>BS!BQ47/BS!BQ45</f>
        <v>0.18762811752647765</v>
      </c>
      <c r="BS8" s="34">
        <f>BS!BR47/BS!BR45</f>
        <v>0.14880109614067139</v>
      </c>
    </row>
    <row r="9" spans="1:71" s="25" customFormat="1" ht="30">
      <c r="A9" s="33" t="s">
        <v>293</v>
      </c>
      <c r="B9" s="23" t="s">
        <v>232</v>
      </c>
      <c r="C9" s="19" t="s">
        <v>257</v>
      </c>
      <c r="D9" s="34">
        <f>BS!C50/BS!C45</f>
        <v>3.3260564819952688E-2</v>
      </c>
      <c r="E9" s="34">
        <f>BS!D50/BS!D45</f>
        <v>3.9570064922047281E-2</v>
      </c>
      <c r="F9" s="34">
        <f>BS!E50/BS!E45</f>
        <v>7.6877098660925236E-2</v>
      </c>
      <c r="G9" s="34">
        <f>BS!F50/BS!F45</f>
        <v>5.434043381668538E-2</v>
      </c>
      <c r="H9" s="34">
        <f>BS!G50/BS!G45</f>
        <v>3.7722887336730862E-2</v>
      </c>
      <c r="I9" s="34">
        <f>BS!H50/BS!H45</f>
        <v>5.0953289824734224E-2</v>
      </c>
      <c r="J9" s="34">
        <f>BS!I50/BS!I45</f>
        <v>6.8831122137130121E-2</v>
      </c>
      <c r="K9" s="34">
        <f>BS!J50/BS!J45</f>
        <v>3.9960461225248586E-2</v>
      </c>
      <c r="L9" s="34">
        <f>BS!K50/BS!K45</f>
        <v>3.5473412573908007E-2</v>
      </c>
      <c r="M9" s="34">
        <f>BS!L50/BS!L45</f>
        <v>6.3470108164294464E-2</v>
      </c>
      <c r="N9" s="34">
        <f>BS!M50/BS!M45</f>
        <v>0.11331075707247557</v>
      </c>
      <c r="O9" s="34">
        <f>BS!N50/BS!N45</f>
        <v>7.1474610708919542E-2</v>
      </c>
      <c r="P9" s="34">
        <f>BS!O50/BS!O45</f>
        <v>-4.1556673626505024E-2</v>
      </c>
      <c r="Q9" s="34">
        <f>BS!P50/BS!P45</f>
        <v>6.5249564028844803E-3</v>
      </c>
      <c r="R9" s="34">
        <f>BS!Q50/BS!Q45</f>
        <v>7.5925796149649102E-2</v>
      </c>
      <c r="S9" s="34">
        <f>BS!R50/BS!R45</f>
        <v>-4.2523173538077726E-2</v>
      </c>
      <c r="T9" s="34">
        <f>BS!S50/BS!S45</f>
        <v>5.1125462230535823E-2</v>
      </c>
      <c r="U9" s="34">
        <f>BS!T50/BS!T45</f>
        <v>3.701698959414975E-2</v>
      </c>
      <c r="V9" s="34">
        <f>BS!U50/BS!U45</f>
        <v>3.6389902220088394E-2</v>
      </c>
      <c r="W9" s="34">
        <f>BS!V50/BS!V45</f>
        <v>4.8104822242226099E-2</v>
      </c>
      <c r="X9" s="34">
        <f>BS!W50/BS!W45</f>
        <v>-3.4183265605222835E-2</v>
      </c>
      <c r="Y9" s="34">
        <f>BS!X50/BS!X45</f>
        <v>3.405910590503021E-2</v>
      </c>
      <c r="Z9" s="34">
        <f>BS!Y50/BS!Y45</f>
        <v>7.4737453224425043E-2</v>
      </c>
      <c r="AA9" s="34">
        <f>BS!Z50/BS!Z45</f>
        <v>6.4486850857579797E-2</v>
      </c>
      <c r="AB9" s="34">
        <f>BS!AA50/BS!AA45</f>
        <v>5.313860318998722E-2</v>
      </c>
      <c r="AC9" s="34">
        <f>BS!AB50/BS!AB45</f>
        <v>3.5725403638014172E-2</v>
      </c>
      <c r="AD9" s="34">
        <f>BS!AC50/BS!AC45</f>
        <v>6.3262926390057414E-2</v>
      </c>
      <c r="AE9" s="34">
        <f>BS!AD50/BS!AD45</f>
        <v>4.1956086419173672E-2</v>
      </c>
      <c r="AF9" s="34">
        <f>BS!AE50/BS!AE45</f>
        <v>3.8048838089073646E-2</v>
      </c>
      <c r="AG9" s="34">
        <f>BS!AF50/BS!AF45</f>
        <v>1.7929516692206562E-2</v>
      </c>
      <c r="AH9" s="34">
        <f>BS!AG50/BS!AG45</f>
        <v>8.6568879773729582E-2</v>
      </c>
      <c r="AI9" s="34">
        <f>BS!AH50/BS!AH45</f>
        <v>5.815655905601938E-2</v>
      </c>
      <c r="AJ9" s="34">
        <f>BS!AI50/BS!AI45</f>
        <v>4.5056023705898694E-2</v>
      </c>
      <c r="AK9" s="34">
        <f>BS!AJ50/BS!AJ45</f>
        <v>1.8280217647928008E-2</v>
      </c>
      <c r="AL9" s="34">
        <f>BS!AK50/BS!AK45</f>
        <v>3.5348171979434871E-2</v>
      </c>
      <c r="AM9" s="34">
        <f>BS!AL50/BS!AL45</f>
        <v>-3.7714749968049958E-2</v>
      </c>
      <c r="AN9" s="34">
        <f>BS!AM50/BS!AM45</f>
        <v>1.6117473071748947E-2</v>
      </c>
      <c r="AO9" s="34">
        <f>BS!AN50/BS!AN45</f>
        <v>9.962110657562499E-3</v>
      </c>
      <c r="AP9" s="34">
        <f>BS!AO50/BS!AO45</f>
        <v>-1.0161173141309741E-5</v>
      </c>
      <c r="AQ9" s="34">
        <f>BS!AP50/BS!AP45</f>
        <v>0.10773451865258657</v>
      </c>
      <c r="AR9" s="34">
        <f>BS!AQ50/BS!AQ45</f>
        <v>-5.6545449976125256E-3</v>
      </c>
      <c r="AS9" s="34">
        <f>BS!AR50/BS!AR45</f>
        <v>1.5264307352699435E-3</v>
      </c>
      <c r="AT9" s="34">
        <f>BS!AS50/BS!AS45</f>
        <v>4.0189457887825922E-2</v>
      </c>
      <c r="AU9" s="34">
        <f>BS!AT50/BS!AT45</f>
        <v>6.4511968633924888E-2</v>
      </c>
      <c r="AV9" s="34">
        <f>BS!AU50/BS!AU45</f>
        <v>-2.5985611510791366E-2</v>
      </c>
      <c r="AW9" s="34">
        <f>BS!AV50/BS!AV45</f>
        <v>4.9160072557112439E-3</v>
      </c>
      <c r="AX9" s="34">
        <f>BS!AW50/BS!AW45</f>
        <v>5.3737669349345304E-2</v>
      </c>
      <c r="AY9" s="34">
        <f>BS!AX50/BS!AX45</f>
        <v>4.1564986737400528E-2</v>
      </c>
      <c r="AZ9" s="34">
        <f>BS!AY50/BS!AY45</f>
        <v>-2.6435065105190076E-2</v>
      </c>
      <c r="BA9" s="34">
        <f>BS!AZ50/BS!AZ45</f>
        <v>-2.2728336688357286E-2</v>
      </c>
      <c r="BB9" s="34">
        <f>BS!BA50/BS!BA45</f>
        <v>4.6682786120302029E-2</v>
      </c>
      <c r="BC9" s="34">
        <f>BS!BB50/BS!BB45</f>
        <v>-7.156166591126556E-2</v>
      </c>
      <c r="BD9" s="34">
        <f>BS!BC50/BS!BC45</f>
        <v>-1.0010576284526651E-2</v>
      </c>
      <c r="BE9" s="34">
        <f>BS!BD50/BS!BD45</f>
        <v>4.9804751412552632E-2</v>
      </c>
      <c r="BF9" s="34">
        <f>BS!BE50/BS!BE45</f>
        <v>4.7873539890858262E-2</v>
      </c>
      <c r="BG9" s="34">
        <f>BS!BF50/BS!BF45</f>
        <v>-4.5663670015864619E-2</v>
      </c>
      <c r="BH9" s="34">
        <f>BS!BG50/BS!BG45</f>
        <v>-3.0566239588374639E-3</v>
      </c>
      <c r="BI9" s="34">
        <f>BS!BH50/BS!BH45</f>
        <v>3.2168237207333639E-2</v>
      </c>
      <c r="BJ9" s="34">
        <f>BS!BI50/BS!BI45</f>
        <v>7.0556673373574796E-2</v>
      </c>
      <c r="BK9" s="34">
        <f>BS!BJ50/BS!BJ45</f>
        <v>2.013519344167985E-3</v>
      </c>
      <c r="BL9" s="34">
        <f>BS!BK50/BS!BK45</f>
        <v>1.6758576237198307E-2</v>
      </c>
      <c r="BM9" s="34">
        <f>BS!BL50/BS!BL45</f>
        <v>7.2648281950607532E-2</v>
      </c>
      <c r="BN9" s="34">
        <f>BS!BM50/BS!BM45</f>
        <v>8.5664563845986502E-2</v>
      </c>
      <c r="BO9" s="34">
        <f>BS!BN50/BS!BN45</f>
        <v>2.978161806817899E-2</v>
      </c>
      <c r="BP9" s="34">
        <f>BS!BO50/BS!BO45</f>
        <v>1.7549100141886341E-2</v>
      </c>
      <c r="BQ9" s="34">
        <f>BS!BP50/BS!BP45</f>
        <v>2.2027103577497927E-2</v>
      </c>
      <c r="BR9" s="34">
        <f>BS!BQ50/BS!BQ45</f>
        <v>2.7032798086778272E-2</v>
      </c>
      <c r="BS9" s="34">
        <f>BS!BR50/BS!BR45</f>
        <v>-2.8431148664078559E-2</v>
      </c>
    </row>
    <row r="10" spans="1:71" s="25" customFormat="1" ht="30">
      <c r="A10" s="33" t="s">
        <v>294</v>
      </c>
      <c r="B10" s="23" t="s">
        <v>233</v>
      </c>
      <c r="C10" s="19" t="s">
        <v>258</v>
      </c>
      <c r="D10" s="34">
        <f>BS!C51/BS!C45</f>
        <v>2.2637335358196314E-2</v>
      </c>
      <c r="E10" s="34">
        <f>BS!D51/BS!D45</f>
        <v>3.5212114669915341E-2</v>
      </c>
      <c r="F10" s="34">
        <f>BS!E51/BS!E45</f>
        <v>6.3771127432725491E-2</v>
      </c>
      <c r="G10" s="34">
        <f>BS!F51/BS!F45</f>
        <v>4.0799997866387876E-2</v>
      </c>
      <c r="H10" s="34">
        <f>BS!G51/BS!G45</f>
        <v>2.966989068987641E-2</v>
      </c>
      <c r="I10" s="34">
        <f>BS!H51/BS!H45</f>
        <v>4.1474264253170794E-2</v>
      </c>
      <c r="J10" s="34">
        <f>BS!I51/BS!I45</f>
        <v>6.6455734129124269E-2</v>
      </c>
      <c r="K10" s="34">
        <f>BS!J51/BS!J45</f>
        <v>3.1733040722217436E-2</v>
      </c>
      <c r="L10" s="34">
        <f>BS!K51/BS!K45</f>
        <v>2.242960649685154E-2</v>
      </c>
      <c r="M10" s="34">
        <f>BS!L51/BS!L45</f>
        <v>5.0193995903959163E-2</v>
      </c>
      <c r="N10" s="34">
        <f>BS!M51/BS!M45</f>
        <v>0.10105335890856615</v>
      </c>
      <c r="O10" s="34">
        <f>BS!N51/BS!N45</f>
        <v>6.124931703319219E-2</v>
      </c>
      <c r="P10" s="34">
        <f>BS!O51/BS!O45</f>
        <v>-5.8685694312861601E-2</v>
      </c>
      <c r="Q10" s="34">
        <f>BS!P51/BS!P45</f>
        <v>-8.0652307112221346E-3</v>
      </c>
      <c r="R10" s="34">
        <f>BS!Q51/BS!Q45</f>
        <v>6.0476338262236327E-2</v>
      </c>
      <c r="S10" s="34">
        <f>BS!R51/BS!R45</f>
        <v>-2.0106673548831108E-2</v>
      </c>
      <c r="T10" s="34">
        <f>BS!S51/BS!S45</f>
        <v>3.4239922292374936E-2</v>
      </c>
      <c r="U10" s="34">
        <f>BS!T51/BS!T45</f>
        <v>2.4744272363740806E-2</v>
      </c>
      <c r="V10" s="34">
        <f>BS!U51/BS!U45</f>
        <v>2.6866970451690897E-2</v>
      </c>
      <c r="W10" s="34">
        <f>BS!V51/BS!V45</f>
        <v>4.059766467744453E-2</v>
      </c>
      <c r="X10" s="34">
        <f>BS!W51/BS!W45</f>
        <v>-4.1514000843825637E-2</v>
      </c>
      <c r="Y10" s="34">
        <f>BS!X51/BS!X45</f>
        <v>2.9879619676020312E-2</v>
      </c>
      <c r="Z10" s="34">
        <f>BS!Y51/BS!Y45</f>
        <v>7.0169589601212473E-2</v>
      </c>
      <c r="AA10" s="34">
        <f>BS!Z51/BS!Z45</f>
        <v>5.9289774316743996E-2</v>
      </c>
      <c r="AB10" s="34">
        <f>BS!AA51/BS!AA45</f>
        <v>4.7536491014061676E-2</v>
      </c>
      <c r="AC10" s="34">
        <f>BS!AB51/BS!AB45</f>
        <v>2.9933180561106547E-2</v>
      </c>
      <c r="AD10" s="34">
        <f>BS!AC51/BS!AC45</f>
        <v>5.7288668467431254E-2</v>
      </c>
      <c r="AE10" s="34">
        <f>BS!AD51/BS!AD45</f>
        <v>3.5516496925892899E-2</v>
      </c>
      <c r="AF10" s="34">
        <f>BS!AE51/BS!AE45</f>
        <v>3.2166575189096165E-2</v>
      </c>
      <c r="AG10" s="34">
        <f>BS!AF51/BS!AF45</f>
        <v>1.3383358646459252E-2</v>
      </c>
      <c r="AH10" s="34">
        <f>BS!AG51/BS!AG45</f>
        <v>7.4816356349110602E-2</v>
      </c>
      <c r="AI10" s="34">
        <f>BS!AH51/BS!AH45</f>
        <v>5.4203375410651046E-2</v>
      </c>
      <c r="AJ10" s="34">
        <f>BS!AI51/BS!AI45</f>
        <v>4.3581813130845456E-2</v>
      </c>
      <c r="AK10" s="34">
        <f>BS!AJ51/BS!AJ45</f>
        <v>1.6417772307532431E-2</v>
      </c>
      <c r="AL10" s="34">
        <f>BS!AK51/BS!AK45</f>
        <v>3.1531434819014652E-2</v>
      </c>
      <c r="AM10" s="34">
        <f>BS!AL51/BS!AL45</f>
        <v>-4.4006627352892853E-2</v>
      </c>
      <c r="AN10" s="34">
        <f>BS!AM51/BS!AM45</f>
        <v>1.2439986516894876E-2</v>
      </c>
      <c r="AO10" s="34">
        <f>BS!AN51/BS!AN45</f>
        <v>6.1114159238651149E-3</v>
      </c>
      <c r="AP10" s="34">
        <f>BS!AO51/BS!AO45</f>
        <v>-4.1694680456507644E-3</v>
      </c>
      <c r="AQ10" s="34">
        <f>BS!AP51/BS!AP45</f>
        <v>0.10297461012445409</v>
      </c>
      <c r="AR10" s="34">
        <f>BS!AQ51/BS!AQ45</f>
        <v>-9.7258173958935448E-3</v>
      </c>
      <c r="AS10" s="34">
        <f>BS!AR51/BS!AR45</f>
        <v>-2.5362233755254443E-3</v>
      </c>
      <c r="AT10" s="34">
        <f>BS!AS51/BS!AS45</f>
        <v>3.5945413618458072E-2</v>
      </c>
      <c r="AU10" s="34">
        <f>BS!AT51/BS!AT45</f>
        <v>5.5432315311597195E-2</v>
      </c>
      <c r="AV10" s="34">
        <f>BS!AU51/BS!AU45</f>
        <v>-3.8302158273381293E-2</v>
      </c>
      <c r="AW10" s="34">
        <f>BS!AV51/BS!AV45</f>
        <v>-2.8917689739477903E-3</v>
      </c>
      <c r="AX10" s="34">
        <f>BS!AW51/BS!AW45</f>
        <v>5.0003784342911924E-2</v>
      </c>
      <c r="AY10" s="34">
        <f>BS!AX51/BS!AX45</f>
        <v>3.2705570291777189E-2</v>
      </c>
      <c r="AZ10" s="34">
        <f>BS!AY51/BS!AY45</f>
        <v>-3.0207760224265769E-2</v>
      </c>
      <c r="BA10" s="34">
        <f>BS!AZ51/BS!AZ45</f>
        <v>-2.6286222555123823E-2</v>
      </c>
      <c r="BB10" s="34">
        <f>BS!BA51/BS!BA45</f>
        <v>4.1698481377789087E-2</v>
      </c>
      <c r="BC10" s="34">
        <f>BS!BB51/BS!BB45</f>
        <v>-7.6371053029158489E-2</v>
      </c>
      <c r="BD10" s="34">
        <f>BS!BC51/BS!BC45</f>
        <v>-1.6848267211058369E-2</v>
      </c>
      <c r="BE10" s="34">
        <f>BS!BD51/BS!BD45</f>
        <v>4.4569035101114776E-2</v>
      </c>
      <c r="BF10" s="34">
        <f>BS!BE51/BS!BE45</f>
        <v>4.2912551301132008E-2</v>
      </c>
      <c r="BG10" s="34">
        <f>BS!BF51/BS!BF45</f>
        <v>-5.2617662612374404E-2</v>
      </c>
      <c r="BH10" s="34">
        <f>BS!BG51/BS!BG45</f>
        <v>-8.6859064163631282E-3</v>
      </c>
      <c r="BI10" s="34">
        <f>BS!BH51/BS!BH45</f>
        <v>2.6955378823319741E-2</v>
      </c>
      <c r="BJ10" s="34">
        <f>BS!BI51/BS!BI45</f>
        <v>6.5459423205902076E-2</v>
      </c>
      <c r="BK10" s="34">
        <f>BS!BJ51/BS!BJ45</f>
        <v>-4.4345366508461567E-3</v>
      </c>
      <c r="BL10" s="34">
        <f>BS!BK51/BS!BK45</f>
        <v>1.0933658000907159E-2</v>
      </c>
      <c r="BM10" s="34">
        <f>BS!BL51/BS!BL45</f>
        <v>6.6607810793857303E-2</v>
      </c>
      <c r="BN10" s="34">
        <f>BS!BM51/BS!BM45</f>
        <v>8.0160974548618674E-2</v>
      </c>
      <c r="BO10" s="34">
        <f>BS!BN51/BS!BN45</f>
        <v>2.4228690953459996E-2</v>
      </c>
      <c r="BP10" s="34">
        <f>BS!BO51/BS!BO45</f>
        <v>1.2371493291514201E-2</v>
      </c>
      <c r="BQ10" s="34">
        <f>BS!BP51/BS!BP45</f>
        <v>1.6863479890191293E-2</v>
      </c>
      <c r="BR10" s="34">
        <f>BS!BQ51/BS!BQ45</f>
        <v>2.2121626238469423E-2</v>
      </c>
      <c r="BS10" s="34">
        <f>BS!BR51/BS!BR45</f>
        <v>-3.3637816853162819E-2</v>
      </c>
    </row>
    <row r="11" spans="1:71" s="25" customFormat="1">
      <c r="A11" s="33" t="s">
        <v>295</v>
      </c>
      <c r="B11" s="23" t="s">
        <v>234</v>
      </c>
      <c r="C11" s="19" t="s">
        <v>259</v>
      </c>
      <c r="D11" s="36">
        <v>8.7195690415223601E-3</v>
      </c>
      <c r="E11" s="36">
        <v>1.5923657936340235E-2</v>
      </c>
      <c r="F11" s="36">
        <v>2.6467633388598703E-2</v>
      </c>
      <c r="G11" s="36">
        <v>7.7303804319146041E-3</v>
      </c>
      <c r="H11" s="36">
        <v>9.7540184197532076E-3</v>
      </c>
      <c r="I11" s="36">
        <v>1.602879159755418E-2</v>
      </c>
      <c r="J11" s="36">
        <v>2.6983188054180162E-2</v>
      </c>
      <c r="K11" s="36">
        <v>1.13382865048345E-2</v>
      </c>
      <c r="L11" s="36">
        <v>7.9336103067690622E-3</v>
      </c>
      <c r="M11" s="36">
        <v>1.9988893393068419E-2</v>
      </c>
      <c r="N11" s="36">
        <v>4.480636076748358E-2</v>
      </c>
      <c r="O11" s="36">
        <v>2.1501187138811956E-2</v>
      </c>
      <c r="P11" s="36">
        <v>-2.3119161836397579E-2</v>
      </c>
      <c r="Q11" s="36">
        <v>-3.8935702847230158E-3</v>
      </c>
      <c r="R11" s="36">
        <v>2.7589665956728234E-2</v>
      </c>
      <c r="S11" s="36">
        <v>-1.1371530419571629E-2</v>
      </c>
      <c r="T11" s="36">
        <v>9.816244790989111E-3</v>
      </c>
      <c r="U11" s="36">
        <v>6.8148739747476601E-3</v>
      </c>
      <c r="V11" s="36">
        <v>8.7382591671982569E-3</v>
      </c>
      <c r="W11" s="36">
        <v>1.3286523640702735E-2</v>
      </c>
      <c r="X11" s="36">
        <v>-1.6211640165758493E-2</v>
      </c>
      <c r="Y11" s="36">
        <v>1.4464953539191968E-2</v>
      </c>
      <c r="Z11" s="36">
        <v>3.3873492715589738E-2</v>
      </c>
      <c r="AA11" s="36">
        <v>2.7408587859314989E-2</v>
      </c>
      <c r="AB11" s="36">
        <v>2.0797282935616477E-2</v>
      </c>
      <c r="AC11" s="36">
        <v>1.3694668776144378E-2</v>
      </c>
      <c r="AD11" s="36">
        <v>2.7508955810358827E-2</v>
      </c>
      <c r="AE11" s="36">
        <v>1.6385737314610977E-2</v>
      </c>
      <c r="AF11" s="36">
        <v>1.318893682063605E-2</v>
      </c>
      <c r="AG11" s="36">
        <v>6.9430816816648437E-3</v>
      </c>
      <c r="AH11" s="36">
        <v>3.8010533389281738E-2</v>
      </c>
      <c r="AI11" s="36">
        <v>2.7318293586778977E-2</v>
      </c>
      <c r="AJ11" s="36">
        <v>2.0428851654628717E-2</v>
      </c>
      <c r="AK11" s="36">
        <v>8.8239037870109175E-3</v>
      </c>
      <c r="AL11" s="36">
        <v>1.6416180058999915E-2</v>
      </c>
      <c r="AM11" s="36">
        <v>-1.567705746235204E-2</v>
      </c>
      <c r="AN11" s="36">
        <v>6.3881119666809281E-3</v>
      </c>
      <c r="AO11" s="36">
        <v>3.2785918565910901E-3</v>
      </c>
      <c r="AP11" s="36">
        <v>-2.0582764912045839E-3</v>
      </c>
      <c r="AQ11" s="36">
        <v>4.4573394530065431E-2</v>
      </c>
      <c r="AR11" s="36">
        <v>-4.4439723600995587E-3</v>
      </c>
      <c r="AS11" s="36">
        <v>-1.2784923260865705E-3</v>
      </c>
      <c r="AT11" s="36">
        <v>1.6463316216426251E-2</v>
      </c>
      <c r="AU11" s="36">
        <v>2.2095744086595454E-2</v>
      </c>
      <c r="AV11" s="36">
        <v>-1.7180622426456349E-2</v>
      </c>
      <c r="AW11" s="36">
        <v>-1.4639437313263997E-3</v>
      </c>
      <c r="AX11" s="36">
        <v>2.5802160812204794E-2</v>
      </c>
      <c r="AY11" s="36">
        <v>1.8574723807211365E-2</v>
      </c>
      <c r="AZ11" s="36">
        <v>-1.5504814157387983E-2</v>
      </c>
      <c r="BA11" s="36">
        <v>5.2508253641119218E-3</v>
      </c>
      <c r="BB11" s="36">
        <v>2.5203351045759593E-2</v>
      </c>
      <c r="BC11" s="36">
        <v>-3.8506356625685745E-2</v>
      </c>
      <c r="BD11" s="36">
        <v>-8.5299744897959183E-3</v>
      </c>
      <c r="BE11" s="36">
        <v>2.7232934581177391E-2</v>
      </c>
      <c r="BF11" s="36">
        <v>2.5145772594752189E-2</v>
      </c>
      <c r="BG11" s="36">
        <v>-1.4663978953841948E-2</v>
      </c>
      <c r="BH11" s="36">
        <v>-4.6860935707071063E-3</v>
      </c>
      <c r="BI11" s="36">
        <v>1.8691204863821222E-2</v>
      </c>
      <c r="BJ11" s="36">
        <v>3.7741526144346615E-2</v>
      </c>
      <c r="BK11" s="36">
        <v>2.6291521965193165E-3</v>
      </c>
      <c r="BL11" s="36">
        <v>5.9127291505293054E-3</v>
      </c>
      <c r="BM11" s="36">
        <v>3.6656075997110474E-2</v>
      </c>
      <c r="BN11" s="36">
        <v>3.9310573417301958E-2</v>
      </c>
      <c r="BO11" s="36">
        <v>1.9166486952771185E-2</v>
      </c>
      <c r="BP11" s="36">
        <v>6.710639130992486E-3</v>
      </c>
      <c r="BQ11" s="36">
        <v>1.0409880918258332E-2</v>
      </c>
      <c r="BR11" s="36">
        <v>1.5210391206652624E-2</v>
      </c>
      <c r="BS11" s="36">
        <v>-1.5931412167098789E-2</v>
      </c>
    </row>
    <row r="12" spans="1:71" s="25" customFormat="1" ht="30">
      <c r="A12" s="33" t="s">
        <v>296</v>
      </c>
      <c r="B12" s="23" t="s">
        <v>235</v>
      </c>
      <c r="C12" s="19" t="s">
        <v>260</v>
      </c>
      <c r="D12" s="36">
        <v>1.8549540225071343E-2</v>
      </c>
      <c r="E12" s="36">
        <v>3.4781310643379609E-2</v>
      </c>
      <c r="F12" s="36">
        <v>6.1306209141478413E-2</v>
      </c>
      <c r="G12" s="36">
        <v>1.8704548896404893E-2</v>
      </c>
      <c r="H12" s="36">
        <v>2.3710812291642094E-2</v>
      </c>
      <c r="I12" s="36">
        <v>3.9467160181993817E-2</v>
      </c>
      <c r="J12" s="36">
        <v>6.6884792983438079E-2</v>
      </c>
      <c r="K12" s="36">
        <v>2.8551999647926818E-2</v>
      </c>
      <c r="L12" s="36">
        <v>2.0944119471771695E-2</v>
      </c>
      <c r="M12" s="36">
        <v>5.5661416018628965E-2</v>
      </c>
      <c r="N12" s="36">
        <v>0.12227044091116063</v>
      </c>
      <c r="O12" s="36">
        <v>5.3212289039055657E-2</v>
      </c>
      <c r="P12" s="36">
        <v>-5.7180946406165979E-2</v>
      </c>
      <c r="Q12" s="36">
        <v>-1.0336691509681285E-2</v>
      </c>
      <c r="R12" s="36">
        <v>7.3657678966974519E-2</v>
      </c>
      <c r="S12" s="36">
        <v>-3.0837831663379389E-2</v>
      </c>
      <c r="T12" s="36">
        <v>2.7486053734583724E-2</v>
      </c>
      <c r="U12" s="36">
        <v>1.8858094174152632E-2</v>
      </c>
      <c r="V12" s="36">
        <v>2.3098700062144081E-2</v>
      </c>
      <c r="W12" s="36">
        <v>3.1756806924129445E-2</v>
      </c>
      <c r="X12" s="36">
        <v>-3.5314187892919333E-2</v>
      </c>
      <c r="Y12" s="36">
        <v>3.147610545941909E-2</v>
      </c>
      <c r="Z12" s="36">
        <v>7.6294182568579144E-2</v>
      </c>
      <c r="AA12" s="36">
        <v>6.1186620512845145E-2</v>
      </c>
      <c r="AB12" s="36">
        <v>4.442658153715421E-2</v>
      </c>
      <c r="AC12" s="36">
        <v>3.0498073406753728E-2</v>
      </c>
      <c r="AD12" s="36">
        <v>6.6150107835728778E-2</v>
      </c>
      <c r="AE12" s="36">
        <v>3.8041428124334351E-2</v>
      </c>
      <c r="AF12" s="36">
        <v>2.9346148655388715E-2</v>
      </c>
      <c r="AG12" s="36">
        <v>1.7086548080350469E-2</v>
      </c>
      <c r="AH12" s="36">
        <v>0.10047836756736725</v>
      </c>
      <c r="AI12" s="36">
        <v>6.5398970974912971E-2</v>
      </c>
      <c r="AJ12" s="36">
        <v>4.5448193354215738E-2</v>
      </c>
      <c r="AK12" s="36">
        <v>2.0706192948669308E-2</v>
      </c>
      <c r="AL12" s="36">
        <v>4.1757537625401922E-2</v>
      </c>
      <c r="AM12" s="36">
        <v>-4.1559182331116842E-2</v>
      </c>
      <c r="AN12" s="36">
        <v>1.8096126415667893E-2</v>
      </c>
      <c r="AO12" s="36">
        <v>9.6908786682684059E-3</v>
      </c>
      <c r="AP12" s="36">
        <v>-5.8663449668948497E-3</v>
      </c>
      <c r="AQ12" s="36">
        <v>0.10966567673809464</v>
      </c>
      <c r="AR12" s="36">
        <v>-9.7747389929998228E-3</v>
      </c>
      <c r="AS12" s="36">
        <v>-2.8768929556079433E-3</v>
      </c>
      <c r="AT12" s="36">
        <v>3.7859312923580281E-2</v>
      </c>
      <c r="AU12" s="36">
        <v>5.1415366839976884E-2</v>
      </c>
      <c r="AV12" s="36">
        <v>-4.2234526963778579E-2</v>
      </c>
      <c r="AW12" s="36">
        <v>-3.714710252600297E-3</v>
      </c>
      <c r="AX12" s="36">
        <v>6.4827445096166961E-2</v>
      </c>
      <c r="AY12" s="36">
        <v>4.5993520157653893E-2</v>
      </c>
      <c r="AZ12" s="36">
        <v>-3.9718217675123582E-2</v>
      </c>
      <c r="BA12" s="36">
        <v>1.4991660888630701E-2</v>
      </c>
      <c r="BB12" s="36">
        <v>7.5930789433029514E-2</v>
      </c>
      <c r="BC12" s="36">
        <v>-0.115771448816108</v>
      </c>
      <c r="BD12" s="36">
        <v>-2.7190140397687568E-2</v>
      </c>
      <c r="BE12" s="36">
        <v>8.4306629379832188E-2</v>
      </c>
      <c r="BF12" s="36">
        <v>7.0910648015986288E-2</v>
      </c>
      <c r="BG12" s="36">
        <v>-4.0236997037537026E-2</v>
      </c>
      <c r="BH12" s="36">
        <v>-1.3135593220338984E-2</v>
      </c>
      <c r="BI12" s="36">
        <v>5.2916206315054955E-2</v>
      </c>
      <c r="BJ12" s="36">
        <v>0.10589681942481693</v>
      </c>
      <c r="BK12" s="36">
        <v>6.9824396852691366E-3</v>
      </c>
      <c r="BL12" s="36">
        <v>1.5729912592516271E-2</v>
      </c>
      <c r="BM12" s="36">
        <v>9.7991967871485938E-2</v>
      </c>
      <c r="BN12" s="36">
        <v>9.6732623199517156E-2</v>
      </c>
      <c r="BO12" s="36">
        <v>4.3370848202031291E-2</v>
      </c>
      <c r="BP12" s="36">
        <v>1.4752808822001574E-2</v>
      </c>
      <c r="BQ12" s="36">
        <v>2.5627455697217548E-2</v>
      </c>
      <c r="BR12" s="36">
        <v>4.0949278734295019E-2</v>
      </c>
      <c r="BS12" s="36">
        <v>-4.2498878885094342E-2</v>
      </c>
    </row>
    <row r="13" spans="1:71" s="25" customFormat="1">
      <c r="A13" s="37" t="s">
        <v>297</v>
      </c>
      <c r="B13" s="19" t="s">
        <v>236</v>
      </c>
      <c r="C13" s="19" t="s">
        <v>261</v>
      </c>
      <c r="D13" s="38">
        <f>BS!C27/BS!C17</f>
        <v>0.52993071872816067</v>
      </c>
      <c r="E13" s="38">
        <f>BS!D27/BS!D17</f>
        <v>0.55422740202100695</v>
      </c>
      <c r="F13" s="38">
        <f>BS!E27/BS!E17</f>
        <v>0.58069727735041943</v>
      </c>
      <c r="G13" s="38">
        <f>BS!F27/BS!F17</f>
        <v>0.59275890032351386</v>
      </c>
      <c r="H13" s="38">
        <f>BS!G27/BS!G17</f>
        <v>0.58450760348351483</v>
      </c>
      <c r="I13" s="38">
        <f>BS!H27/BS!H17</f>
        <v>0.60320314056394742</v>
      </c>
      <c r="J13" s="38">
        <f>BS!I27/BS!I17</f>
        <v>0.59016656670460499</v>
      </c>
      <c r="K13" s="38">
        <f>BS!J27/BS!J17</f>
        <v>0.61451622474577183</v>
      </c>
      <c r="L13" s="38">
        <f>BS!K27/BS!K17</f>
        <v>0.62752540850131955</v>
      </c>
      <c r="M13" s="38">
        <f>BS!L27/BS!L17</f>
        <v>0.65369850242283944</v>
      </c>
      <c r="N13" s="38">
        <f>BS!M27/BS!M17</f>
        <v>0.61365607041184744</v>
      </c>
      <c r="O13" s="38">
        <f>BS!N27/BS!N17</f>
        <v>0.57912912899147684</v>
      </c>
      <c r="P13" s="38">
        <f>BS!O27/BS!O17</f>
        <v>0.61185010376137206</v>
      </c>
      <c r="Q13" s="38">
        <f>BS!P27/BS!P17</f>
        <v>0.63518815196537104</v>
      </c>
      <c r="R13" s="38">
        <f>BS!Q27/BS!Q17</f>
        <v>0.61589342825045734</v>
      </c>
      <c r="S13" s="38">
        <f>BS!R27/BS!R17</f>
        <v>0.64583702490542416</v>
      </c>
      <c r="T13" s="38">
        <f>BS!S27/BS!S17</f>
        <v>0.63988264733799294</v>
      </c>
      <c r="U13" s="38">
        <f>BS!T27/BS!T17</f>
        <v>0.63732612220515439</v>
      </c>
      <c r="V13" s="38">
        <f>BS!U27/BS!U17</f>
        <v>0.60507094211123724</v>
      </c>
      <c r="W13" s="38">
        <f>BS!V27/BS!V17</f>
        <v>0.55607650869838388</v>
      </c>
      <c r="X13" s="38">
        <f>BS!W27/BS!W17</f>
        <v>0.52411052544885528</v>
      </c>
      <c r="Y13" s="38">
        <f>BS!X27/BS!X17</f>
        <v>0.55656875385264981</v>
      </c>
      <c r="Z13" s="38">
        <f>BS!Y27/BS!Y17</f>
        <v>0.55547915677575321</v>
      </c>
      <c r="AA13" s="38">
        <f>BS!Z27/BS!Z17</f>
        <v>0.54871922033140363</v>
      </c>
      <c r="AB13" s="38">
        <f>BS!AA27/BS!AA17</f>
        <v>0.5145293270489657</v>
      </c>
      <c r="AC13" s="38">
        <f>BS!AB27/BS!AB17</f>
        <v>0.58674262428722768</v>
      </c>
      <c r="AD13" s="38">
        <f>BS!AC27/BS!AC17</f>
        <v>0.58168106575952216</v>
      </c>
      <c r="AE13" s="38">
        <f>BS!AD27/BS!AD17</f>
        <v>0.55659681732225086</v>
      </c>
      <c r="AF13" s="38">
        <f>BS!AE27/BS!AE17</f>
        <v>0.54432216479055351</v>
      </c>
      <c r="AG13" s="38">
        <f>BS!AF27/BS!AF17</f>
        <v>0.63973899762314312</v>
      </c>
      <c r="AH13" s="38">
        <f>BS!AG27/BS!AG17</f>
        <v>0.60376638617693323</v>
      </c>
      <c r="AI13" s="38">
        <f>BS!AH27/BS!AH17</f>
        <v>0.56029088812278405</v>
      </c>
      <c r="AJ13" s="38">
        <f>BS!AI27/BS!AI17</f>
        <v>0.54073295544410482</v>
      </c>
      <c r="AK13" s="38">
        <f>BS!AJ27/BS!AJ17</f>
        <v>0.60736993965956132</v>
      </c>
      <c r="AL13" s="38">
        <f>BS!AK27/BS!AK17</f>
        <v>0.60638817861756689</v>
      </c>
      <c r="AM13" s="38">
        <f>BS!AL27/BS!AL17</f>
        <v>0.6384475671904386</v>
      </c>
      <c r="AN13" s="38">
        <f>BS!AM27/BS!AM17</f>
        <v>0.65499542063123339</v>
      </c>
      <c r="AO13" s="38">
        <f>BS!AN27/BS!AN17</f>
        <v>0.66866004760386466</v>
      </c>
      <c r="AP13" s="38">
        <f>BS!AO27/BS!AO17</f>
        <v>0.62703577421599277</v>
      </c>
      <c r="AQ13" s="38">
        <f>BS!AP27/BS!AP17</f>
        <v>0.55811587522837958</v>
      </c>
      <c r="AR13" s="38">
        <f>BS!AQ27/BS!AQ17</f>
        <v>0.53171207150667998</v>
      </c>
      <c r="AS13" s="38">
        <f>BS!AR27/BS!AR17</f>
        <v>0.57929424525743667</v>
      </c>
      <c r="AT13" s="38">
        <f>BS!AS27/BS!AS17</f>
        <v>0.55059177337989917</v>
      </c>
      <c r="AU13" s="38">
        <f>BS!AT27/BS!AT17</f>
        <v>0.59086112417835301</v>
      </c>
      <c r="AV13" s="38">
        <f>BS!AU27/BS!AU17</f>
        <v>0.59562977624559232</v>
      </c>
      <c r="AW13" s="38">
        <f>BS!AV27/BS!AV17</f>
        <v>0.6165022300310854</v>
      </c>
      <c r="AX13" s="38">
        <f>BS!AW27/BS!AW17</f>
        <v>0.58734767318230152</v>
      </c>
      <c r="AY13" s="38">
        <f>BS!AX27/BS!AX17</f>
        <v>0.60476076044002991</v>
      </c>
      <c r="AZ13" s="38">
        <f>BS!AY27/BS!AY17</f>
        <v>0.61456978760294756</v>
      </c>
      <c r="BA13" s="38">
        <f>BS!AZ27/BS!AZ17</f>
        <v>0.68282123438554498</v>
      </c>
      <c r="BB13" s="38">
        <f>BS!BA27/BS!BA17</f>
        <v>0.65312733937375778</v>
      </c>
      <c r="BC13" s="38">
        <f>BS!BB27/BS!BB17</f>
        <v>0.6820766246878156</v>
      </c>
      <c r="BD13" s="38">
        <f>BS!BC27/BS!BC17</f>
        <v>0.69049327592622123</v>
      </c>
      <c r="BE13" s="38">
        <f>BS!BD27/BS!BD17</f>
        <v>0.66347060464004459</v>
      </c>
      <c r="BF13" s="38">
        <f>BS!BE27/BS!BE17</f>
        <v>0.62670325900514579</v>
      </c>
      <c r="BG13" s="38">
        <f>BS!BF27/BS!BF17</f>
        <v>0.64434463046141288</v>
      </c>
      <c r="BH13" s="38">
        <f>BS!BG27/BS!BG17</f>
        <v>0.64213856550154724</v>
      </c>
      <c r="BI13" s="38">
        <f>BS!BH27/BS!BH17</f>
        <v>0.65129542782230265</v>
      </c>
      <c r="BJ13" s="38">
        <f>BS!BI27/BS!BI17</f>
        <v>0.63638437844621054</v>
      </c>
      <c r="BK13" s="38">
        <f>BS!BJ27/BS!BJ17</f>
        <v>0.60968788001621399</v>
      </c>
      <c r="BL13" s="38">
        <f>BS!BK27/BS!BK17</f>
        <v>0.63730070448646647</v>
      </c>
      <c r="BM13" s="38">
        <f>BS!BL27/BS!BL17</f>
        <v>0.61374260100374756</v>
      </c>
      <c r="BN13" s="38">
        <f>BS!BM27/BS!BM17</f>
        <v>0.57344059044509044</v>
      </c>
      <c r="BO13" s="38">
        <f>BS!BN27/BS!BN17</f>
        <v>0.54223761481704558</v>
      </c>
      <c r="BP13" s="38">
        <f>BS!BO27/BS!BO17</f>
        <v>0.54794064364876383</v>
      </c>
      <c r="BQ13" s="38">
        <f>BS!BP27/BS!BP17</f>
        <v>0.63769187617930534</v>
      </c>
      <c r="BR13" s="38">
        <f>BS!BQ27/BS!BQ17</f>
        <v>0.61934090236971706</v>
      </c>
      <c r="BS13" s="38">
        <f>BS!BR27/BS!BR17</f>
        <v>0.63099232670048122</v>
      </c>
    </row>
    <row r="14" spans="1:71" s="25" customFormat="1">
      <c r="A14" s="39" t="s">
        <v>298</v>
      </c>
      <c r="B14" s="23" t="s">
        <v>237</v>
      </c>
      <c r="C14" s="19" t="s">
        <v>262</v>
      </c>
      <c r="D14" s="40">
        <f>(BS!C21+BS!C24)/BS!C17</f>
        <v>0.35335979717615895</v>
      </c>
      <c r="E14" s="40">
        <f>(BS!D21+BS!D24)/BS!D17</f>
        <v>0.35904417217296991</v>
      </c>
      <c r="F14" s="40">
        <f>(BS!E21+BS!E24)/BS!E17</f>
        <v>0.40063032795412679</v>
      </c>
      <c r="G14" s="40">
        <f>(BS!F21+BS!F24)/BS!F17</f>
        <v>0.4317710570130156</v>
      </c>
      <c r="H14" s="40">
        <f>(BS!G21+BS!G24)/BS!G17</f>
        <v>0.43785717000587282</v>
      </c>
      <c r="I14" s="40">
        <f>(BS!H21+BS!H24)/BS!H17</f>
        <v>0.43017268457351965</v>
      </c>
      <c r="J14" s="40">
        <f>(BS!I21+BS!I24)/BS!I17</f>
        <v>0.4181806589939881</v>
      </c>
      <c r="K14" s="40">
        <f>(BS!J21+BS!J24)/BS!J17</f>
        <v>0.4492617268632158</v>
      </c>
      <c r="L14" s="40">
        <f>(BS!K21+BS!K24)/BS!K17</f>
        <v>0.45867513361477086</v>
      </c>
      <c r="M14" s="40">
        <f>(BS!L21+BS!L24)/BS!L17</f>
        <v>0.49343267562157489</v>
      </c>
      <c r="N14" s="40">
        <f>(BS!M21+BS!M24)/BS!M17</f>
        <v>0.44811572908258696</v>
      </c>
      <c r="O14" s="40">
        <f>(BS!N21+BS!N24)/BS!N17</f>
        <v>0.42332688236906546</v>
      </c>
      <c r="P14" s="40">
        <f>(BS!O21+BS!O24)/BS!O17</f>
        <v>0.43846207562135964</v>
      </c>
      <c r="Q14" s="40">
        <f>(BS!P21+BS!P24)/BS!P17</f>
        <v>0.48027595066280543</v>
      </c>
      <c r="R14" s="40">
        <f>(BS!Q21+BS!Q24)/BS!Q17</f>
        <v>0.46163741091335703</v>
      </c>
      <c r="S14" s="40">
        <f>(BS!R21+BS!R24)/BS!R17</f>
        <v>0.47356518986579593</v>
      </c>
      <c r="T14" s="40">
        <f>(BS!S21+BS!S24)/BS!S17</f>
        <v>0.45297782379842949</v>
      </c>
      <c r="U14" s="40">
        <f>(BS!T21+BS!T24)/BS!T17</f>
        <v>0.45964986203561475</v>
      </c>
      <c r="V14" s="40">
        <f>(BS!U21+BS!U24)/BS!U17</f>
        <v>0.42157396897464999</v>
      </c>
      <c r="W14" s="40">
        <f>(BS!V21+BS!V24)/BS!V17</f>
        <v>0.34400177160690926</v>
      </c>
      <c r="X14" s="40">
        <f>(BS!W21+BS!W24)/BS!W17</f>
        <v>0.33830803089368405</v>
      </c>
      <c r="Y14" s="40">
        <f>(BS!X21+BS!X24)/BS!X17</f>
        <v>0.33073629924335646</v>
      </c>
      <c r="Z14" s="40">
        <f>(BS!Y21+BS!Y24)/BS!Y17</f>
        <v>0.32346261098287032</v>
      </c>
      <c r="AA14" s="40">
        <f>(BS!Z21+BS!Z24)/BS!Z17</f>
        <v>0.34741857170257384</v>
      </c>
      <c r="AB14" s="40">
        <f>(BS!AA21+BS!AA24)/BS!AA17</f>
        <v>0.32111482063367369</v>
      </c>
      <c r="AC14" s="40">
        <f>(BS!AB21+BS!AB24)/BS!AB17</f>
        <v>0.36130896204939883</v>
      </c>
      <c r="AD14" s="40">
        <f>(BS!AC21+BS!AC24)/BS!AC17</f>
        <v>0.36986876917440575</v>
      </c>
      <c r="AE14" s="40">
        <f>(BS!AD21+BS!AD24)/BS!AD17</f>
        <v>0.36189237387660761</v>
      </c>
      <c r="AF14" s="40">
        <f>(BS!AE21+BS!AE24)/BS!AE17</f>
        <v>0.34979218191257128</v>
      </c>
      <c r="AG14" s="40">
        <f>(BS!AF21+BS!AF24)/BS!AF17</f>
        <v>0.43327880721351447</v>
      </c>
      <c r="AH14" s="40">
        <f>(BS!AG21+BS!AG24)/BS!AG17</f>
        <v>0.39968139029688632</v>
      </c>
      <c r="AI14" s="40">
        <f>(BS!AH21+BS!AH24)/BS!AH17</f>
        <v>0.35981813869225082</v>
      </c>
      <c r="AJ14" s="40">
        <f>(BS!AI21+BS!AI24)/BS!AI17</f>
        <v>0.33651052800751019</v>
      </c>
      <c r="AK14" s="40">
        <f>(BS!AJ21+BS!AJ24)/BS!AJ17</f>
        <v>0.36709974502730963</v>
      </c>
      <c r="AL14" s="40">
        <f>(BS!AK21+BS!AK24)/BS!AK17</f>
        <v>0.35917443062899246</v>
      </c>
      <c r="AM14" s="40">
        <f>(BS!AL21+BS!AL24)/BS!AL17</f>
        <v>0.40131783504216462</v>
      </c>
      <c r="AN14" s="40">
        <f>(BS!AM21+BS!AM24)/BS!AM17</f>
        <v>0.40760290698862306</v>
      </c>
      <c r="AO14" s="40">
        <f>(BS!AN21+BS!AN24)/BS!AN17</f>
        <v>0.42308676212156043</v>
      </c>
      <c r="AP14" s="40">
        <f>(BS!AO21+BS!AO24)/BS!AO17</f>
        <v>0.40219835805279286</v>
      </c>
      <c r="AQ14" s="40">
        <f>(BS!AP21+BS!AP24)/BS!AP17</f>
        <v>0.3781732963853548</v>
      </c>
      <c r="AR14" s="40">
        <f>(BS!AQ21+BS!AQ24)/BS!AQ17</f>
        <v>0.3557148290781153</v>
      </c>
      <c r="AS14" s="40">
        <f>(BS!AR21+BS!AR24)/BS!AR17</f>
        <v>0.39015763349328558</v>
      </c>
      <c r="AT14" s="40">
        <f>(BS!AS21+BS!AS24)/BS!AS17</f>
        <v>0.36896100116414432</v>
      </c>
      <c r="AU14" s="40">
        <f>(BS!AT21+BS!AT24)/BS!AT17</f>
        <v>0.39159345479511265</v>
      </c>
      <c r="AV14" s="40">
        <f>(BS!AU21+BS!AU24)/BS!AU17</f>
        <v>0.39799971162290759</v>
      </c>
      <c r="AW14" s="40">
        <f>(BS!AV21+BS!AV24)/BS!AV17</f>
        <v>0.41636707663197736</v>
      </c>
      <c r="AX14" s="40">
        <f>(BS!AW21+BS!AW24)/BS!AW17</f>
        <v>0.37065510754886727</v>
      </c>
      <c r="AY14" s="40">
        <f>(BS!AX21+BS!AX24)/BS!AX17</f>
        <v>0.37999305778062592</v>
      </c>
      <c r="AZ14" s="40">
        <f>(BS!AY21+BS!AY24)/BS!AY17</f>
        <v>0.39492576939748592</v>
      </c>
      <c r="BA14" s="40">
        <f>(BS!AZ21+BS!AZ24)/BS!AZ17</f>
        <v>0.44094839112220335</v>
      </c>
      <c r="BB14" s="40">
        <f>(BS!BA21+BS!BA24)/BS!BA17</f>
        <v>0.4313224399184285</v>
      </c>
      <c r="BC14" s="40">
        <f>(BS!BB21+BS!BB24)/BS!BB17</f>
        <v>0.43202348690153569</v>
      </c>
      <c r="BD14" s="40">
        <f>(BS!BC21+BS!BC24)/BS!BC17</f>
        <v>0.45340987614947109</v>
      </c>
      <c r="BE14" s="40">
        <f>(BS!BD21+BS!BD24)/BS!BD17</f>
        <v>0.41099055789431749</v>
      </c>
      <c r="BF14" s="40">
        <f>(BS!BE21+BS!BE24)/BS!BE17</f>
        <v>0.39404459691252147</v>
      </c>
      <c r="BG14" s="40">
        <f>(BS!BF21+BS!BF24)/BS!BF17</f>
        <v>0.36119504559684223</v>
      </c>
      <c r="BH14" s="40">
        <f>(BS!BG21+BS!BG24)/BS!BG17</f>
        <v>0.38115919907863521</v>
      </c>
      <c r="BI14" s="40">
        <f>(BS!BH21+BS!BH24)/BS!BH17</f>
        <v>0.33171601951588708</v>
      </c>
      <c r="BJ14" s="40">
        <f>(BS!BI21+BS!BI24)/BS!BI17</f>
        <v>0.36348886438250239</v>
      </c>
      <c r="BK14" s="40">
        <f>(BS!BJ21+BS!BJ24)/BS!BJ17</f>
        <v>0.34981759221726794</v>
      </c>
      <c r="BL14" s="40">
        <f>(BS!BK21+BS!BK24)/BS!BK17</f>
        <v>0.39343715239154614</v>
      </c>
      <c r="BM14" s="40">
        <f>(BS!BL21+BS!BL24)/BS!BL17</f>
        <v>0.35321848060701566</v>
      </c>
      <c r="BN14" s="40">
        <f>(BS!BM21+BS!BM24)/BS!BM17</f>
        <v>0.27358528135080246</v>
      </c>
      <c r="BO14" s="40">
        <f>(BS!BN21+BS!BN24)/BS!BN17</f>
        <v>0.29327456160764398</v>
      </c>
      <c r="BP14" s="40">
        <f>(BS!BO21+BS!BO24)/BS!BO17</f>
        <v>0.27042039641943733</v>
      </c>
      <c r="BQ14" s="40">
        <f>(BS!BP21+BS!BP24)/BS!BP17</f>
        <v>0.35910806262430517</v>
      </c>
      <c r="BR14" s="40">
        <f>(BS!BQ21+BS!BQ24)/BS!BQ17</f>
        <v>0.34380826250755409</v>
      </c>
      <c r="BS14" s="40">
        <f>(BS!BR21+BS!BR24)/BS!BR17</f>
        <v>0.3179607231109377</v>
      </c>
    </row>
    <row r="15" spans="1:71" s="25" customFormat="1">
      <c r="A15" s="39" t="s">
        <v>299</v>
      </c>
      <c r="B15" s="23" t="s">
        <v>238</v>
      </c>
      <c r="C15" s="19" t="s">
        <v>263</v>
      </c>
      <c r="D15" s="24">
        <f>BS!C27/BS!C33</f>
        <v>1.1273459888601052</v>
      </c>
      <c r="E15" s="24">
        <f>BS!D27/BS!D33</f>
        <v>1.2432962558347405</v>
      </c>
      <c r="F15" s="24">
        <f>BS!E27/BS!E33</f>
        <v>1.3849077311974218</v>
      </c>
      <c r="G15" s="24">
        <f>BS!F27/BS!F33</f>
        <v>1.4555478334441287</v>
      </c>
      <c r="H15" s="24">
        <f>BS!G27/BS!G33</f>
        <v>1.4067829119956563</v>
      </c>
      <c r="I15" s="24">
        <f>BS!H27/BS!H33</f>
        <v>1.5201812368707994</v>
      </c>
      <c r="J15" s="24">
        <f>BS!I27/BS!I33</f>
        <v>1.4400156716331916</v>
      </c>
      <c r="K15" s="24">
        <f>BS!J27/BS!J33</f>
        <v>1.5941473654747744</v>
      </c>
      <c r="L15" s="24">
        <f>BS!K27/BS!K33</f>
        <v>1.6847468869659603</v>
      </c>
      <c r="M15" s="24">
        <f>BS!L27/BS!L33</f>
        <v>1.8876571628951342</v>
      </c>
      <c r="N15" s="24">
        <f>BS!M27/BS!M33</f>
        <v>1.5883673157903955</v>
      </c>
      <c r="O15" s="24">
        <f>BS!N27/BS!N33</f>
        <v>1.3760286833289042</v>
      </c>
      <c r="P15" s="24">
        <f>BS!O27/BS!O33</f>
        <v>1.5763242749528319</v>
      </c>
      <c r="Q15" s="24">
        <f>BS!P27/BS!P33</f>
        <v>1.7411390430090343</v>
      </c>
      <c r="R15" s="24">
        <f>BS!Q27/BS!Q33</f>
        <v>1.603444131260664</v>
      </c>
      <c r="S15" s="24">
        <f>BS!R27/BS!R33</f>
        <v>1.823558842459349</v>
      </c>
      <c r="T15" s="24">
        <f>BS!S27/BS!S33</f>
        <v>1.7768725739205444</v>
      </c>
      <c r="U15" s="24">
        <f>BS!T27/BS!T33</f>
        <v>1.757298116093357</v>
      </c>
      <c r="V15" s="24">
        <f>BS!U27/BS!U33</f>
        <v>1.5321003355535916</v>
      </c>
      <c r="W15" s="24">
        <f>BS!V27/BS!V33</f>
        <v>1.2526404202398187</v>
      </c>
      <c r="X15" s="24">
        <f>BS!W27/BS!W33</f>
        <v>1.1013309040388624</v>
      </c>
      <c r="Y15" s="24">
        <f>BS!X27/BS!X33</f>
        <v>1.2551410363799771</v>
      </c>
      <c r="Z15" s="24">
        <f>BS!Y27/BS!Y33</f>
        <v>1.2496132976503229</v>
      </c>
      <c r="AA15" s="24">
        <f>BS!Z27/BS!Z33</f>
        <v>1.2159153348705931</v>
      </c>
      <c r="AB15" s="24">
        <f>BS!AA27/BS!AA33</f>
        <v>1.0598542803462752</v>
      </c>
      <c r="AC15" s="24">
        <f>BS!AB27/BS!AB33</f>
        <v>1.4197995214852104</v>
      </c>
      <c r="AD15" s="24">
        <f>BS!AC27/BS!AC33</f>
        <v>1.3905205290686955</v>
      </c>
      <c r="AE15" s="24">
        <f>BS!AD27/BS!AD33</f>
        <v>1.2552837667084744</v>
      </c>
      <c r="AF15" s="24">
        <f>BS!AE27/BS!AE33</f>
        <v>1.194532897436986</v>
      </c>
      <c r="AG15" s="24">
        <f>BS!AF27/BS!AF33</f>
        <v>1.7757653295871694</v>
      </c>
      <c r="AH15" s="24">
        <f>BS!AG27/BS!AG33</f>
        <v>1.5237636715156069</v>
      </c>
      <c r="AI15" s="24">
        <f>BS!AH27/BS!AH33</f>
        <v>1.2742307880106865</v>
      </c>
      <c r="AJ15" s="24">
        <f>BS!AI27/BS!AI33</f>
        <v>1.1773824441659779</v>
      </c>
      <c r="AK15" s="24">
        <f>BS!AJ27/BS!AJ33</f>
        <v>1.5469267409961625</v>
      </c>
      <c r="AL15" s="24">
        <f>BS!AK27/BS!AK33</f>
        <v>1.5405741029012447</v>
      </c>
      <c r="AM15" s="24">
        <f>BS!AL27/BS!AL33</f>
        <v>1.765850563441582</v>
      </c>
      <c r="AN15" s="24">
        <f>BS!AM27/BS!AM33</f>
        <v>1.8985122511406589</v>
      </c>
      <c r="AO15" s="24">
        <f>BS!AN27/BS!AN33</f>
        <v>2.0180483602063308</v>
      </c>
      <c r="AP15" s="24">
        <f>BS!AO27/BS!AO33</f>
        <v>1.6812175713851591</v>
      </c>
      <c r="AQ15" s="24">
        <f>BS!AP27/BS!AP33</f>
        <v>1.2630367192232386</v>
      </c>
      <c r="AR15" s="24">
        <f>BS!AQ27/BS!AQ33</f>
        <v>1.1354383471242195</v>
      </c>
      <c r="AS15" s="24">
        <f>BS!AR27/BS!AR33</f>
        <v>1.3769582153966875</v>
      </c>
      <c r="AT15" s="24">
        <f>BS!AS27/BS!AS33</f>
        <v>1.225148407987048</v>
      </c>
      <c r="AU15" s="24">
        <f>BS!AT27/BS!AT33</f>
        <v>1.4441578620261031</v>
      </c>
      <c r="AV15" s="24">
        <f>BS!AU27/BS!AU33</f>
        <v>1.4729812959901454</v>
      </c>
      <c r="AW15" s="24">
        <f>BS!AV27/BS!AV33</f>
        <v>1.6075770925110133</v>
      </c>
      <c r="AX15" s="24">
        <f>BS!AW27/BS!AW33</f>
        <v>1.4233475374095728</v>
      </c>
      <c r="AY15" s="24">
        <f>BS!AX27/BS!AX33</f>
        <v>1.5301131565613917</v>
      </c>
      <c r="AZ15" s="24">
        <f>BS!AY27/BS!AY33</f>
        <v>1.5945034090110353</v>
      </c>
      <c r="BA15" s="24">
        <f>BS!AZ27/BS!AZ33</f>
        <v>2.1527961780882414</v>
      </c>
      <c r="BB15" s="24">
        <f>BS!BA27/BS!BA33</f>
        <v>1.8829023255813955</v>
      </c>
      <c r="BC15" s="24">
        <f>BS!BB27/BS!BB33</f>
        <v>2.1454120006685611</v>
      </c>
      <c r="BD15" s="24">
        <f>BS!BC27/BS!BC33</f>
        <v>2.2309475763170323</v>
      </c>
      <c r="BE15" s="24">
        <f>BS!BD27/BS!BD33</f>
        <v>1.9715086223905922</v>
      </c>
      <c r="BF15" s="24">
        <f>BS!BE27/BS!BE33</f>
        <v>1.6788339950007352</v>
      </c>
      <c r="BG15" s="24">
        <f>BS!BF27/BS!BF33</f>
        <v>1.8117106773823193</v>
      </c>
      <c r="BH15" s="24">
        <f>BS!BG27/BS!BG33</f>
        <v>1.7943776657619233</v>
      </c>
      <c r="BI15" s="24">
        <f>BS!BH27/BS!BH33</f>
        <v>1.8677570636797023</v>
      </c>
      <c r="BJ15" s="24">
        <f>BS!BI27/BS!BI33</f>
        <v>1.7501568709475004</v>
      </c>
      <c r="BK15" s="24">
        <f>BS!BJ27/BS!BJ33</f>
        <v>1.5620521341780038</v>
      </c>
      <c r="BL15" s="24">
        <f>BS!BK27/BS!BK33</f>
        <v>1.7571048865262728</v>
      </c>
      <c r="BM15" s="24">
        <f>BS!BL27/BS!BL33</f>
        <v>1.5889471699406903</v>
      </c>
      <c r="BN15" s="24">
        <f>BS!BM27/BS!BM33</f>
        <v>1.3443393290595631</v>
      </c>
      <c r="BO15" s="24">
        <f>BS!BN27/BS!BN33</f>
        <v>1.1845394736842105</v>
      </c>
      <c r="BP15" s="24">
        <f>BS!BO27/BS!BO33</f>
        <v>1.2120988891180717</v>
      </c>
      <c r="BQ15" s="24">
        <f>BS!BP27/BS!BP33</f>
        <v>1.7600816383981983</v>
      </c>
      <c r="BR15" s="24">
        <f>BS!BQ27/BS!BQ33</f>
        <v>1.6270224624218881</v>
      </c>
      <c r="BS15" s="24">
        <f>BS!BR27/BS!BR33</f>
        <v>1.7099707468367815</v>
      </c>
    </row>
    <row r="16" spans="1:71" s="25" customFormat="1">
      <c r="A16" s="39" t="s">
        <v>300</v>
      </c>
      <c r="B16" s="23" t="s">
        <v>239</v>
      </c>
      <c r="C16" s="19" t="s">
        <v>264</v>
      </c>
      <c r="D16" s="24">
        <f>(BS!C21+BS!C24)/BS!C33</f>
        <v>0.75171854714712194</v>
      </c>
      <c r="E16" s="24">
        <f>(BS!D21+BS!D24)/BS!D33</f>
        <v>0.80544244711490731</v>
      </c>
      <c r="F16" s="24">
        <f>(BS!E21+BS!E24)/BS!E33</f>
        <v>0.95546519706000832</v>
      </c>
      <c r="G16" s="24">
        <f>(BS!F21+BS!F24)/BS!F33</f>
        <v>1.060234483592192</v>
      </c>
      <c r="H16" s="24">
        <f>(BS!G21+BS!G24)/BS!G33</f>
        <v>1.0538271546649116</v>
      </c>
      <c r="I16" s="24">
        <f>(BS!H21+BS!H24)/BS!H33</f>
        <v>1.0841131282765248</v>
      </c>
      <c r="J16" s="24">
        <f>(BS!I21+BS!I24)/BS!I33</f>
        <v>1.0203673615192266</v>
      </c>
      <c r="K16" s="24">
        <f>(BS!J21+BS!J24)/BS!J33</f>
        <v>1.1654523826184313</v>
      </c>
      <c r="L16" s="24">
        <f>(BS!K21+BS!K24)/BS!K33</f>
        <v>1.2314266371009519</v>
      </c>
      <c r="M16" s="24">
        <f>(BS!L21+BS!L24)/BS!L33</f>
        <v>1.4248644001651518</v>
      </c>
      <c r="N16" s="24">
        <f>(BS!M21+BS!M24)/BS!M33</f>
        <v>1.1598881068489515</v>
      </c>
      <c r="O16" s="24">
        <f>(BS!N21+BS!N24)/BS!N33</f>
        <v>1.0058377370491547</v>
      </c>
      <c r="P16" s="24">
        <f>(BS!O21+BS!O24)/BS!O33</f>
        <v>1.1296204890695132</v>
      </c>
      <c r="Q16" s="24">
        <f>(BS!P21+BS!P24)/BS!P33</f>
        <v>1.3165031597800967</v>
      </c>
      <c r="R16" s="24">
        <f>(BS!Q21+BS!Q24)/BS!Q33</f>
        <v>1.2018472082127469</v>
      </c>
      <c r="S16" s="24">
        <f>(BS!R21+BS!R24)/BS!R33</f>
        <v>1.3371391793265086</v>
      </c>
      <c r="T16" s="24">
        <f>(BS!S21+BS!S24)/BS!S33</f>
        <v>1.2578616955000717</v>
      </c>
      <c r="U16" s="24">
        <f>(BS!T21+BS!T24)/BS!T33</f>
        <v>1.267391698653372</v>
      </c>
      <c r="V16" s="24">
        <f>(BS!U21+BS!U24)/BS!U33</f>
        <v>1.0674675883013707</v>
      </c>
      <c r="W16" s="24">
        <f>(BS!V21+BS!V24)/BS!V33</f>
        <v>0.77491229535583017</v>
      </c>
      <c r="X16" s="24">
        <f>(BS!W21+BS!W24)/BS!W33</f>
        <v>0.71089793357738451</v>
      </c>
      <c r="Y16" s="24">
        <f>(BS!X21+BS!X24)/BS!X33</f>
        <v>0.74585700064414129</v>
      </c>
      <c r="Z16" s="24">
        <f>(BS!Y21+BS!Y24)/BS!Y33</f>
        <v>0.72766579095975847</v>
      </c>
      <c r="AA16" s="24">
        <f>(BS!Z21+BS!Z24)/BS!Z33</f>
        <v>0.76985014065457213</v>
      </c>
      <c r="AB16" s="24">
        <f>(BS!AA21+BS!AA24)/BS!AA33</f>
        <v>0.66144901610017881</v>
      </c>
      <c r="AC16" s="24">
        <f>(BS!AB21+BS!AB24)/BS!AB33</f>
        <v>0.87429525347545334</v>
      </c>
      <c r="AD16" s="24">
        <f>(BS!AC21+BS!AC24)/BS!AC33</f>
        <v>0.88417888577278758</v>
      </c>
      <c r="AE16" s="24">
        <f>(BS!AD21+BS!AD24)/BS!AD33</f>
        <v>0.81616999609950702</v>
      </c>
      <c r="AF16" s="24">
        <f>(BS!AE21+BS!AE24)/BS!AE33</f>
        <v>0.76763045047340028</v>
      </c>
      <c r="AG16" s="24">
        <f>(BS!AF21+BS!AF24)/BS!AF33</f>
        <v>1.2026802911081567</v>
      </c>
      <c r="AH16" s="24">
        <f>(BS!AG21+BS!AG24)/BS!AG33</f>
        <v>1.0087013730121319</v>
      </c>
      <c r="AI16" s="24">
        <f>(BS!AH21+BS!AH24)/BS!AH33</f>
        <v>0.81830948909861601</v>
      </c>
      <c r="AJ16" s="24">
        <f>(BS!AI21+BS!AI24)/BS!AI33</f>
        <v>0.73271211596057628</v>
      </c>
      <c r="AK16" s="24">
        <f>(BS!AJ21+BS!AJ24)/BS!AJ33</f>
        <v>0.93497615722292793</v>
      </c>
      <c r="AL16" s="24">
        <f>(BS!AK21+BS!AK24)/BS!AK33</f>
        <v>0.91250925688031781</v>
      </c>
      <c r="AM16" s="24">
        <f>(BS!AL21+BS!AL24)/BS!AL33</f>
        <v>1.1099851601705268</v>
      </c>
      <c r="AN16" s="24">
        <f>(BS!AM21+BS!AM24)/BS!AM33</f>
        <v>1.1814420195070703</v>
      </c>
      <c r="AO16" s="24">
        <f>(BS!AN21+BS!AN24)/BS!AN33</f>
        <v>1.2768963086459817</v>
      </c>
      <c r="AP16" s="24">
        <f>(BS!AO21+BS!AO24)/BS!AO33</f>
        <v>1.0783801731026796</v>
      </c>
      <c r="AQ16" s="24">
        <f>(BS!AP21+BS!AP24)/BS!AP33</f>
        <v>0.85582005594975075</v>
      </c>
      <c r="AR16" s="24">
        <f>(BS!AQ21+BS!AQ24)/BS!AQ33</f>
        <v>0.75960708665414478</v>
      </c>
      <c r="AS16" s="24">
        <f>(BS!AR21+BS!AR24)/BS!AR33</f>
        <v>0.92738839223159486</v>
      </c>
      <c r="AT16" s="24">
        <f>(BS!AS21+BS!AS24)/BS!AS33</f>
        <v>0.82099298434970314</v>
      </c>
      <c r="AU16" s="24">
        <f>(BS!AT21+BS!AT24)/BS!AT33</f>
        <v>0.95711622125543805</v>
      </c>
      <c r="AV16" s="24">
        <f>(BS!AU21+BS!AU24)/BS!AU33</f>
        <v>0.98424584265292225</v>
      </c>
      <c r="AW16" s="24">
        <f>(BS!AV21+BS!AV24)/BS!AV33</f>
        <v>1.0857092511013218</v>
      </c>
      <c r="AX16" s="24">
        <f>(BS!AW21+BS!AW24)/BS!AW33</f>
        <v>0.89822614210682783</v>
      </c>
      <c r="AY16" s="24">
        <f>(BS!AX21+BS!AX24)/BS!AX33</f>
        <v>0.96142543489275467</v>
      </c>
      <c r="AZ16" s="24">
        <f>(BS!AY21+BS!AY24)/BS!AY33</f>
        <v>1.0246362550080832</v>
      </c>
      <c r="BA16" s="24">
        <f>(BS!AZ21+BS!AZ24)/BS!AZ33</f>
        <v>1.3902204022642417</v>
      </c>
      <c r="BB16" s="24">
        <f>(BS!BA21+BS!BA24)/BS!BA33</f>
        <v>1.2434604651162791</v>
      </c>
      <c r="BC16" s="24">
        <f>(BS!BB21+BS!BB24)/BS!BB33</f>
        <v>1.3588918602707674</v>
      </c>
      <c r="BD16" s="24">
        <f>(BS!BC21+BS!BC24)/BS!BC33</f>
        <v>1.4649435404233393</v>
      </c>
      <c r="BE16" s="24">
        <f>(BS!BD21+BS!BD24)/BS!BD33</f>
        <v>1.2212619865040844</v>
      </c>
      <c r="BF16" s="24">
        <f>(BS!BE21+BS!BE24)/BS!BE33</f>
        <v>1.0555800617556241</v>
      </c>
      <c r="BG16" s="24">
        <f>(BS!BF21+BS!BF24)/BS!BF33</f>
        <v>1.015575966322235</v>
      </c>
      <c r="BH16" s="24">
        <f>(BS!BG21+BS!BG24)/BS!BG33</f>
        <v>1.0651027530050408</v>
      </c>
      <c r="BI16" s="24">
        <f>(BS!BH21+BS!BH24)/BS!BH33</f>
        <v>0.95128095810239921</v>
      </c>
      <c r="BJ16" s="24">
        <f>(BS!BI21+BS!BI24)/BS!BI33</f>
        <v>0.99965139789444324</v>
      </c>
      <c r="BK16" s="24">
        <f>(BS!BJ21+BS!BJ24)/BS!BJ33</f>
        <v>0.89625090871326207</v>
      </c>
      <c r="BL16" s="24">
        <f>(BS!BK21+BS!BK24)/BS!BK33</f>
        <v>1.0847474953997136</v>
      </c>
      <c r="BM16" s="24">
        <f>(BS!BL21+BS!BL24)/BS!BL33</f>
        <v>0.9144639857382838</v>
      </c>
      <c r="BN16" s="24">
        <f>(BS!BM21+BS!BM24)/BS!BM33</f>
        <v>0.6413767349225119</v>
      </c>
      <c r="BO16" s="24">
        <f>(BS!BN21+BS!BN24)/BS!BN33</f>
        <v>0.64066985645933017</v>
      </c>
      <c r="BP16" s="24">
        <f>(BS!BO21+BS!BO24)/BS!BO33</f>
        <v>0.59819665851430592</v>
      </c>
      <c r="BQ16" s="24">
        <f>(BS!BP21+BS!BP24)/BS!BP33</f>
        <v>0.99116756985009513</v>
      </c>
      <c r="BR16" s="24">
        <f>(BS!BQ21+BS!BQ24)/BS!BQ33</f>
        <v>0.90319202837358559</v>
      </c>
      <c r="BS16" s="24">
        <f>(BS!BR21+BS!BR24)/BS!BR33</f>
        <v>0.86166425827371085</v>
      </c>
    </row>
    <row r="17" spans="1:75" s="25" customFormat="1">
      <c r="A17" s="39" t="s">
        <v>301</v>
      </c>
      <c r="B17" s="25" t="s">
        <v>240</v>
      </c>
      <c r="C17" s="19" t="s">
        <v>265</v>
      </c>
      <c r="D17" s="41">
        <f>BS!C24/BS!C33</f>
        <v>0.5224084189366246</v>
      </c>
      <c r="E17" s="41">
        <f>BS!D24/BS!D33</f>
        <v>0.56160927102989378</v>
      </c>
      <c r="F17" s="41">
        <f>BS!E24/BS!E33</f>
        <v>0.79355548679747567</v>
      </c>
      <c r="G17" s="41">
        <f>BS!F24/BS!F33</f>
        <v>0.84781229225841537</v>
      </c>
      <c r="H17" s="41">
        <f>BS!G24/BS!G33</f>
        <v>0.91631575685860223</v>
      </c>
      <c r="I17" s="41">
        <f>BS!H24/BS!H33</f>
        <v>0.98367512890487829</v>
      </c>
      <c r="J17" s="41">
        <f>BS!I24/BS!I33</f>
        <v>0.975328700982934</v>
      </c>
      <c r="K17" s="41">
        <f>BS!J24/BS!J33</f>
        <v>0.9712798264642083</v>
      </c>
      <c r="L17" s="41">
        <f>BS!K24/BS!K33</f>
        <v>1.0740495070401301</v>
      </c>
      <c r="M17" s="41">
        <f>BS!L24/BS!L33</f>
        <v>1.2763408688570022</v>
      </c>
      <c r="N17" s="41">
        <f>BS!M24/BS!M33</f>
        <v>1.0983068404446701</v>
      </c>
      <c r="O17" s="41">
        <f>BS!N24/BS!N33</f>
        <v>0.62686840259474341</v>
      </c>
      <c r="P17" s="41">
        <f>BS!O24/BS!O33</f>
        <v>0.93167004183984614</v>
      </c>
      <c r="Q17" s="41">
        <f>BS!P24/BS!P33</f>
        <v>1.1773764311609369</v>
      </c>
      <c r="R17" s="41">
        <f>BS!Q24/BS!Q33</f>
        <v>1.1263020956079901</v>
      </c>
      <c r="S17" s="41">
        <f>BS!R24/BS!R33</f>
        <v>0.54562279135851943</v>
      </c>
      <c r="T17" s="41">
        <f>BS!S24/BS!S33</f>
        <v>0.53829491541668661</v>
      </c>
      <c r="U17" s="41">
        <f>BS!T24/BS!T33</f>
        <v>0.57705732115632546</v>
      </c>
      <c r="V17" s="41">
        <f>BS!U24/BS!U33</f>
        <v>0.60285400185380789</v>
      </c>
      <c r="W17" s="41">
        <f>BS!V24/BS!V33</f>
        <v>0.13348971674648252</v>
      </c>
      <c r="X17" s="41">
        <f>BS!W24/BS!W33</f>
        <v>0.22493167609300227</v>
      </c>
      <c r="Y17" s="41">
        <f>BS!X24/BS!X33</f>
        <v>0.24153514388791436</v>
      </c>
      <c r="Z17" s="41">
        <f>BS!Y24/BS!Y33</f>
        <v>0.42005450661690685</v>
      </c>
      <c r="AA17" s="41">
        <f>BS!Z24/BS!Z33</f>
        <v>0.28298572790502174</v>
      </c>
      <c r="AB17" s="41">
        <f>BS!AA24/BS!AA33</f>
        <v>0.27083314605226488</v>
      </c>
      <c r="AC17" s="41">
        <f>BS!AB24/BS!AB33</f>
        <v>0.31238513441703369</v>
      </c>
      <c r="AD17" s="41">
        <f>BS!AC24/BS!AC33</f>
        <v>0.71516948247920886</v>
      </c>
      <c r="AE17" s="41">
        <f>BS!AD24/BS!AD33</f>
        <v>0.62285502077538069</v>
      </c>
      <c r="AF17" s="41">
        <f>BS!AE24/BS!AE33</f>
        <v>0.60205116592837904</v>
      </c>
      <c r="AG17" s="41">
        <f>BS!AF24/BS!AF33</f>
        <v>1.0139421964673452</v>
      </c>
      <c r="AH17" s="41">
        <f>BS!AG24/BS!AG33</f>
        <v>0.87537526561621704</v>
      </c>
      <c r="AI17" s="41">
        <f>BS!AH24/BS!AH33</f>
        <v>0.40770037411383386</v>
      </c>
      <c r="AJ17" s="41">
        <f>BS!AI24/BS!AI33</f>
        <v>0.39749691168759604</v>
      </c>
      <c r="AK17" s="41">
        <f>BS!AJ24/BS!AJ33</f>
        <v>0.84866872348428068</v>
      </c>
      <c r="AL17" s="41">
        <f>BS!AK24/BS!AK33</f>
        <v>0.76929083480687754</v>
      </c>
      <c r="AM17" s="41">
        <f>BS!AL24/BS!AL33</f>
        <v>0.85324300089668226</v>
      </c>
      <c r="AN17" s="41">
        <f>BS!AM24/BS!AM33</f>
        <v>0.91984746583172827</v>
      </c>
      <c r="AO17" s="41">
        <f>BS!AN24/BS!AN33</f>
        <v>0.99917199091427877</v>
      </c>
      <c r="AP17" s="41">
        <f>BS!AO24/BS!AO33</f>
        <v>0.92817308016972611</v>
      </c>
      <c r="AQ17" s="41">
        <f>BS!AP24/BS!AP33</f>
        <v>0.45665653739911571</v>
      </c>
      <c r="AR17" s="41">
        <f>BS!AQ24/BS!AQ33</f>
        <v>0.46357683131123401</v>
      </c>
      <c r="AS17" s="41">
        <f>BS!AR24/BS!AR33</f>
        <v>0.71919401395622562</v>
      </c>
      <c r="AT17" s="41">
        <f>BS!AS24/BS!AS33</f>
        <v>0.64333513221802474</v>
      </c>
      <c r="AU17" s="41">
        <f>BS!AT24/BS!AT33</f>
        <v>0.81417029210689873</v>
      </c>
      <c r="AV17" s="41">
        <f>BS!AU24/BS!AU33</f>
        <v>0.86125968426853383</v>
      </c>
      <c r="AW17" s="41">
        <f>BS!AV24/BS!AV33</f>
        <v>1.0007400881057269</v>
      </c>
      <c r="AX17" s="41">
        <f>BS!AW24/BS!AW33</f>
        <v>0.85852079410695992</v>
      </c>
      <c r="AY17" s="41">
        <f>BS!AX24/BS!AX33</f>
        <v>0.75831785171423738</v>
      </c>
      <c r="AZ17" s="41">
        <f>BS!AY24/BS!AY33</f>
        <v>0.79827089337175783</v>
      </c>
      <c r="BA17" s="41">
        <f>BS!AZ24/BS!AZ33</f>
        <v>1.1110843470231644</v>
      </c>
      <c r="BB17" s="41">
        <f>BS!BA24/BS!BA33</f>
        <v>1.0302511627906976</v>
      </c>
      <c r="BC17" s="41">
        <f>BS!BB24/BS!BB33</f>
        <v>1.5460471335450442E-3</v>
      </c>
      <c r="BD17" s="41">
        <f>BS!BC24/BS!BC33</f>
        <v>1.2167360783135115</v>
      </c>
      <c r="BE17" s="41">
        <f>BS!BD24/BS!BD33</f>
        <v>1.0940767925496231</v>
      </c>
      <c r="BF17" s="41">
        <f>BS!BE24/BS!BE33</f>
        <v>0.99228054697838552</v>
      </c>
      <c r="BG17" s="41">
        <f>BS!BF24/BS!BF33</f>
        <v>0.51664753157290477</v>
      </c>
      <c r="BH17" s="41">
        <f>BS!BG24/BS!BG33</f>
        <v>0.52345870492438928</v>
      </c>
      <c r="BI17" s="41">
        <f>BS!BH24/BS!BH33</f>
        <v>0.52323553350645324</v>
      </c>
      <c r="BJ17" s="41">
        <f>BS!BI24/BS!BI33</f>
        <v>0.78574914592484135</v>
      </c>
      <c r="BK17" s="41">
        <f>BS!BJ24/BS!BJ33</f>
        <v>0.72157025651677231</v>
      </c>
      <c r="BL17" s="41">
        <f>BS!BK24/BS!BK33</f>
        <v>0.71621345328153752</v>
      </c>
      <c r="BM17" s="41">
        <f>BS!BL24/BS!BL33</f>
        <v>0.72642188624910009</v>
      </c>
      <c r="BN17" s="41">
        <f>BS!BM24/BS!BM33</f>
        <v>0.57944855915852367</v>
      </c>
      <c r="BO17" s="41">
        <f>BS!BN24/BS!BN33</f>
        <v>0.49372009569378</v>
      </c>
      <c r="BP17" s="41">
        <f>BS!BO24/BS!BO33</f>
        <v>0.48872911571441197</v>
      </c>
      <c r="BQ17" s="41">
        <f>BS!BP24/BS!BP33</f>
        <v>0.83306355127032161</v>
      </c>
      <c r="BR17" s="41">
        <f>BS!BQ24/BS!BQ33</f>
        <v>0.78439452795135955</v>
      </c>
      <c r="BS17" s="41">
        <f>BS!BR24/BS!BR33</f>
        <v>0.65343812779755395</v>
      </c>
    </row>
    <row r="18" spans="1:75" s="25" customFormat="1">
      <c r="A18" s="39" t="s">
        <v>302</v>
      </c>
      <c r="B18" s="23" t="s">
        <v>241</v>
      </c>
      <c r="C18" s="19" t="s">
        <v>266</v>
      </c>
      <c r="D18" s="24">
        <f>BS!C33/BS!C27</f>
        <v>0.88703912541626306</v>
      </c>
      <c r="E18" s="24">
        <f>BS!D33/BS!D27</f>
        <v>0.80431352970544168</v>
      </c>
      <c r="F18" s="24">
        <f>BS!E33/BS!E27</f>
        <v>0.72206976499104225</v>
      </c>
      <c r="G18" s="24">
        <f>BS!F33/BS!F27</f>
        <v>0.68702654562288901</v>
      </c>
      <c r="H18" s="24">
        <f>BS!G33/BS!G27</f>
        <v>0.71084173078375268</v>
      </c>
      <c r="I18" s="24">
        <f>BS!H33/BS!H27</f>
        <v>0.65781630225777499</v>
      </c>
      <c r="J18" s="24">
        <f>BS!I33/BS!I27</f>
        <v>0.69443688683321869</v>
      </c>
      <c r="K18" s="24">
        <f>BS!J33/BS!J27</f>
        <v>0.62729457869296579</v>
      </c>
      <c r="L18" s="24">
        <f>BS!K33/BS!K27</f>
        <v>0.5935609721178281</v>
      </c>
      <c r="M18" s="24">
        <f>BS!L33/BS!L27</f>
        <v>0.52975721421059407</v>
      </c>
      <c r="N18" s="24">
        <f>BS!M33/BS!M27</f>
        <v>0.62957729616992597</v>
      </c>
      <c r="O18" s="24">
        <f>BS!N33/BS!N27</f>
        <v>0.72672903705814373</v>
      </c>
      <c r="P18" s="24">
        <f>BS!O33/BS!O27</f>
        <v>0.63438723610972925</v>
      </c>
      <c r="Q18" s="24">
        <f>BS!P33/BS!P27</f>
        <v>0.57433667001792188</v>
      </c>
      <c r="R18" s="24">
        <f>BS!Q33/BS!Q27</f>
        <v>0.62365752601169666</v>
      </c>
      <c r="S18" s="24">
        <f>BS!R33/BS!R27</f>
        <v>0.54837824627109177</v>
      </c>
      <c r="T18" s="24">
        <f>BS!S33/BS!S27</f>
        <v>0.56278655806677813</v>
      </c>
      <c r="U18" s="24">
        <f>BS!T33/BS!T27</f>
        <v>0.569055410030881</v>
      </c>
      <c r="V18" s="24">
        <f>BS!U33/BS!U27</f>
        <v>0.65269876704169738</v>
      </c>
      <c r="W18" s="24">
        <f>BS!V33/BS!V27</f>
        <v>0.79831369309362488</v>
      </c>
      <c r="X18" s="24">
        <f>BS!W33/BS!W27</f>
        <v>0.9079923175975031</v>
      </c>
      <c r="Y18" s="24">
        <f>BS!X33/BS!X27</f>
        <v>0.79672321357937292</v>
      </c>
      <c r="Z18" s="24">
        <f>BS!Y33/BS!Y27</f>
        <v>0.80024756609130476</v>
      </c>
      <c r="AA18" s="24">
        <f>BS!Z33/BS!Z27</f>
        <v>0.82242568320468423</v>
      </c>
      <c r="AB18" s="24">
        <f>BS!AA33/BS!AA27</f>
        <v>0.94352593421925923</v>
      </c>
      <c r="AC18" s="24">
        <f>BS!AB33/BS!AB27</f>
        <v>0.70432479013229243</v>
      </c>
      <c r="AD18" s="24">
        <f>BS!AC33/BS!AC27</f>
        <v>0.71915515024416965</v>
      </c>
      <c r="AE18" s="24">
        <f>BS!AD33/BS!AD27</f>
        <v>0.79663262325309658</v>
      </c>
      <c r="AF18" s="24">
        <f>BS!AE33/BS!AE27</f>
        <v>0.83714730849658503</v>
      </c>
      <c r="AG18" s="24">
        <f>BS!AF33/BS!AF27</f>
        <v>0.56313747280586923</v>
      </c>
      <c r="AH18" s="24">
        <f>BS!AG33/BS!AG27</f>
        <v>0.6562697475293876</v>
      </c>
      <c r="AI18" s="24">
        <f>BS!AH33/BS!AH27</f>
        <v>0.78478719036540301</v>
      </c>
      <c r="AJ18" s="24">
        <f>BS!AI33/BS!AI27</f>
        <v>0.84934169432802253</v>
      </c>
      <c r="AK18" s="24">
        <f>BS!AJ33/BS!AJ27</f>
        <v>0.64644302376985074</v>
      </c>
      <c r="AL18" s="24">
        <f>BS!AK33/BS!AK27</f>
        <v>0.64910866547527768</v>
      </c>
      <c r="AM18" s="24">
        <f>BS!AL33/BS!AL27</f>
        <v>0.56629933512099373</v>
      </c>
      <c r="AN18" s="24">
        <f>BS!AM33/BS!AM27</f>
        <v>0.5267282312237821</v>
      </c>
      <c r="AO18" s="24">
        <f>BS!AN33/BS!AN27</f>
        <v>0.49552826370214298</v>
      </c>
      <c r="AP18" s="24">
        <f>BS!AO33/BS!AO27</f>
        <v>0.59480701190631602</v>
      </c>
      <c r="AQ18" s="24">
        <f>BS!AP33/BS!AP27</f>
        <v>0.79174261902298071</v>
      </c>
      <c r="AR18" s="24">
        <f>BS!AQ33/BS!AQ27</f>
        <v>0.88071712791165557</v>
      </c>
      <c r="AS18" s="24">
        <f>BS!AR33/BS!AR27</f>
        <v>0.7262384499531892</v>
      </c>
      <c r="AT18" s="24">
        <f>BS!AS33/BS!AS27</f>
        <v>0.81622764514139723</v>
      </c>
      <c r="AU18" s="24">
        <f>BS!AT33/BS!AT27</f>
        <v>0.6924450756353151</v>
      </c>
      <c r="AV18" s="24">
        <f>BS!AU33/BS!AU27</f>
        <v>0.67889524647887323</v>
      </c>
      <c r="AW18" s="24">
        <f>BS!AV33/BS!AV27</f>
        <v>0.62205414885454346</v>
      </c>
      <c r="AX18" s="24">
        <f>BS!AW33/BS!AW27</f>
        <v>0.70256910116270976</v>
      </c>
      <c r="AY18" s="24">
        <f>BS!AX33/BS!AX27</f>
        <v>0.65354643590366235</v>
      </c>
      <c r="AZ18" s="24">
        <f>BS!AY33/BS!AY27</f>
        <v>0.62715450738373379</v>
      </c>
      <c r="BA18" s="24">
        <f>BS!AZ33/BS!AZ27</f>
        <v>0.46451215873489476</v>
      </c>
      <c r="BB18" s="24">
        <f>BS!BA33/BS!BA27</f>
        <v>0.53109499436792285</v>
      </c>
      <c r="BC18" s="24">
        <f>BS!BB33/BS!BB27</f>
        <v>0.46611093798691178</v>
      </c>
      <c r="BD18" s="24">
        <f>BS!BC33/BS!BC27</f>
        <v>0.4482400261734763</v>
      </c>
      <c r="BE18" s="24">
        <f>BS!BD33/BS!BD27</f>
        <v>0.50722578062449963</v>
      </c>
      <c r="BF18" s="24">
        <f>BS!BE33/BS!BE27</f>
        <v>0.59565150752118412</v>
      </c>
      <c r="BG18" s="24">
        <f>BS!BF33/BS!BF27</f>
        <v>0.55196451204055763</v>
      </c>
      <c r="BH18" s="24">
        <f>BS!BG33/BS!BG27</f>
        <v>0.55729628108995821</v>
      </c>
      <c r="BI18" s="24">
        <f>BS!BH33/BS!BH27</f>
        <v>0.53540153558829628</v>
      </c>
      <c r="BJ18" s="24">
        <f>BS!BI33/BS!BI27</f>
        <v>0.57137735285330149</v>
      </c>
      <c r="BK18" s="24">
        <f>BS!BJ33/BS!BJ27</f>
        <v>0.64018349843760392</v>
      </c>
      <c r="BL18" s="24">
        <f>BS!BK33/BS!BK27</f>
        <v>0.56911798929485691</v>
      </c>
      <c r="BM18" s="24">
        <f>BS!BL33/BS!BL27</f>
        <v>0.62934754466212139</v>
      </c>
      <c r="BN18" s="24">
        <f>BS!BM33/BS!BM27</f>
        <v>0.74385981156971226</v>
      </c>
      <c r="BO18" s="24">
        <f>BS!BN33/BS!BN27</f>
        <v>0.84420994168286589</v>
      </c>
      <c r="BP18" s="24">
        <f>BS!BO33/BS!BO27</f>
        <v>0.82501519387383004</v>
      </c>
      <c r="BQ18" s="24">
        <f>BS!BP33/BS!BP27</f>
        <v>0.56815546403294814</v>
      </c>
      <c r="BR18" s="24">
        <f>BS!BQ33/BS!BQ27</f>
        <v>0.6146196645075569</v>
      </c>
      <c r="BS18" s="24">
        <f>BS!BR33/BS!BR27</f>
        <v>0.58480532596821733</v>
      </c>
    </row>
    <row r="19" spans="1:75" s="25" customFormat="1">
      <c r="A19" s="39" t="s">
        <v>303</v>
      </c>
      <c r="B19" s="23" t="s">
        <v>242</v>
      </c>
      <c r="C19" s="19" t="s">
        <v>267</v>
      </c>
      <c r="D19" s="24">
        <f>(BS!C21+BS!C24)/(BS!C21+BS!C24+BS!C33)</f>
        <v>0.4291320362916653</v>
      </c>
      <c r="E19" s="24">
        <f>(BS!D21+BS!D24)/(BS!D21+BS!D24+BS!D33)</f>
        <v>0.44611914846801259</v>
      </c>
      <c r="F19" s="24">
        <f>(BS!E21+BS!E24)/(BS!E21+BS!E24+BS!E33)</f>
        <v>0.48861273445138564</v>
      </c>
      <c r="G19" s="24">
        <f>(BS!F21+BS!F24)/(BS!F21+BS!F24+BS!F33)</f>
        <v>0.5146183563259189</v>
      </c>
      <c r="H19" s="24">
        <f>(BS!G21+BS!G24)/(BS!G21+BS!G24+BS!G33)</f>
        <v>0.51310411018343305</v>
      </c>
      <c r="I19" s="24">
        <f>(BS!H21+BS!H24)/(BS!H21+BS!H24+BS!H33)</f>
        <v>0.52017959753127296</v>
      </c>
      <c r="J19" s="24">
        <f>(BS!I21+BS!I24)/(BS!I21+BS!I24+BS!I33)</f>
        <v>0.50504050944079582</v>
      </c>
      <c r="K19" s="24">
        <f>(BS!J21+BS!J24)/(BS!J21+BS!J24+BS!J33)</f>
        <v>0.53820272935726454</v>
      </c>
      <c r="L19" s="24">
        <f>(BS!K21+BS!K24)/(BS!K21+BS!K24+BS!K33)</f>
        <v>0.55185620563390325</v>
      </c>
      <c r="M19" s="24">
        <f>(BS!L21+BS!L24)/(BS!L21+BS!L24+BS!L33)</f>
        <v>0.5876058059444923</v>
      </c>
      <c r="N19" s="24">
        <f>(BS!M21+BS!M24)/(BS!M21+BS!M24+BS!M33)</f>
        <v>0.53701305320908765</v>
      </c>
      <c r="O19" s="24">
        <f>(BS!N21+BS!N24)/(BS!N21+BS!N24+BS!N33)</f>
        <v>0.50145518676344747</v>
      </c>
      <c r="P19" s="24">
        <f>(BS!O21+BS!O24)/(BS!O21+BS!O24+BS!O33)</f>
        <v>0.53043276718429477</v>
      </c>
      <c r="Q19" s="24">
        <f>(BS!P21+BS!P24)/(BS!P21+BS!P24+BS!P33)</f>
        <v>0.568314856045813</v>
      </c>
      <c r="R19" s="24">
        <f>(BS!Q21+BS!Q24)/(BS!Q21+BS!Q24+BS!Q33)</f>
        <v>0.54583587986029869</v>
      </c>
      <c r="S19" s="24">
        <f>(BS!R21+BS!R24)/(BS!R21+BS!R24+BS!R33)</f>
        <v>0.57212646604633577</v>
      </c>
      <c r="T19" s="24">
        <f>(BS!S21+BS!S24)/(BS!S21+BS!S24+BS!S33)</f>
        <v>0.55710307589122732</v>
      </c>
      <c r="U19" s="24">
        <f>(BS!T21+BS!T24)/(BS!T21+BS!T24+BS!T33)</f>
        <v>0.55896460210473964</v>
      </c>
      <c r="V19" s="24">
        <f>(BS!U21+BS!U24)/(BS!U21+BS!U24+BS!U33)</f>
        <v>0.51631648028804222</v>
      </c>
      <c r="W19" s="24">
        <f>(BS!V21+BS!V24)/(BS!V21+BS!V24+BS!V33)</f>
        <v>0.43659187971340169</v>
      </c>
      <c r="X19" s="24">
        <f>(BS!W21+BS!W24)/(BS!W21+BS!W24+BS!W33)</f>
        <v>0.41551159752174099</v>
      </c>
      <c r="Y19" s="24">
        <f>(BS!X21+BS!X24)/(BS!X21+BS!X24+BS!X33)</f>
        <v>0.42721540216005904</v>
      </c>
      <c r="Z19" s="24">
        <f>(BS!Y21+BS!Y24)/(BS!Y21+BS!Y24+BS!Y33)</f>
        <v>0.4211843487133719</v>
      </c>
      <c r="AA19" s="24">
        <f>(BS!Z21+BS!Z24)/(BS!Z21+BS!Z24+BS!Z33)</f>
        <v>0.43498041047127645</v>
      </c>
      <c r="AB19" s="24">
        <f>(BS!AA21+BS!AA24)/(BS!AA21+BS!AA24+BS!AA33)</f>
        <v>0.39811574697173618</v>
      </c>
      <c r="AC19" s="24">
        <f>(BS!AB21+BS!AB24)/(BS!AB21+BS!AB24+BS!AB33)</f>
        <v>0.46646613005836307</v>
      </c>
      <c r="AD19" s="24">
        <f>(BS!AC21+BS!AC24)/(BS!AC21+BS!AC24+BS!AC33)</f>
        <v>0.46926483066396618</v>
      </c>
      <c r="AE19" s="24">
        <f>(BS!AD21+BS!AD24)/(BS!AD21+BS!AD24+BS!AD33)</f>
        <v>0.44939074968331844</v>
      </c>
      <c r="AF19" s="24">
        <f>(BS!AE21+BS!AE24)/(BS!AE21+BS!AE24+BS!AE33)</f>
        <v>0.43427089087983084</v>
      </c>
      <c r="AG19" s="24">
        <f>(BS!AF21+BS!AF24)/(BS!AF21+BS!AF24+BS!AF33)</f>
        <v>0.54600765075311708</v>
      </c>
      <c r="AH19" s="24">
        <f>(BS!AG21+BS!AG24)/(BS!AG21+BS!AG24+BS!AG33)</f>
        <v>0.50216592001405469</v>
      </c>
      <c r="AI19" s="24">
        <f>(BS!AH21+BS!AH24)/(BS!AH21+BS!AH24+BS!AH33)</f>
        <v>0.45003861774063203</v>
      </c>
      <c r="AJ19" s="24">
        <f>(BS!AI21+BS!AI24)/(BS!AI21+BS!AI24+BS!AI33)</f>
        <v>0.42287008280909794</v>
      </c>
      <c r="AK19" s="24">
        <f>(BS!AJ21+BS!AJ24)/(BS!AJ21+BS!AJ24+BS!AJ33)</f>
        <v>0.4831977664080383</v>
      </c>
      <c r="AL19" s="24">
        <f>(BS!AK21+BS!AK24)/(BS!AK21+BS!AK24+BS!AK33)</f>
        <v>0.47712671381721916</v>
      </c>
      <c r="AM19" s="24">
        <f>(BS!AL21+BS!AL24)/(BS!AL21+BS!AL24+BS!AL33)</f>
        <v>0.52606301746729767</v>
      </c>
      <c r="AN19" s="24">
        <f>(BS!AM21+BS!AM24)/(BS!AM21+BS!AM24+BS!AM33)</f>
        <v>0.54158763283290701</v>
      </c>
      <c r="AO19" s="24">
        <f>(BS!AN21+BS!AN24)/(BS!AN21+BS!AN24+BS!AN33)</f>
        <v>0.56080564749359307</v>
      </c>
      <c r="AP19" s="24">
        <f>(BS!AO21+BS!AO24)/(BS!AO21+BS!AO24+BS!AO33)</f>
        <v>0.51885607217510898</v>
      </c>
      <c r="AQ19" s="24">
        <f>(BS!AP21+BS!AP24)/(BS!AP21+BS!AP24+BS!AP33)</f>
        <v>0.46115465408728368</v>
      </c>
      <c r="AR19" s="24">
        <f>(BS!AQ21+BS!AQ24)/(BS!AQ21+BS!AQ24+BS!AQ33)</f>
        <v>0.43169130905156866</v>
      </c>
      <c r="AS19" s="24">
        <f>(BS!AR21+BS!AR24)/(BS!AR21+BS!AR24+BS!AR33)</f>
        <v>0.48116321337695378</v>
      </c>
      <c r="AT19" s="24">
        <f>(BS!AS21+BS!AS24)/(BS!AS21+BS!AS24+BS!AS33)</f>
        <v>0.45084906499125738</v>
      </c>
      <c r="AU19" s="24">
        <f>(BS!AT21+BS!AT24)/(BS!AT21+BS!AT24+BS!AT33)</f>
        <v>0.48904414099714194</v>
      </c>
      <c r="AV19" s="24">
        <f>(BS!AU21+BS!AU24)/(BS!AU21+BS!AU24+BS!AU33)</f>
        <v>0.49603019015879235</v>
      </c>
      <c r="AW19" s="24">
        <f>(BS!AV21+BS!AV24)/(BS!AV21+BS!AV24+BS!AV33)</f>
        <v>0.52054678787469166</v>
      </c>
      <c r="AX19" s="24">
        <f>(BS!AW21+BS!AW24)/(BS!AW21+BS!AW24+BS!AW33)</f>
        <v>0.47319237796919861</v>
      </c>
      <c r="AY19" s="24">
        <f>(BS!AX21+BS!AX24)/(BS!AX21+BS!AX24+BS!AX33)</f>
        <v>0.49016670110904459</v>
      </c>
      <c r="AZ19" s="24">
        <f>(BS!AY21+BS!AY24)/(BS!AY21+BS!AY24+BS!AY33)</f>
        <v>0.50608411880088178</v>
      </c>
      <c r="BA19" s="24">
        <f>(BS!AZ21+BS!AZ24)/(BS!AZ21+BS!AZ24+BS!AZ33)</f>
        <v>0.58162853975612216</v>
      </c>
      <c r="BB19" s="24">
        <f>(BS!BA21+BS!BA24)/(BS!BA21+BS!BA24+BS!BA33)</f>
        <v>0.5542600301859254</v>
      </c>
      <c r="BC19" s="24">
        <f>(BS!BB21+BS!BB24)/(BS!BB21+BS!BB24+BS!BB33)</f>
        <v>0.57607213079907182</v>
      </c>
      <c r="BD19" s="24">
        <f>(BS!BC21+BS!BC24)/(BS!BC21+BS!BC24+BS!BC33)</f>
        <v>0.59431119471878202</v>
      </c>
      <c r="BE19" s="24">
        <f>(BS!BD21+BS!BD24)/(BS!BD21+BS!BD24+BS!BD33)</f>
        <v>0.54980546820870857</v>
      </c>
      <c r="BF19" s="24">
        <f>(BS!BE21+BS!BE24)/(BS!BE21+BS!BE24+BS!BE33)</f>
        <v>0.513519313304721</v>
      </c>
      <c r="BG19" s="24">
        <f>(BS!BF21+BS!BF24)/(BS!BF21+BS!BF24+BS!BF33)</f>
        <v>0.5038638995955721</v>
      </c>
      <c r="BH19" s="24">
        <f>(BS!BG21+BS!BG24)/(BS!BG21+BS!BG24+BS!BG33)</f>
        <v>0.51576259411554859</v>
      </c>
      <c r="BI19" s="24">
        <f>(BS!BH21+BS!BH24)/(BS!BH21+BS!BH24+BS!BH33)</f>
        <v>0.48751613864336085</v>
      </c>
      <c r="BJ19" s="24">
        <f>(BS!BI21+BS!BI24)/(BS!BI21+BS!BI24+BS!BI33)</f>
        <v>0.49991283428053418</v>
      </c>
      <c r="BK19" s="24">
        <f>(BS!BJ21+BS!BJ24)/(BS!BJ21+BS!BJ24+BS!BJ33)</f>
        <v>0.47264362779998903</v>
      </c>
      <c r="BL19" s="24">
        <f>(BS!BK21+BS!BK24)/(BS!BK21+BS!BK24+BS!BK33)</f>
        <v>0.52032560192222821</v>
      </c>
      <c r="BM19" s="24">
        <f>(BS!BL21+BS!BL24)/(BS!BL21+BS!BL24+BS!BL33)</f>
        <v>0.47766058413767165</v>
      </c>
      <c r="BN19" s="24">
        <f>(BS!BM21+BS!BM24)/(BS!BM21+BS!BM24+BS!BM33)</f>
        <v>0.39075534657970573</v>
      </c>
      <c r="BO19" s="24">
        <f>(BS!BN21+BS!BN24)/(BS!BN21+BS!BN24+BS!BN33)</f>
        <v>0.39049285505978421</v>
      </c>
      <c r="BP19" s="24">
        <f>(BS!BO21+BS!BO24)/(BS!BO21+BS!BO24+BS!BO33)</f>
        <v>0.37429477488107965</v>
      </c>
      <c r="BQ19" s="24">
        <f>(BS!BP21+BS!BP24)/(BS!BP21+BS!BP24+BS!BP33)</f>
        <v>0.49778209772908016</v>
      </c>
      <c r="BR19" s="24">
        <f>(BS!BQ21+BS!BQ24)/(BS!BQ21+BS!BQ24+BS!BQ33)</f>
        <v>0.47456694590373422</v>
      </c>
      <c r="BS19" s="24">
        <f>(BS!BR21+BS!BR24)/(BS!BR21+BS!BR24+BS!BR33)</f>
        <v>0.46284621646693552</v>
      </c>
    </row>
    <row r="20" spans="1:75" s="25" customFormat="1">
      <c r="A20" s="39" t="s">
        <v>304</v>
      </c>
      <c r="B20" s="23" t="s">
        <v>243</v>
      </c>
      <c r="C20" s="19" t="s">
        <v>268</v>
      </c>
      <c r="D20" s="24">
        <f>BS!C24/(BS!C24+BS!C33)</f>
        <v>0.3431460391565081</v>
      </c>
      <c r="E20" s="24">
        <f>BS!D24/(BS!D24+BS!D33)</f>
        <v>0.35963494931066081</v>
      </c>
      <c r="F20" s="24">
        <f>BS!E24/(BS!E24+BS!E33)</f>
        <v>0.44244825021523421</v>
      </c>
      <c r="G20" s="24">
        <f>BS!F24/(BS!F24+BS!F33)</f>
        <v>0.4588194893011619</v>
      </c>
      <c r="H20" s="24">
        <f>BS!G24/(BS!G24+BS!G33)</f>
        <v>0.47816533031107022</v>
      </c>
      <c r="I20" s="24">
        <f>BS!H24/(BS!H24+BS!H33)</f>
        <v>0.49588519539887205</v>
      </c>
      <c r="J20" s="24">
        <f>BS!I24/(BS!I24+BS!I33)</f>
        <v>0.49375514085205435</v>
      </c>
      <c r="K20" s="24">
        <f>BS!J24/(BS!J24+BS!J33)</f>
        <v>0.4927153483868128</v>
      </c>
      <c r="L20" s="24">
        <f>BS!K24/(BS!K24+BS!K33)</f>
        <v>0.51785143189417071</v>
      </c>
      <c r="M20" s="24">
        <f>BS!L24/(BS!L24+BS!L33)</f>
        <v>0.56069848163727753</v>
      </c>
      <c r="N20" s="24">
        <f>BS!M24/(BS!M24+BS!M33)</f>
        <v>0.52342527759758839</v>
      </c>
      <c r="O20" s="24">
        <f>BS!N24/(BS!N24+BS!N33)</f>
        <v>0.38532213275205995</v>
      </c>
      <c r="P20" s="24">
        <f>BS!O24/(BS!O24+BS!O33)</f>
        <v>0.48231324276917609</v>
      </c>
      <c r="Q20" s="24">
        <f>BS!P24/(BS!P24+BS!P33)</f>
        <v>0.54073168714018893</v>
      </c>
      <c r="R20" s="24">
        <f>BS!Q24/(BS!Q24+BS!Q33)</f>
        <v>0.52969994147794786</v>
      </c>
      <c r="S20" s="24">
        <f>BS!R24/(BS!R24+BS!R33)</f>
        <v>0.35301161085942989</v>
      </c>
      <c r="T20" s="24">
        <f>BS!S24/(BS!S24+BS!S33)</f>
        <v>0.3499295941382447</v>
      </c>
      <c r="U20" s="24">
        <f>BS!T24/(BS!T24+BS!T33)</f>
        <v>0.36590763912957658</v>
      </c>
      <c r="V20" s="24">
        <f>BS!U24/(BS!U24+BS!U33)</f>
        <v>0.37611285940988193</v>
      </c>
      <c r="W20" s="24">
        <f>BS!V24/(BS!V24+BS!V33)</f>
        <v>0.11776879381812598</v>
      </c>
      <c r="X20" s="24">
        <f>BS!W24/(BS!W24+BS!W33)</f>
        <v>0.18362793654780502</v>
      </c>
      <c r="Y20" s="24">
        <f>BS!X24/(BS!X24+BS!X33)</f>
        <v>0.19454555521605124</v>
      </c>
      <c r="Z20" s="24">
        <f>BS!Y24/(BS!Y24+BS!Y33)</f>
        <v>0.29580167849868766</v>
      </c>
      <c r="AA20" s="24">
        <f>BS!Z24/(BS!Z24+BS!Z33)</f>
        <v>0.22056810278560707</v>
      </c>
      <c r="AB20" s="24">
        <f>BS!AA24/(BS!AA24+BS!AA33)</f>
        <v>0.21311463813608028</v>
      </c>
      <c r="AC20" s="24">
        <f>BS!AB24/(BS!AB24+BS!AB33)</f>
        <v>0.23802855291849698</v>
      </c>
      <c r="AD20" s="24">
        <f>BS!AC24/(BS!AC24+BS!AC33)</f>
        <v>0.41696723838944477</v>
      </c>
      <c r="AE20" s="24">
        <f>BS!AD24/(BS!AD24+BS!AD33)</f>
        <v>0.38380201114809875</v>
      </c>
      <c r="AF20" s="24">
        <f>BS!AE24/(BS!AE24+BS!AE33)</f>
        <v>0.37580021083751963</v>
      </c>
      <c r="AG20" s="24">
        <f>BS!AF24/(BS!AF24+BS!AF33)</f>
        <v>0.50346141922340193</v>
      </c>
      <c r="AH20" s="24">
        <f>BS!AG24/(BS!AG24+BS!AG33)</f>
        <v>0.46677338752710029</v>
      </c>
      <c r="AI20" s="24">
        <f>BS!AH24/(BS!AH24+BS!AH33)</f>
        <v>0.28962155698117698</v>
      </c>
      <c r="AJ20" s="24">
        <f>BS!AI24/(BS!AI24+BS!AI33)</f>
        <v>0.28443491242323016</v>
      </c>
      <c r="AK20" s="24">
        <f>BS!AJ24/(BS!AJ24+BS!AJ33)</f>
        <v>0.45907020154738765</v>
      </c>
      <c r="AL20" s="24">
        <f>BS!AK24/(BS!AK24+BS!AK33)</f>
        <v>0.43480179723581031</v>
      </c>
      <c r="AM20" s="24">
        <f>BS!AL24/(BS!AL24+BS!AL33)</f>
        <v>0.46040535455083065</v>
      </c>
      <c r="AN20" s="24">
        <f>BS!AM24/(BS!AM24+BS!AM33)</f>
        <v>0.4791252858378654</v>
      </c>
      <c r="AO20" s="24">
        <f>BS!AN24/(BS!AN24+BS!AN33)</f>
        <v>0.49979291199319414</v>
      </c>
      <c r="AP20" s="24">
        <f>BS!AO24/(BS!AO24+BS!AO33)</f>
        <v>0.48137435882468826</v>
      </c>
      <c r="AQ20" s="24">
        <f>BS!AP24/(BS!AP24+BS!AP33)</f>
        <v>0.31349637040347444</v>
      </c>
      <c r="AR20" s="24">
        <f>BS!AQ24/(BS!AQ24+BS!AQ33)</f>
        <v>0.31674239533835102</v>
      </c>
      <c r="AS20" s="24">
        <f>BS!AR24/(BS!AR24+BS!AR33)</f>
        <v>0.4183320835914322</v>
      </c>
      <c r="AT20" s="24">
        <f>BS!AS24/(BS!AS24+BS!AS33)</f>
        <v>0.39148139634166362</v>
      </c>
      <c r="AU20" s="24">
        <f>BS!AT24/(BS!AT24+BS!AT33)</f>
        <v>0.44878383007879413</v>
      </c>
      <c r="AV20" s="24">
        <f>BS!AU24/(BS!AU24+BS!AU33)</f>
        <v>0.46272945766136053</v>
      </c>
      <c r="AW20" s="24">
        <f>BS!AV24/(BS!AV24+BS!AV33)</f>
        <v>0.50018495358545734</v>
      </c>
      <c r="AX20" s="24">
        <f>BS!AW24/(BS!AW24+BS!AW33)</f>
        <v>0.4619376855126815</v>
      </c>
      <c r="AY20" s="24">
        <f>BS!AX24/(BS!AX24+BS!AX33)</f>
        <v>0.43127461338968398</v>
      </c>
      <c r="AZ20" s="24">
        <f>BS!AY24/(BS!AY24+BS!AY33)</f>
        <v>0.44391025641025639</v>
      </c>
      <c r="BA20" s="24">
        <f>BS!AZ24/(BS!AZ24+BS!AZ33)</f>
        <v>0.52630978415898078</v>
      </c>
      <c r="BB20" s="24">
        <f>BS!BA24/(BS!BA24+BS!BA33)</f>
        <v>0.50745010355002473</v>
      </c>
      <c r="BC20" s="24">
        <f>BS!BB24/(BS!BB24+BS!BB33)</f>
        <v>1.5436605615586801E-3</v>
      </c>
      <c r="BD20" s="24">
        <f>BS!BC24/(BS!BC24+BS!BC33)</f>
        <v>0.54888630641100133</v>
      </c>
      <c r="BE20" s="24">
        <f>BS!BD24/(BS!BD24+BS!BD33)</f>
        <v>0.52246259375117776</v>
      </c>
      <c r="BF20" s="24">
        <f>BS!BE24/(BS!BE24+BS!BE33)</f>
        <v>0.49806265913871361</v>
      </c>
      <c r="BG20" s="24">
        <f>BS!BF24/(BS!BF24+BS!BF33)</f>
        <v>0.3406510219530659</v>
      </c>
      <c r="BH20" s="24">
        <f>BS!BG24/(BS!BG24+BS!BG33)</f>
        <v>0.34359888012216849</v>
      </c>
      <c r="BI20" s="24">
        <f>BS!BH24/(BS!BH24+BS!BH33)</f>
        <v>0.34350270985471104</v>
      </c>
      <c r="BJ20" s="24">
        <f>BS!BI24/(BS!BI24+BS!BI33)</f>
        <v>0.44001093194861984</v>
      </c>
      <c r="BK20" s="24">
        <f>BS!BJ24/(BS!BJ24+BS!BJ33)</f>
        <v>0.41913494600953127</v>
      </c>
      <c r="BL20" s="24">
        <f>BS!BK24/(BS!BK24+BS!BK33)</f>
        <v>0.41732189659280439</v>
      </c>
      <c r="BM20" s="24">
        <f>BS!BL24/(BS!BL24+BS!BL33)</f>
        <v>0.42076730608840696</v>
      </c>
      <c r="BN20" s="24">
        <f>BS!BM24/(BS!BM24+BS!BM33)</f>
        <v>0.36686763604839023</v>
      </c>
      <c r="BO20" s="24">
        <f>BS!BN24/(BS!BN24+BS!BN33)</f>
        <v>0.33053053053053055</v>
      </c>
      <c r="BP20" s="24">
        <f>BS!BO24/(BS!BO24+BS!BO33)</f>
        <v>0.32828612711042493</v>
      </c>
      <c r="BQ20" s="24">
        <f>BS!BP24/(BS!BP24+BS!BP33)</f>
        <v>0.45446517699454808</v>
      </c>
      <c r="BR20" s="24">
        <f>BS!BQ24/(BS!BQ24+BS!BQ33)</f>
        <v>0.4395858178582922</v>
      </c>
      <c r="BS20" s="24">
        <f>BS!BR24/(BS!BR24+BS!BR33)</f>
        <v>0.39519962483746512</v>
      </c>
    </row>
    <row r="21" spans="1:75" s="25" customFormat="1">
      <c r="A21" s="39" t="s">
        <v>305</v>
      </c>
      <c r="B21" s="23" t="s">
        <v>244</v>
      </c>
      <c r="C21" s="19" t="s">
        <v>269</v>
      </c>
      <c r="D21" s="24">
        <f>BS!C33/BS!C17</f>
        <v>0.47006928127183939</v>
      </c>
      <c r="E21" s="24">
        <f>BS!D33/BS!D17</f>
        <v>0.44577259797899299</v>
      </c>
      <c r="F21" s="24">
        <f>BS!E33/BS!E17</f>
        <v>0.41930394658735548</v>
      </c>
      <c r="G21" s="24">
        <f>BS!F33/BS!F17</f>
        <v>0.40724109967648608</v>
      </c>
      <c r="H21" s="24">
        <f>BS!G33/BS!G17</f>
        <v>0.41549239651648517</v>
      </c>
      <c r="I21" s="24">
        <f>BS!H33/BS!H17</f>
        <v>0.3967968594360527</v>
      </c>
      <c r="J21" s="24">
        <f>BS!I33/BS!I17</f>
        <v>0.40983343329539496</v>
      </c>
      <c r="K21" s="24">
        <f>BS!J33/BS!J17</f>
        <v>0.38548269630189086</v>
      </c>
      <c r="L21" s="24">
        <f>BS!K33/BS!K17</f>
        <v>0.37247459149868045</v>
      </c>
      <c r="M21" s="24">
        <f>BS!L33/BS!L17</f>
        <v>0.34630149757716072</v>
      </c>
      <c r="N21" s="24">
        <f>BS!M33/BS!M17</f>
        <v>0.38634392958815261</v>
      </c>
      <c r="O21" s="24">
        <f>BS!N33/BS!N17</f>
        <v>0.42086995424429752</v>
      </c>
      <c r="P21" s="24">
        <f>BS!O33/BS!O17</f>
        <v>0.38814989623862789</v>
      </c>
      <c r="Q21" s="24">
        <f>BS!P33/BS!P17</f>
        <v>0.36481184803462896</v>
      </c>
      <c r="R21" s="24">
        <f>BS!Q33/BS!Q17</f>
        <v>0.38410657174954266</v>
      </c>
      <c r="S21" s="24">
        <f>BS!R33/BS!R17</f>
        <v>0.35416297509457589</v>
      </c>
      <c r="T21" s="24">
        <f>BS!S33/BS!S17</f>
        <v>0.36011735266200706</v>
      </c>
      <c r="U21" s="24">
        <f>BS!T33/BS!T17</f>
        <v>0.36267387779484556</v>
      </c>
      <c r="V21" s="24">
        <f>BS!U33/BS!U17</f>
        <v>0.39492905788876276</v>
      </c>
      <c r="W21" s="24">
        <f>BS!V33/BS!V17</f>
        <v>0.44392349130161607</v>
      </c>
      <c r="X21" s="24">
        <f>BS!W33/BS!W17</f>
        <v>0.47588833067955122</v>
      </c>
      <c r="Y21" s="24">
        <f>BS!X33/BS!X17</f>
        <v>0.44343124614735013</v>
      </c>
      <c r="Z21" s="24">
        <f>BS!Y33/BS!Y17</f>
        <v>0.44452084322424679</v>
      </c>
      <c r="AA21" s="24">
        <f>BS!Z33/BS!Z17</f>
        <v>0.45128077966859631</v>
      </c>
      <c r="AB21" s="24">
        <f>BS!AA33/BS!AA17</f>
        <v>0.48547176398708214</v>
      </c>
      <c r="AC21" s="24">
        <f>BS!AB33/BS!AB17</f>
        <v>0.41325737571277221</v>
      </c>
      <c r="AD21" s="24">
        <f>BS!AC33/BS!AC17</f>
        <v>0.41831893424047789</v>
      </c>
      <c r="AE21" s="24">
        <f>BS!AD33/BS!AD17</f>
        <v>0.44340318267774925</v>
      </c>
      <c r="AF21" s="24">
        <f>BS!AE33/BS!AE17</f>
        <v>0.45567783520944649</v>
      </c>
      <c r="AG21" s="24">
        <f>BS!AF33/BS!AF17</f>
        <v>0.36026100237685682</v>
      </c>
      <c r="AH21" s="24">
        <f>BS!AG33/BS!AG17</f>
        <v>0.39623361382306677</v>
      </c>
      <c r="AI21" s="24">
        <f>BS!AH33/BS!AH17</f>
        <v>0.43970911187721601</v>
      </c>
      <c r="AJ21" s="24">
        <f>BS!AI33/BS!AI17</f>
        <v>0.45926704455589512</v>
      </c>
      <c r="AK21" s="24">
        <f>BS!AJ33/BS!AJ17</f>
        <v>0.39263006034043862</v>
      </c>
      <c r="AL21" s="24">
        <f>BS!AK33/BS!AK17</f>
        <v>0.39361182138243311</v>
      </c>
      <c r="AM21" s="24">
        <f>BS!AL33/BS!AL17</f>
        <v>0.36155243280956134</v>
      </c>
      <c r="AN21" s="24">
        <f>BS!AM33/BS!AM17</f>
        <v>0.34500457936876672</v>
      </c>
      <c r="AO21" s="24">
        <f>BS!AN33/BS!AN17</f>
        <v>0.33133995239613528</v>
      </c>
      <c r="AP21" s="24">
        <f>BS!AO33/BS!AO17</f>
        <v>0.37296527521977813</v>
      </c>
      <c r="AQ21" s="24">
        <f>BS!AP33/BS!AP17</f>
        <v>0.44188412477162037</v>
      </c>
      <c r="AR21" s="24">
        <f>BS!AQ33/BS!AQ17</f>
        <v>0.46828792849332002</v>
      </c>
      <c r="AS21" s="24">
        <f>BS!AR33/BS!AR17</f>
        <v>0.42070575474256344</v>
      </c>
      <c r="AT21" s="24">
        <f>BS!AS33/BS!AS17</f>
        <v>0.44940822662010094</v>
      </c>
      <c r="AU21" s="24">
        <f>BS!AT33/BS!AT17</f>
        <v>0.40913887582164693</v>
      </c>
      <c r="AV21" s="24">
        <f>BS!AU33/BS!AU17</f>
        <v>0.40437022375440757</v>
      </c>
      <c r="AW21" s="24">
        <f>BS!AV33/BS!AV17</f>
        <v>0.38349776996891477</v>
      </c>
      <c r="AX21" s="24">
        <f>BS!AW33/BS!AW17</f>
        <v>0.41265232681769853</v>
      </c>
      <c r="AY21" s="24">
        <f>BS!AX33/BS!AX17</f>
        <v>0.39523923955997015</v>
      </c>
      <c r="AZ21" s="24">
        <f>BS!AY33/BS!AY17</f>
        <v>0.38543021239705244</v>
      </c>
      <c r="BA21" s="24">
        <f>BS!AZ33/BS!AZ17</f>
        <v>0.31717876561445507</v>
      </c>
      <c r="BB21" s="24">
        <f>BS!BA33/BS!BA17</f>
        <v>0.34687266062624234</v>
      </c>
      <c r="BC21" s="24">
        <f>BS!BB33/BS!BB17</f>
        <v>0.31792337531218451</v>
      </c>
      <c r="BD21" s="24">
        <f>BS!BC33/BS!BC17</f>
        <v>0.30950672407377877</v>
      </c>
      <c r="BE21" s="24">
        <f>BS!BD33/BS!BD17</f>
        <v>0.33652939535995541</v>
      </c>
      <c r="BF21" s="24">
        <f>BS!BE33/BS!BE17</f>
        <v>0.37329674099485421</v>
      </c>
      <c r="BG21" s="24">
        <f>BS!BF33/BS!BF17</f>
        <v>0.35565536953858717</v>
      </c>
      <c r="BH21" s="24">
        <f>BS!BG33/BS!BG17</f>
        <v>0.35786143449845287</v>
      </c>
      <c r="BI21" s="24">
        <f>BS!BH33/BS!BH17</f>
        <v>0.34870457217769729</v>
      </c>
      <c r="BJ21" s="24">
        <f>BS!BI33/BS!BI17</f>
        <v>0.3636156215537894</v>
      </c>
      <c r="BK21" s="24">
        <f>BS!BJ33/BS!BJ17</f>
        <v>0.39031211998378595</v>
      </c>
      <c r="BL21" s="24">
        <f>BS!BK33/BS!BK17</f>
        <v>0.36269929551353358</v>
      </c>
      <c r="BM21" s="24">
        <f>BS!BL33/BS!BL17</f>
        <v>0.38625739899625255</v>
      </c>
      <c r="BN21" s="24">
        <f>BS!BM33/BS!BM17</f>
        <v>0.42655940955490956</v>
      </c>
      <c r="BO21" s="24">
        <f>BS!BN33/BS!BN17</f>
        <v>0.45776238518295431</v>
      </c>
      <c r="BP21" s="24">
        <f>BS!BO33/BS!BO17</f>
        <v>0.45205935635123612</v>
      </c>
      <c r="BQ21" s="24">
        <f>BS!BP33/BS!BP17</f>
        <v>0.36230812382069455</v>
      </c>
      <c r="BR21" s="24">
        <f>BS!BQ33/BS!BQ17</f>
        <v>0.38065909763028305</v>
      </c>
      <c r="BS21" s="24">
        <f>BS!BR33/BS!BR17</f>
        <v>0.36900767329951878</v>
      </c>
    </row>
    <row r="22" spans="1:75" s="25" customFormat="1">
      <c r="A22" s="42" t="s">
        <v>306</v>
      </c>
      <c r="B22" s="28" t="s">
        <v>245</v>
      </c>
      <c r="C22" s="19" t="s">
        <v>270</v>
      </c>
      <c r="D22" s="29">
        <f>BS!C12/BS!C33</f>
        <v>0.69524729728921253</v>
      </c>
      <c r="E22" s="29">
        <f>BS!D12/BS!D33</f>
        <v>0.71691267752507704</v>
      </c>
      <c r="F22" s="29">
        <f>BS!E12/BS!E33</f>
        <v>0.82659244686005851</v>
      </c>
      <c r="G22" s="29">
        <f>BS!F12/BS!F33</f>
        <v>0.86970749984891516</v>
      </c>
      <c r="H22" s="29">
        <f>BS!G12/BS!G33</f>
        <v>0.86018395838067041</v>
      </c>
      <c r="I22" s="29">
        <f>BS!H12/BS!H33</f>
        <v>0.94248101078673563</v>
      </c>
      <c r="J22" s="29">
        <f>BS!I12/BS!I33</f>
        <v>0.97716378009011184</v>
      </c>
      <c r="K22" s="29">
        <f>BS!J12/BS!J33</f>
        <v>1.0430872577146455</v>
      </c>
      <c r="L22" s="29">
        <f>BS!K12/BS!K33</f>
        <v>1.0523548872510189</v>
      </c>
      <c r="M22" s="29">
        <f>BS!L12/BS!L33</f>
        <v>1.1086608561878206</v>
      </c>
      <c r="N22" s="29">
        <f>BS!M12/BS!M33</f>
        <v>0.95438202303417596</v>
      </c>
      <c r="O22" s="29">
        <f>BS!N12/BS!N33</f>
        <v>0.81551661794624919</v>
      </c>
      <c r="P22" s="29">
        <f>BS!O12/BS!O33</f>
        <v>0.94104133702987824</v>
      </c>
      <c r="Q22" s="29">
        <f>BS!P12/BS!P33</f>
        <v>0.94546556968640671</v>
      </c>
      <c r="R22" s="29">
        <f>BS!Q12/BS!Q33</f>
        <v>0.92072889073237862</v>
      </c>
      <c r="S22" s="29">
        <f>BS!R12/BS!R33</f>
        <v>1.1286774260143055</v>
      </c>
      <c r="T22" s="29">
        <f>BS!S12/BS!S33</f>
        <v>1.1074040350793117</v>
      </c>
      <c r="U22" s="29">
        <f>BS!T12/BS!T33</f>
        <v>1.034891245201994</v>
      </c>
      <c r="V22" s="29">
        <f>BS!U12/BS!U33</f>
        <v>0.92279393273120502</v>
      </c>
      <c r="W22" s="29">
        <f>BS!V12/BS!V33</f>
        <v>0.77086117607751414</v>
      </c>
      <c r="X22" s="29">
        <f>BS!W12/BS!W33</f>
        <v>0.62381109190857464</v>
      </c>
      <c r="Y22" s="29">
        <f>BS!X12/BS!X33</f>
        <v>0.74047218353697197</v>
      </c>
      <c r="Z22" s="29">
        <f>BS!Y12/BS!Y33</f>
        <v>0.83743769795477419</v>
      </c>
      <c r="AA22" s="29">
        <f>BS!Z12/BS!Z33</f>
        <v>0.89423433662231788</v>
      </c>
      <c r="AB22" s="29">
        <f>BS!AA12/BS!AA33</f>
        <v>0.80499321293407999</v>
      </c>
      <c r="AC22" s="29">
        <f>BS!AB12/BS!AB33</f>
        <v>1.0013194151025073</v>
      </c>
      <c r="AD22" s="29">
        <f>BS!AC12/BS!AC33</f>
        <v>1.0933439431726655</v>
      </c>
      <c r="AE22" s="29">
        <f>BS!AD12/BS!AD33</f>
        <v>1.0209972649836156</v>
      </c>
      <c r="AF22" s="29">
        <f>BS!AE12/BS!AE33</f>
        <v>0.9517990159309736</v>
      </c>
      <c r="AG22" s="29">
        <f>BS!AF12/BS!AF33</f>
        <v>1.2778767277926899</v>
      </c>
      <c r="AH22" s="29">
        <f>BS!AG12/BS!AG33</f>
        <v>1.1222653817941666</v>
      </c>
      <c r="AI22" s="29">
        <f>BS!AH12/BS!AH33</f>
        <v>0.93911640311288758</v>
      </c>
      <c r="AJ22" s="29">
        <f>BS!AI12/BS!AI33</f>
        <v>0.89444414820344642</v>
      </c>
      <c r="AK22" s="29">
        <f>BS!AJ12/BS!AJ33</f>
        <v>1.0202078385266664</v>
      </c>
      <c r="AL22" s="29">
        <f>BS!AK12/BS!AK33</f>
        <v>1.0726621024579219</v>
      </c>
      <c r="AM22" s="29">
        <f>BS!AL12/BS!AL33</f>
        <v>1.1801571029296865</v>
      </c>
      <c r="AN22" s="29">
        <f>BS!AM12/BS!AM33</f>
        <v>1.3458076277383539</v>
      </c>
      <c r="AO22" s="29">
        <f>BS!AN12/BS!AN33</f>
        <v>1.3583265265018856</v>
      </c>
      <c r="AP22" s="29">
        <f>BS!AO12/BS!AO33</f>
        <v>1.0376819097570034</v>
      </c>
      <c r="AQ22" s="29">
        <f>BS!AP12/BS!AP33</f>
        <v>0.85630264140130763</v>
      </c>
      <c r="AR22" s="29">
        <f>BS!AQ12/BS!AQ33</f>
        <v>0.75800802071171125</v>
      </c>
      <c r="AS22" s="29">
        <f>BS!AR12/BS!AR33</f>
        <v>0.89275004904296174</v>
      </c>
      <c r="AT22" s="29">
        <f>BS!AS12/BS!AS33</f>
        <v>0.84557474365893137</v>
      </c>
      <c r="AU22" s="29">
        <f>BS!AT12/BS!AT33</f>
        <v>0.85326289620882534</v>
      </c>
      <c r="AV22" s="29">
        <f>BS!AU12/BS!AU33</f>
        <v>0.81941067781775745</v>
      </c>
      <c r="AW22" s="29">
        <f>BS!AV12/BS!AV33</f>
        <v>0.85733920704845823</v>
      </c>
      <c r="AX22" s="29">
        <f>BS!AW12/BS!AW33</f>
        <v>0.82509166584084837</v>
      </c>
      <c r="AY22" s="29">
        <f>BS!AX12/BS!AX33</f>
        <v>0.94568485053200468</v>
      </c>
      <c r="AZ22" s="29">
        <f>BS!AY12/BS!AY33</f>
        <v>0.99437688901384691</v>
      </c>
      <c r="BA22" s="29">
        <f>BS!AZ12/BS!AZ33</f>
        <v>1.3082420008832152</v>
      </c>
      <c r="BB22" s="29">
        <f>BS!BA12/BS!BA33</f>
        <v>1.1920372093023257</v>
      </c>
      <c r="BC22" s="29">
        <f>BS!BB12/BS!BB33</f>
        <v>1.2216697309042286</v>
      </c>
      <c r="BD22" s="29">
        <f>BS!BC12/BS!BC33</f>
        <v>1.2666265939633334</v>
      </c>
      <c r="BE22" s="29">
        <f>BS!BD12/BS!BD33</f>
        <v>1.1844441813661655</v>
      </c>
      <c r="BF22" s="29">
        <f>BS!BE12/BS!BE33</f>
        <v>1.0312454050874871</v>
      </c>
      <c r="BG22" s="29">
        <f>BS!BF12/BS!BF33</f>
        <v>1.1245311902028321</v>
      </c>
      <c r="BH22" s="29">
        <f>BS!BG12/BS!BG33</f>
        <v>1.0752617293524622</v>
      </c>
      <c r="BI22" s="29">
        <f>BS!BH12/BS!BH33</f>
        <v>1.064261075152126</v>
      </c>
      <c r="BJ22" s="29">
        <f>BS!BI12/BS!BI33</f>
        <v>1.0485602733040509</v>
      </c>
      <c r="BK22" s="29">
        <f>BS!BJ12/BS!BJ33</f>
        <v>0.86879911378820929</v>
      </c>
      <c r="BL22" s="29">
        <f>BS!BK12/BS!BK33</f>
        <v>1.0597696449260547</v>
      </c>
      <c r="BM22" s="29">
        <f>BS!BL12/BS!BL33</f>
        <v>0.87757550824505459</v>
      </c>
      <c r="BN22" s="29">
        <f>BS!BM12/BS!BM33</f>
        <v>0.79000435675608383</v>
      </c>
      <c r="BO22" s="29">
        <f>BS!BN12/BS!BN33</f>
        <v>0.70263157894736838</v>
      </c>
      <c r="BP22" s="29">
        <f>BS!BO12/BS!BO33</f>
        <v>0.73795562365559719</v>
      </c>
      <c r="BQ22" s="29">
        <f>BS!BP12/BS!BP33</f>
        <v>0.9900415229783941</v>
      </c>
      <c r="BR22" s="29">
        <f>BS!BQ12/BS!BQ33</f>
        <v>0.94794798175983785</v>
      </c>
      <c r="BS22" s="29">
        <f>BS!BR12/BS!BR33</f>
        <v>0.90462763895252529</v>
      </c>
    </row>
    <row r="23" spans="1:75" s="25" customFormat="1" ht="23.25" customHeight="1">
      <c r="A23" s="43" t="s">
        <v>307</v>
      </c>
      <c r="B23" s="19" t="s">
        <v>246</v>
      </c>
      <c r="C23" s="19" t="s">
        <v>271</v>
      </c>
      <c r="D23" s="38">
        <f>BS!C46/BS!C10</f>
        <v>1.9504412157946343</v>
      </c>
      <c r="E23" s="38">
        <f>BS!D46/((BS!C10+BS!D10)/2)</f>
        <v>2.5184925038086066</v>
      </c>
      <c r="F23" s="38">
        <f>BS!E46/((BS!D10+BS!E10)/2)</f>
        <v>1.8378207086997362</v>
      </c>
      <c r="G23" s="38">
        <f>BS!F46/((BS!E10+BS!F10)/2)</f>
        <v>2.1445944254733345</v>
      </c>
      <c r="H23" s="38">
        <f>BS!G46/((BS!F10+BS!G10)/2)</f>
        <v>2.1815091524926324</v>
      </c>
      <c r="I23" s="38">
        <f>BS!H46/((BS!G10+BS!H10)/2)</f>
        <v>2.5026328878081898</v>
      </c>
      <c r="J23" s="38">
        <f>BS!I46/((BS!H10+BS!I10)/2)</f>
        <v>2.3411300250456342</v>
      </c>
      <c r="K23" s="38">
        <f>BS!J46/((BS!I10+BS!J10)/2)</f>
        <v>2.3469348900097131</v>
      </c>
      <c r="L23" s="38">
        <f>BS!K46/((BS!J10+BS!K10)/2)</f>
        <v>2.0540900253307406</v>
      </c>
      <c r="M23" s="38">
        <f>BS!L46/((BS!K10+BS!L10)/2)</f>
        <v>2.2080218850919158</v>
      </c>
      <c r="N23" s="38">
        <f>BS!M46/((BS!L10+BS!M10)/2)</f>
        <v>2.383969936620113</v>
      </c>
      <c r="O23" s="38">
        <f>BS!N46/((BS!M10+BS!N10)/2)</f>
        <v>1.7386861059276957</v>
      </c>
      <c r="P23" s="38">
        <f>BS!O46/((BS!N10+BS!O10)/2)</f>
        <v>1.636022220832924</v>
      </c>
      <c r="Q23" s="38">
        <f>BS!P46/((BS!O10+BS!P10)/2)</f>
        <v>2.2974751223439718</v>
      </c>
      <c r="R23" s="38">
        <f>BS!Q46/((BS!P10+BS!Q10)/2)</f>
        <v>2.2208050844022669</v>
      </c>
      <c r="S23" s="38">
        <f>BS!R46/((BS!Q10+BS!R10)/2)</f>
        <v>1.8054739552305239</v>
      </c>
      <c r="T23" s="38">
        <f>BS!S46/((BS!R10+BS!S10)/2)</f>
        <v>1.4028552284846396</v>
      </c>
      <c r="U23" s="38">
        <f>BS!T46/((BS!S10+BS!T10)/2)</f>
        <v>1.698384132878124</v>
      </c>
      <c r="V23" s="38">
        <f>BS!U46/((BS!T10+BS!U10)/2)</f>
        <v>2.0876749508483012</v>
      </c>
      <c r="W23" s="38">
        <f>BS!V46/((BS!U10+BS!V10)/2)</f>
        <v>2.6905179593500259</v>
      </c>
      <c r="X23" s="38">
        <f>BS!W46/((BS!V10+BS!W10)/2)</f>
        <v>2.8759808550125356</v>
      </c>
      <c r="Y23" s="38">
        <f>BS!X46/((BS!W10+BS!X10)/2)</f>
        <v>3.1278964441727535</v>
      </c>
      <c r="Z23" s="38">
        <f>BS!Y46/((BS!X10+BS!Y10)/2)</f>
        <v>2.9472434377538126</v>
      </c>
      <c r="AA23" s="38">
        <f>BS!Z46/((BS!Y10+BS!Z10)/2)</f>
        <v>2.3643691960894806</v>
      </c>
      <c r="AB23" s="38">
        <f>BS!AA46/((BS!Z10+BS!AA10)/2)</f>
        <v>2.1947473822738455</v>
      </c>
      <c r="AC23" s="38">
        <f>BS!AB46/((BS!AA10+BS!AB10)/2)</f>
        <v>2.2927937518208918</v>
      </c>
      <c r="AD23" s="38">
        <f>BS!AC46/((BS!AB10+BS!AC10)/2)</f>
        <v>2.2648534045036155</v>
      </c>
      <c r="AE23" s="38">
        <f>BS!AD46/((BS!AC10+BS!AD10)/2)</f>
        <v>1.9495202875688535</v>
      </c>
      <c r="AF23" s="38">
        <f>BS!AE46/((BS!AD10+BS!AE10)/2)</f>
        <v>1.5777672253536421</v>
      </c>
      <c r="AG23" s="38">
        <f>BS!AF46/((BS!AE10+BS!AF10)/2)</f>
        <v>2.1820515017875546</v>
      </c>
      <c r="AH23" s="38">
        <f>BS!AG46/((BS!AF10+BS!AG10)/2)</f>
        <v>2.3787984009656835</v>
      </c>
      <c r="AI23" s="38">
        <f>BS!AH46/((BS!AG10+BS!AH10)/2)</f>
        <v>2.6574845111684882</v>
      </c>
      <c r="AJ23" s="38">
        <f>BS!AI46/((BS!AH10+BS!AI10)/2)</f>
        <v>2.7000391370285213</v>
      </c>
      <c r="AK23" s="38">
        <f>BS!AJ46/((BS!AI10+BS!AJ10)/2)</f>
        <v>3.2441017971791766</v>
      </c>
      <c r="AL23" s="38">
        <f>BS!AK46/((BS!AJ10+BS!AK10)/2)</f>
        <v>3.0338970307392024</v>
      </c>
      <c r="AM23" s="38">
        <f>BS!AL46/((BS!AK10+BS!AL10)/2)</f>
        <v>1.6297424874615418</v>
      </c>
      <c r="AN23" s="38">
        <f>BS!AM46/((BS!AL10+BS!AM10)/2)</f>
        <v>2.0647088618431377</v>
      </c>
      <c r="AO23" s="38">
        <f>BS!AN46/((BS!AM10+BS!AN10)/2)</f>
        <v>2.4289646599183095</v>
      </c>
      <c r="AP23" s="38">
        <f>BS!AO46/((BS!AN10+BS!AO10)/2)</f>
        <v>2.4207092853296408</v>
      </c>
      <c r="AQ23" s="38">
        <f>BS!AP46/((BS!AO10+BS!AP10)/2)</f>
        <v>2.1890439371153545</v>
      </c>
      <c r="AR23" s="38">
        <f>BS!AQ46/((BS!AP10+BS!AQ10)/2)</f>
        <v>2.1399978721706523</v>
      </c>
      <c r="AS23" s="38">
        <f>BS!AR46/((BS!AQ10+BS!AR10)/2)</f>
        <v>2.5214108674928499</v>
      </c>
      <c r="AT23" s="38">
        <f>BS!AS46/((BS!AR10+BS!AS10)/2)</f>
        <v>2.4982485216015666</v>
      </c>
      <c r="AU23" s="38">
        <f>BS!AT46/((BS!AS10+BS!AT10)/2)</f>
        <v>2.297133426613569</v>
      </c>
      <c r="AV23" s="38">
        <f>BS!AU46/((BS!AT10+BS!AU10)/2)</f>
        <v>1.9967093497388941</v>
      </c>
      <c r="AW23" s="38">
        <f>BS!AV46/((BS!AU10+BS!AV10)/2)</f>
        <v>2.3350993905110942</v>
      </c>
      <c r="AX23" s="38">
        <f>BS!AW46/((BS!AV10+BS!AW10)/2)</f>
        <v>2.8198239925891619</v>
      </c>
      <c r="AY23" s="38">
        <f>BS!AX46/((BS!AW10+BS!AX10)/2)</f>
        <v>2.7191780821917808</v>
      </c>
      <c r="AZ23" s="38">
        <f>BS!AY46/((BS!AX10+BS!AY10)/2)</f>
        <v>2.457227906976744</v>
      </c>
      <c r="BA23" s="38">
        <f>BS!AZ46/((BS!AY10+BS!AZ10)/2)</f>
        <v>2.3811338414226499</v>
      </c>
      <c r="BB23" s="38">
        <f>BS!BA46/((BS!AZ10+BS!BA10)/2)</f>
        <v>2.4320413107229375</v>
      </c>
      <c r="BC23" s="38">
        <f>BS!BB46/((BS!BA10+BS!BB10)/2)</f>
        <v>2.1203901825047198</v>
      </c>
      <c r="BD23" s="38">
        <f>BS!BC46/((BS!BB10+BS!BC10)/2)</f>
        <v>2.1910656447423276</v>
      </c>
      <c r="BE23" s="38">
        <f>BS!BD46/((BS!BC10+BS!BD10)/2)</f>
        <v>2.5991495393338058</v>
      </c>
      <c r="BF23" s="38">
        <f>BS!BE46/((BS!BD10+BS!BE10)/2)</f>
        <v>2.7253631798842428</v>
      </c>
      <c r="BG23" s="38">
        <f>BS!BF46/((BS!BE10+BS!BF10)/2)</f>
        <v>2.4605068757813391</v>
      </c>
      <c r="BH23" s="38">
        <f>BS!BG46/((BS!BF10+BS!BG10)/2)</f>
        <v>2.4924669000152186</v>
      </c>
      <c r="BI23" s="38">
        <f>BS!BH46/((BS!BG10+BS!BH10)/2)</f>
        <v>2.9317780424692979</v>
      </c>
      <c r="BJ23" s="38">
        <f>BS!BI46/((BS!BH10+BS!BI10)/2)</f>
        <v>3.0214353082397323</v>
      </c>
      <c r="BK23" s="38">
        <f>BS!BJ46/((BS!BI10+BS!BJ10)/2)</f>
        <v>2.8861718615464094</v>
      </c>
      <c r="BL23" s="38">
        <f>BS!BK46/((BS!BJ10+BS!BK10)/2)</f>
        <v>2.9563257006453894</v>
      </c>
      <c r="BM23" s="38">
        <f>BS!BL46/((BS!BK10+BS!BL10)/2)</f>
        <v>2.5537576411362819</v>
      </c>
      <c r="BN23" s="38">
        <f>BS!BM46/((BS!BL10+BS!BM10)/2)</f>
        <v>2.7048549665307378</v>
      </c>
      <c r="BO23" s="38">
        <f>BS!BN46/((BS!BM10+BS!BN10)/2)</f>
        <v>2.5138954309938764</v>
      </c>
      <c r="BP23" s="38">
        <f>BS!BO46/((BS!BN10+BS!BO10)/2)</f>
        <v>2.3533023867831426</v>
      </c>
      <c r="BQ23" s="38">
        <f>BS!BP46/((BS!BO10+BS!BP10)/2)</f>
        <v>2.633265676743938</v>
      </c>
      <c r="BR23" s="38">
        <f>BS!BQ46/((BS!BP10+BS!BQ10)/2)</f>
        <v>2.6397224631396359</v>
      </c>
      <c r="BS23" s="38">
        <f>BS!BR46/((BS!BQ10+BS!BR10)/2)</f>
        <v>2.3397150210281841</v>
      </c>
    </row>
    <row r="24" spans="1:75" s="25" customFormat="1">
      <c r="A24" s="44" t="s">
        <v>308</v>
      </c>
      <c r="B24" s="23" t="s">
        <v>247</v>
      </c>
      <c r="C24" s="19" t="s">
        <v>272</v>
      </c>
      <c r="D24" s="24">
        <f>BS!C45/BS!C16</f>
        <v>0.57218292942754134</v>
      </c>
      <c r="E24" s="24">
        <f>BS!D45/BS!D16</f>
        <v>0.6592661423470757</v>
      </c>
      <c r="F24" s="24">
        <f>BS!E45/BS!E16</f>
        <v>0.59856665736330139</v>
      </c>
      <c r="G24" s="24">
        <f>BS!F45/BS!F16</f>
        <v>0.71444005350426243</v>
      </c>
      <c r="H24" s="24">
        <f>BS!G45/BS!G16</f>
        <v>0.63046589100844463</v>
      </c>
      <c r="I24" s="24">
        <f>BS!H45/BS!H16</f>
        <v>0.76102715081421213</v>
      </c>
      <c r="J24" s="24">
        <f>BS!I45/BS!I16</f>
        <v>0.82158801554182714</v>
      </c>
      <c r="K24" s="24">
        <f>BS!J45/BS!J16</f>
        <v>0.79595998238763099</v>
      </c>
      <c r="L24" s="24">
        <f>BS!K45/BS!K16</f>
        <v>0.69036716888559779</v>
      </c>
      <c r="M24" s="24">
        <f>BS!L45/BS!L16</f>
        <v>0.77229691707546599</v>
      </c>
      <c r="N24" s="24">
        <f>BS!M45/BS!M16</f>
        <v>0.85100068907434334</v>
      </c>
      <c r="O24" s="24">
        <f>BS!N45/BS!N16</f>
        <v>0.65402203226112643</v>
      </c>
      <c r="P24" s="24">
        <f>BS!O45/BS!O16</f>
        <v>0.61337395449865306</v>
      </c>
      <c r="Q24" s="24">
        <f>BS!P45/BS!P16</f>
        <v>0.74939425406715121</v>
      </c>
      <c r="R24" s="24">
        <f>BS!Q45/BS!Q16</f>
        <v>0.69948585650200346</v>
      </c>
      <c r="S24" s="24">
        <f>BS!R45/BS!R16</f>
        <v>0.66629695547129586</v>
      </c>
      <c r="T24" s="24">
        <f>BS!S45/BS!S16</f>
        <v>0.59695207366922343</v>
      </c>
      <c r="U24" s="24">
        <f>BS!T45/BS!T16</f>
        <v>0.64411970212505565</v>
      </c>
      <c r="V24" s="24">
        <f>BS!U45/BS!U16</f>
        <v>0.69436953428702397</v>
      </c>
      <c r="W24" s="24">
        <f>BS!V45/BS!V16</f>
        <v>0.73232284481746224</v>
      </c>
      <c r="X24" s="24">
        <f>BS!W45/BS!W16</f>
        <v>0.58608292202024415</v>
      </c>
      <c r="Y24" s="24">
        <f>BS!X45/BS!X16</f>
        <v>0.72553314159790361</v>
      </c>
      <c r="Z24" s="24">
        <f>BS!Y45/BS!Y16</f>
        <v>0.90740396234124121</v>
      </c>
      <c r="AA24" s="24">
        <f>BS!Z45/BS!Z16</f>
        <v>0.85737102897883843</v>
      </c>
      <c r="AB24" s="24">
        <f>BS!AA45/BS!AA16</f>
        <v>0.85740740409085781</v>
      </c>
      <c r="AC24" s="24">
        <f>BS!AB45/BS!AB16</f>
        <v>0.90989315024935269</v>
      </c>
      <c r="AD24" s="24">
        <f>BS!AC45/BS!AC16</f>
        <v>1.0136546154694954</v>
      </c>
      <c r="AE24" s="24">
        <f>BS!AD45/BS!AD16</f>
        <v>0.96765513443754603</v>
      </c>
      <c r="AF24" s="24">
        <f>BS!AE45/BS!AE16</f>
        <v>0.86798250775345343</v>
      </c>
      <c r="AG24" s="24">
        <f>BS!AF45/BS!AF16</f>
        <v>1.0941136188971572</v>
      </c>
      <c r="AH24" s="24">
        <f>BS!AG45/BS!AG16</f>
        <v>1.0733937528889337</v>
      </c>
      <c r="AI24" s="24">
        <f>BS!AH45/BS!AH16</f>
        <v>1.0194040845754768</v>
      </c>
      <c r="AJ24" s="24">
        <f>BS!AI45/BS!AI16</f>
        <v>0.93509169942677028</v>
      </c>
      <c r="AK24" s="24">
        <f>BS!AJ45/BS!AJ16</f>
        <v>1.0609882575078904</v>
      </c>
      <c r="AL24" s="24">
        <f>BS!AK45/BS!AK16</f>
        <v>1.0389968512179009</v>
      </c>
      <c r="AM24" s="24">
        <f>BS!AL45/BS!AL16</f>
        <v>0.72451896764678159</v>
      </c>
      <c r="AN24" s="24">
        <f>BS!AM45/BS!AM16</f>
        <v>1.0921600525349613</v>
      </c>
      <c r="AO24" s="24">
        <f>BS!AN45/BS!AN16</f>
        <v>1.1734532902764763</v>
      </c>
      <c r="AP24" s="24">
        <f>BS!AO45/BS!AO16</f>
        <v>1.0109175389398499</v>
      </c>
      <c r="AQ24" s="24">
        <f>BS!AP45/BS!AP16</f>
        <v>0.80554925233928731</v>
      </c>
      <c r="AR24" s="24">
        <f>BS!AQ45/BS!AQ16</f>
        <v>0.73323137023660345</v>
      </c>
      <c r="AS24" s="24">
        <f>BS!AR45/BS!AR16</f>
        <v>0.80404448556484964</v>
      </c>
      <c r="AT24" s="24">
        <f>BS!AS45/BS!AS16</f>
        <v>0.83415807694564514</v>
      </c>
      <c r="AU24" s="24">
        <f>BS!AT45/BS!AT16</f>
        <v>0.75726145131360489</v>
      </c>
      <c r="AV24" s="24">
        <f>BS!AU45/BS!AU16</f>
        <v>0.68122561800395987</v>
      </c>
      <c r="AW24" s="24">
        <f>BS!AV45/BS!AV16</f>
        <v>0.76594245212733836</v>
      </c>
      <c r="AX24" s="24">
        <f>BS!AW45/BS!AW16</f>
        <v>0.81921709656084651</v>
      </c>
      <c r="AY24" s="24">
        <f>BS!AX45/BS!AX16</f>
        <v>0.80371799518195586</v>
      </c>
      <c r="AZ24" s="24">
        <f>BS!AY45/BS!AY16</f>
        <v>0.83832637821216771</v>
      </c>
      <c r="BA24" s="24">
        <f>BS!AZ45/BS!AZ16</f>
        <v>0.92983067078744619</v>
      </c>
      <c r="BB24" s="24">
        <f>BS!BA45/BS!BA16</f>
        <v>1.0375423616918271</v>
      </c>
      <c r="BC24" s="24">
        <f>BS!BB45/BS!BB16</f>
        <v>0.86261647733443381</v>
      </c>
      <c r="BD24" s="24">
        <f>BS!BC45/BS!BC16</f>
        <v>0.88865817140608949</v>
      </c>
      <c r="BE24" s="24">
        <f>BS!BD45/BS!BD16</f>
        <v>1.0122112794241045</v>
      </c>
      <c r="BF24" s="24">
        <f>BS!BE45/BS!BE16</f>
        <v>0.98940228910555317</v>
      </c>
      <c r="BG24" s="24">
        <f>BS!BF45/BS!BF16</f>
        <v>0.85786871115546892</v>
      </c>
      <c r="BH24" s="24">
        <f>BS!BG45/BS!BG16</f>
        <v>0.88548809094189829</v>
      </c>
      <c r="BI24" s="24">
        <f>BS!BH45/BS!BH16</f>
        <v>0.96469096535717369</v>
      </c>
      <c r="BJ24" s="24">
        <f>BS!BI45/BS!BI16</f>
        <v>0.91637302302712442</v>
      </c>
      <c r="BK24" s="24">
        <f>BS!BJ45/BS!BJ16</f>
        <v>0.85290209146852591</v>
      </c>
      <c r="BL24" s="24">
        <f>BS!BK45/BS!BK16</f>
        <v>0.84097570768921903</v>
      </c>
      <c r="BM24" s="24">
        <f>BS!BL45/BS!BL16</f>
        <v>0.86225685610689318</v>
      </c>
      <c r="BN24" s="24">
        <f>BS!BM45/BS!BM16</f>
        <v>0.92037559813402203</v>
      </c>
      <c r="BO24" s="24">
        <f>BS!BN45/BS!BN16</f>
        <v>0.81039249318938555</v>
      </c>
      <c r="BP24" s="24">
        <f>BS!BO45/BS!BO16</f>
        <v>0.80301031422403457</v>
      </c>
      <c r="BQ24" s="24">
        <f>BS!BP45/BS!BP16</f>
        <v>0.91246694896721736</v>
      </c>
      <c r="BR24" s="24">
        <f>BS!BQ45/BS!BQ16</f>
        <v>0.94212315677241543</v>
      </c>
      <c r="BS24" s="24">
        <f>BS!BR45/BS!BR16</f>
        <v>0.85488940515003031</v>
      </c>
    </row>
    <row r="25" spans="1:75" s="25" customFormat="1">
      <c r="A25" s="45" t="s">
        <v>309</v>
      </c>
      <c r="B25" s="28" t="s">
        <v>248</v>
      </c>
      <c r="C25" s="19" t="s">
        <v>273</v>
      </c>
      <c r="D25" s="29">
        <f>BS!C45/BS!C17</f>
        <v>0.38518531017676783</v>
      </c>
      <c r="E25" s="29">
        <f>BS!D45/BS!D17</f>
        <v>0.44857693882746175</v>
      </c>
      <c r="F25" s="29">
        <f>BS!E45/BS!E17</f>
        <v>0.3911080920645994</v>
      </c>
      <c r="G25" s="29">
        <f>BS!F45/BS!F17</f>
        <v>0.46139921908744225</v>
      </c>
      <c r="H25" s="29">
        <f>BS!G45/BS!G17</f>
        <v>0.40513822119068721</v>
      </c>
      <c r="I25" s="29">
        <f>BS!H45/BS!H17</f>
        <v>0.47642315970359222</v>
      </c>
      <c r="J25" s="29">
        <f>BS!I45/BS!I17</f>
        <v>0.49256305874463385</v>
      </c>
      <c r="K25" s="29">
        <f>BS!J45/BS!J17</f>
        <v>0.47591077064170689</v>
      </c>
      <c r="L25" s="29">
        <f>BS!K45/BS!K17</f>
        <v>0.41976018254304509</v>
      </c>
      <c r="M25" s="29">
        <f>BS!L45/BS!L17</f>
        <v>0.47578825520313073</v>
      </c>
      <c r="N25" s="29">
        <f>BS!M45/BS!M17</f>
        <v>0.537219969356733</v>
      </c>
      <c r="O25" s="29">
        <f>BS!N45/BS!N17</f>
        <v>0.42954437734748935</v>
      </c>
      <c r="P25" s="29">
        <f>BS!O45/BS!O17</f>
        <v>0.38932985731244618</v>
      </c>
      <c r="Q25" s="29">
        <f>BS!P45/BS!P17</f>
        <v>0.49091471129115405</v>
      </c>
      <c r="R25" s="29">
        <f>BS!Q45/BS!Q17</f>
        <v>0.45210707506135245</v>
      </c>
      <c r="S25" s="29">
        <f>BS!R45/BS!R17</f>
        <v>0.39995423884227715</v>
      </c>
      <c r="T25" s="29">
        <f>BS!S45/BS!S17</f>
        <v>0.35889032703425661</v>
      </c>
      <c r="U25" s="29">
        <f>BS!T45/BS!T17</f>
        <v>0.40236352904363654</v>
      </c>
      <c r="V25" s="29">
        <f>BS!U45/BS!U17</f>
        <v>0.44131479379492999</v>
      </c>
      <c r="W25" s="29">
        <f>BS!V45/BS!V17</f>
        <v>0.48171948870600595</v>
      </c>
      <c r="X25" s="29">
        <f>BS!W45/BS!W17</f>
        <v>0.41209575577883933</v>
      </c>
      <c r="Y25" s="29">
        <f>BS!X45/BS!X17</f>
        <v>0.48730460150335198</v>
      </c>
      <c r="Z25" s="29">
        <f>BS!Y45/BS!Y17</f>
        <v>0.56961511386146724</v>
      </c>
      <c r="AA25" s="29">
        <f>BS!Z45/BS!Z17</f>
        <v>0.51137829122703282</v>
      </c>
      <c r="AB25" s="29">
        <f>BS!AA45/BS!AA17</f>
        <v>0.52233132582700526</v>
      </c>
      <c r="AC25" s="29">
        <f>BS!AB45/BS!AB17</f>
        <v>0.53337696825827019</v>
      </c>
      <c r="AD25" s="29">
        <f>BS!AC45/BS!AC17</f>
        <v>0.55004297908486521</v>
      </c>
      <c r="AE25" s="29">
        <f>BS!AD45/BS!AD17</f>
        <v>0.52958465289011414</v>
      </c>
      <c r="AF25" s="29">
        <f>BS!AE45/BS!AE17</f>
        <v>0.49152658964445745</v>
      </c>
      <c r="AG25" s="29">
        <f>BS!AF45/BS!AF17</f>
        <v>0.59041746121164462</v>
      </c>
      <c r="AH25" s="29">
        <f>BS!AG45/BS!AG17</f>
        <v>0.59607780468925564</v>
      </c>
      <c r="AI25" s="29">
        <f>BS!AH45/BS!AH17</f>
        <v>0.59845231814891608</v>
      </c>
      <c r="AJ25" s="29">
        <f>BS!AI45/BS!AI17</f>
        <v>0.55096657670113924</v>
      </c>
      <c r="AK25" s="29">
        <f>BS!AJ45/BS!AJ17</f>
        <v>0.63599318007433348</v>
      </c>
      <c r="AL25" s="29">
        <f>BS!AK45/BS!AK17</f>
        <v>0.60032044004985063</v>
      </c>
      <c r="AM25" s="29">
        <f>BS!AL45/BS!AL17</f>
        <v>0.41537493174786139</v>
      </c>
      <c r="AN25" s="29">
        <f>BS!AM45/BS!AM17</f>
        <v>0.585059442960431</v>
      </c>
      <c r="AO25" s="29">
        <f>BS!AN45/BS!AN17</f>
        <v>0.64531969480139106</v>
      </c>
      <c r="AP25" s="29">
        <f>BS!AO45/BS!AO17</f>
        <v>0.6196739822834253</v>
      </c>
      <c r="AQ25" s="29">
        <f>BS!AP45/BS!AP17</f>
        <v>0.50074025534088951</v>
      </c>
      <c r="AR25" s="29">
        <f>BS!AQ45/BS!AQ17</f>
        <v>0.47295915941615552</v>
      </c>
      <c r="AS25" s="29">
        <f>BS!AR45/BS!AR17</f>
        <v>0.50205737057429523</v>
      </c>
      <c r="AT25" s="29">
        <f>BS!AS45/BS!AS17</f>
        <v>0.51717112922002328</v>
      </c>
      <c r="AU25" s="29">
        <f>BS!AT45/BS!AT17</f>
        <v>0.49289919011353667</v>
      </c>
      <c r="AV25" s="29">
        <f>BS!AU45/BS!AU17</f>
        <v>0.45550472545190002</v>
      </c>
      <c r="AW25" s="29">
        <f>BS!AV45/BS!AV17</f>
        <v>0.51411001486687391</v>
      </c>
      <c r="AX25" s="29">
        <f>BS!AW45/BS!AW17</f>
        <v>0.54029333987623029</v>
      </c>
      <c r="AY25" s="29">
        <f>BS!AX45/BS!AX17</f>
        <v>0.50331090462458616</v>
      </c>
      <c r="AZ25" s="29">
        <f>BS!AY45/BS!AY17</f>
        <v>0.51702698309492845</v>
      </c>
      <c r="BA25" s="29">
        <f>BS!AZ45/BS!AZ17</f>
        <v>0.54400061120802723</v>
      </c>
      <c r="BB25" s="29">
        <f>BS!BA45/BS!BA17</f>
        <v>0.60853403546813301</v>
      </c>
      <c r="BC25" s="29">
        <f>BS!BB45/BS!BB17</f>
        <v>0.52757851107922848</v>
      </c>
      <c r="BD25" s="29">
        <f>BS!BC45/BS!BC17</f>
        <v>0.54027799925583375</v>
      </c>
      <c r="BE25" s="29">
        <f>BS!BD45/BS!BD17</f>
        <v>0.60874357578252614</v>
      </c>
      <c r="BF25" s="29">
        <f>BS!BE45/BS!BE17</f>
        <v>0.6085214408233276</v>
      </c>
      <c r="BG25" s="29">
        <f>BS!BF45/BS!BF17</f>
        <v>0.51476793248945152</v>
      </c>
      <c r="BH25" s="29">
        <f>BS!BG45/BS!BG17</f>
        <v>0.54475696227121995</v>
      </c>
      <c r="BI25" s="29">
        <f>BS!BH45/BS!BH17</f>
        <v>0.60668189374383374</v>
      </c>
      <c r="BJ25" s="29">
        <f>BS!BI45/BS!BI17</f>
        <v>0.56698482716659693</v>
      </c>
      <c r="BK25" s="29">
        <f>BS!BJ45/BS!BJ17</f>
        <v>0.5636805837049047</v>
      </c>
      <c r="BL25" s="29">
        <f>BS!BK45/BS!BK17</f>
        <v>0.51772339636633302</v>
      </c>
      <c r="BM25" s="29">
        <f>BS!BL45/BS!BL17</f>
        <v>0.56997762093303495</v>
      </c>
      <c r="BN25" s="29">
        <f>BS!BM45/BS!BM17</f>
        <v>0.61022393904397809</v>
      </c>
      <c r="BO25" s="29">
        <f>BS!BN45/BS!BN17</f>
        <v>0.54973922328236435</v>
      </c>
      <c r="BP25" s="29">
        <f>BS!BO45/BS!BO17</f>
        <v>0.53512627877237851</v>
      </c>
      <c r="BQ25" s="29">
        <f>BS!BP45/BS!BP17</f>
        <v>0.58516497526645928</v>
      </c>
      <c r="BR25" s="29">
        <f>BS!BQ45/BS!BQ17</f>
        <v>0.60216270428040586</v>
      </c>
      <c r="BS25" s="29">
        <f>BS!BR45/BS!BR17</f>
        <v>0.56951489140330336</v>
      </c>
    </row>
    <row r="26" spans="1:75" s="25" customFormat="1">
      <c r="A26" s="23" t="s">
        <v>310</v>
      </c>
      <c r="B26" s="23"/>
      <c r="C26" s="19" t="s">
        <v>274</v>
      </c>
      <c r="D26" s="35">
        <v>54.204999999999998</v>
      </c>
      <c r="E26" s="35">
        <v>54.204999999999998</v>
      </c>
      <c r="F26" s="35">
        <v>54.204999999999998</v>
      </c>
      <c r="G26" s="35">
        <v>53.896999999999998</v>
      </c>
      <c r="H26" s="35">
        <v>54.204999999999998</v>
      </c>
      <c r="I26" s="35">
        <v>54.204999999999998</v>
      </c>
      <c r="J26" s="35">
        <v>54.204999999999998</v>
      </c>
      <c r="K26" s="35">
        <v>54.204999999999998</v>
      </c>
      <c r="L26" s="35">
        <v>54.204999999999998</v>
      </c>
      <c r="M26" s="35">
        <v>54.204999999999998</v>
      </c>
      <c r="N26" s="35">
        <v>54.204999999999998</v>
      </c>
      <c r="O26" s="35">
        <v>54.204999999999998</v>
      </c>
      <c r="P26" s="35">
        <v>54.204999999999998</v>
      </c>
      <c r="Q26" s="35">
        <v>54.204999999999998</v>
      </c>
      <c r="R26" s="35">
        <v>54.204999999999998</v>
      </c>
      <c r="S26" s="35">
        <v>52.59</v>
      </c>
      <c r="T26" s="35">
        <v>52.59</v>
      </c>
      <c r="U26" s="35">
        <v>54.204999999999998</v>
      </c>
      <c r="V26" s="35">
        <v>54.204999999999998</v>
      </c>
      <c r="W26" s="35">
        <v>54.204999999999998</v>
      </c>
      <c r="X26" s="35">
        <v>54.204999999999998</v>
      </c>
      <c r="Y26" s="35">
        <v>54.204999999999998</v>
      </c>
      <c r="Z26" s="35">
        <v>54.204999999999998</v>
      </c>
      <c r="AA26" s="35">
        <v>50.649799999999999</v>
      </c>
      <c r="AB26" s="35">
        <v>50.697400000000002</v>
      </c>
      <c r="AC26" s="35">
        <v>50.697400000000002</v>
      </c>
      <c r="AD26" s="35">
        <v>50.697400000000002</v>
      </c>
      <c r="AE26" s="35">
        <v>50.634399999999999</v>
      </c>
      <c r="AF26" s="35">
        <v>54.204999999999998</v>
      </c>
      <c r="AG26" s="35">
        <v>49.634399999999999</v>
      </c>
      <c r="AH26" s="35">
        <v>49.6</v>
      </c>
      <c r="AI26" s="35">
        <v>49.634399999999999</v>
      </c>
      <c r="AJ26" s="35">
        <v>49.6</v>
      </c>
      <c r="AK26" s="35">
        <v>49.634399999999999</v>
      </c>
      <c r="AL26" s="35">
        <v>49.6</v>
      </c>
      <c r="AM26" s="35">
        <v>49.634399999999999</v>
      </c>
      <c r="AN26" s="35">
        <v>49.6</v>
      </c>
      <c r="AO26" s="35">
        <v>49.634399999999999</v>
      </c>
      <c r="AP26" s="35">
        <v>49.6</v>
      </c>
      <c r="AQ26" s="35">
        <v>49.634399999999999</v>
      </c>
      <c r="AR26" s="35">
        <v>49.634399999999999</v>
      </c>
      <c r="AS26" s="35">
        <v>49.634399999999999</v>
      </c>
      <c r="AT26" s="35">
        <v>49.634399999999999</v>
      </c>
      <c r="AU26" s="35">
        <v>49.634399999999999</v>
      </c>
      <c r="AV26" s="35">
        <v>49.634399999999999</v>
      </c>
      <c r="AW26" s="35">
        <v>45.134399999999999</v>
      </c>
      <c r="AX26" s="35">
        <v>45.134399999999999</v>
      </c>
      <c r="AY26" s="35">
        <v>45.134399999999999</v>
      </c>
      <c r="AZ26" s="35">
        <v>45.1</v>
      </c>
      <c r="BA26" s="35">
        <v>45.134399999999999</v>
      </c>
      <c r="BB26" s="35">
        <v>45.134399999999999</v>
      </c>
      <c r="BC26" s="35">
        <v>45.134399999999999</v>
      </c>
      <c r="BD26" s="35">
        <v>45.134399999999999</v>
      </c>
      <c r="BE26" s="35">
        <v>45.134399999999999</v>
      </c>
      <c r="BF26" s="35">
        <v>45.134399999999999</v>
      </c>
      <c r="BG26" s="35">
        <v>45.134399999999999</v>
      </c>
      <c r="BH26" s="35">
        <v>45.134399999999999</v>
      </c>
      <c r="BI26" s="35">
        <v>45.134399999999999</v>
      </c>
      <c r="BJ26" s="35">
        <v>45.134399999999999</v>
      </c>
      <c r="BK26" s="35">
        <v>45.134399999999999</v>
      </c>
      <c r="BL26" s="35">
        <v>45.134399999999999</v>
      </c>
      <c r="BM26" s="35">
        <v>45.134399999999999</v>
      </c>
      <c r="BN26" s="35">
        <v>45.134399999999999</v>
      </c>
      <c r="BO26" s="35">
        <v>45.134399999999999</v>
      </c>
      <c r="BP26" s="35">
        <v>45.134399999999999</v>
      </c>
      <c r="BQ26" s="35">
        <v>45.134399999999999</v>
      </c>
      <c r="BR26" s="35">
        <v>45.134399999999999</v>
      </c>
      <c r="BS26" s="35">
        <v>45.134399999999999</v>
      </c>
    </row>
    <row r="27" spans="1:75" s="25" customFormat="1">
      <c r="A27" s="23" t="s">
        <v>249</v>
      </c>
      <c r="B27" s="23"/>
      <c r="C27" s="19" t="s">
        <v>275</v>
      </c>
      <c r="D27" s="24">
        <v>1.14E-2</v>
      </c>
      <c r="E27" s="24">
        <v>2.1100000000000001E-2</v>
      </c>
      <c r="F27" s="24">
        <v>3.7600000000000001E-2</v>
      </c>
      <c r="G27" s="24">
        <v>1.1599999999999999E-2</v>
      </c>
      <c r="H27" s="24">
        <v>1.47E-2</v>
      </c>
      <c r="I27" s="24">
        <v>2.4199999999999999E-2</v>
      </c>
      <c r="J27" s="24">
        <v>4.1399999999999999E-2</v>
      </c>
      <c r="K27" s="24">
        <v>1.8599999999999998E-2</v>
      </c>
      <c r="L27" s="24">
        <v>1.4E-2</v>
      </c>
      <c r="M27" s="24">
        <v>3.6900000000000002E-2</v>
      </c>
      <c r="N27" s="24">
        <v>8.5000000000000006E-2</v>
      </c>
      <c r="O27" s="24">
        <v>4.2200000000000001E-2</v>
      </c>
      <c r="P27" s="24">
        <v>-4.7100000000000003E-2</v>
      </c>
      <c r="Q27" s="24">
        <v>-7.9000000000000008E-3</v>
      </c>
      <c r="R27" s="24">
        <v>5.5599999999999997E-2</v>
      </c>
      <c r="S27" s="24">
        <v>-2.3699999999999999E-2</v>
      </c>
      <c r="T27" s="24">
        <v>2.1700000000000001E-2</v>
      </c>
      <c r="U27" s="24">
        <v>1.4800000000000001E-2</v>
      </c>
      <c r="V27" s="24">
        <v>1.7600000000000001E-2</v>
      </c>
      <c r="W27" s="24">
        <v>1.24E-2</v>
      </c>
      <c r="X27" s="24">
        <v>-2.76E-2</v>
      </c>
      <c r="Y27" s="24">
        <v>2.3199999999999998E-2</v>
      </c>
      <c r="Z27" s="24">
        <v>5.5E-2</v>
      </c>
      <c r="AA27" s="24">
        <v>4.8099999999999997E-2</v>
      </c>
      <c r="AB27" s="24">
        <v>3.8199999999999998E-2</v>
      </c>
      <c r="AC27" s="24">
        <v>2.5000000000000001E-2</v>
      </c>
      <c r="AD27" s="24">
        <v>4.87E-2</v>
      </c>
      <c r="AE27" s="24">
        <v>3.1600000000000003E-2</v>
      </c>
      <c r="AF27" s="24">
        <v>2.3099999999999999E-2</v>
      </c>
      <c r="AG27" s="24">
        <v>1.23E-2</v>
      </c>
      <c r="AH27" s="24">
        <v>7.3099999999999998E-2</v>
      </c>
      <c r="AI27" s="24">
        <v>5.5E-2</v>
      </c>
      <c r="AJ27" s="24">
        <v>4.0599999999999997E-2</v>
      </c>
      <c r="AK27" s="24">
        <v>1.7399999999999999E-2</v>
      </c>
      <c r="AL27" s="24">
        <v>3.1899999999999998E-2</v>
      </c>
      <c r="AM27" s="24">
        <v>-3.1899999999999998E-2</v>
      </c>
      <c r="AN27" s="24">
        <v>1.4500000000000001E-2</v>
      </c>
      <c r="AO27" s="24">
        <v>8.6999999999999994E-3</v>
      </c>
      <c r="AP27" s="24">
        <v>-2.8999999999999998E-3</v>
      </c>
      <c r="AQ27" s="24">
        <v>8.4000000000000005E-2</v>
      </c>
      <c r="AR27" s="24">
        <v>-7.7999999999999996E-3</v>
      </c>
      <c r="AS27" s="24">
        <v>-2.2000000000000001E-3</v>
      </c>
      <c r="AT27" s="24">
        <v>2.7699999999999999E-2</v>
      </c>
      <c r="AU27" s="24">
        <v>3.6999999999999998E-2</v>
      </c>
      <c r="AV27" s="24">
        <v>-2.6800000000000001E-2</v>
      </c>
      <c r="AW27" s="24">
        <v>-2.3E-3</v>
      </c>
      <c r="AX27" s="24">
        <v>0.04</v>
      </c>
      <c r="AY27" s="24">
        <v>3.2399999999999998E-2</v>
      </c>
      <c r="AZ27" s="24">
        <v>-2.5600000000000001E-2</v>
      </c>
      <c r="BA27" s="24">
        <v>8.8999999999999999E-3</v>
      </c>
      <c r="BB27" s="24">
        <v>0.04</v>
      </c>
      <c r="BC27" s="24">
        <v>-6.5199999999999994E-2</v>
      </c>
      <c r="BD27" s="24">
        <v>-0.01</v>
      </c>
      <c r="BE27" s="24">
        <v>0.05</v>
      </c>
      <c r="BF27" s="24">
        <v>0.04</v>
      </c>
      <c r="BG27" s="24">
        <v>-2.3800000000000002E-2</v>
      </c>
      <c r="BH27" s="24">
        <v>-0.01</v>
      </c>
      <c r="BI27" s="24">
        <v>0.03</v>
      </c>
      <c r="BJ27" s="24">
        <v>0.06</v>
      </c>
      <c r="BK27" s="24">
        <v>4.4999999999999997E-3</v>
      </c>
      <c r="BL27" s="24">
        <v>0.01</v>
      </c>
      <c r="BM27" s="24">
        <v>0.06</v>
      </c>
      <c r="BN27" s="24">
        <v>7.0000000000000007E-2</v>
      </c>
      <c r="BO27" s="24">
        <v>0.03</v>
      </c>
      <c r="BP27" s="24">
        <v>0.01</v>
      </c>
      <c r="BQ27" s="24">
        <v>0.02</v>
      </c>
      <c r="BR27" s="24">
        <v>0.03</v>
      </c>
      <c r="BS27" s="24">
        <v>-0.03</v>
      </c>
    </row>
    <row r="28" spans="1:75" s="25" customFormat="1">
      <c r="A28" s="25" t="s">
        <v>311</v>
      </c>
      <c r="B28" s="23"/>
      <c r="C28" s="50" t="s">
        <v>276</v>
      </c>
      <c r="D28" s="35">
        <v>2701</v>
      </c>
      <c r="E28" s="35">
        <v>2715</v>
      </c>
      <c r="F28" s="35">
        <v>2723</v>
      </c>
      <c r="G28" s="35">
        <v>2732</v>
      </c>
      <c r="H28" s="35">
        <v>2741</v>
      </c>
      <c r="I28" s="35">
        <v>2725</v>
      </c>
      <c r="J28" s="35">
        <v>2717</v>
      </c>
      <c r="K28" s="35">
        <v>2707</v>
      </c>
      <c r="L28" s="35">
        <v>2712</v>
      </c>
      <c r="M28" s="35">
        <v>2718</v>
      </c>
      <c r="N28" s="35">
        <v>2712</v>
      </c>
      <c r="O28" s="35">
        <v>2706</v>
      </c>
      <c r="P28" s="35">
        <v>2700</v>
      </c>
      <c r="Q28" s="35">
        <v>2776</v>
      </c>
      <c r="R28" s="35">
        <v>2500</v>
      </c>
      <c r="S28" s="35">
        <v>2477</v>
      </c>
      <c r="T28" s="35">
        <v>2541</v>
      </c>
      <c r="U28" s="35">
        <v>2602</v>
      </c>
      <c r="V28" s="35">
        <v>2400</v>
      </c>
      <c r="W28" s="35">
        <v>2207</v>
      </c>
      <c r="X28" s="35">
        <v>2157</v>
      </c>
      <c r="Y28" s="35">
        <v>2235</v>
      </c>
      <c r="Z28" s="35">
        <v>2101</v>
      </c>
      <c r="AA28" s="35">
        <v>2019</v>
      </c>
      <c r="AB28" s="35">
        <v>2153</v>
      </c>
      <c r="AC28" s="35">
        <v>2220</v>
      </c>
      <c r="AD28" s="35">
        <v>2087</v>
      </c>
      <c r="AE28" s="35">
        <v>1937</v>
      </c>
      <c r="AF28" s="35">
        <v>2043</v>
      </c>
      <c r="AG28" s="35">
        <v>2149</v>
      </c>
      <c r="AH28" s="35">
        <v>2068</v>
      </c>
      <c r="AI28" s="35">
        <v>1988</v>
      </c>
      <c r="AJ28" s="35">
        <v>2156</v>
      </c>
      <c r="AK28" s="35">
        <v>2325</v>
      </c>
      <c r="AL28" s="35">
        <v>2174</v>
      </c>
      <c r="AM28" s="35">
        <v>2023</v>
      </c>
      <c r="AN28" s="35">
        <v>2150</v>
      </c>
      <c r="AO28" s="35">
        <v>2214</v>
      </c>
      <c r="AP28" s="35">
        <v>2070</v>
      </c>
      <c r="AQ28" s="35">
        <v>1950</v>
      </c>
      <c r="AR28" s="35">
        <v>1996</v>
      </c>
      <c r="AS28" s="35">
        <v>2042</v>
      </c>
      <c r="AT28" s="35">
        <v>1923</v>
      </c>
      <c r="AU28" s="35">
        <v>1804</v>
      </c>
      <c r="AV28" s="35">
        <v>1791</v>
      </c>
      <c r="AW28" s="35">
        <v>1778</v>
      </c>
      <c r="AX28" s="35">
        <v>1773</v>
      </c>
      <c r="AY28" s="35">
        <v>1768</v>
      </c>
      <c r="AZ28" s="35">
        <v>1760</v>
      </c>
      <c r="BA28" s="35">
        <v>1753</v>
      </c>
      <c r="BB28" s="35">
        <v>1721</v>
      </c>
      <c r="BC28" s="35">
        <v>1735</v>
      </c>
      <c r="BD28" s="35">
        <v>1694</v>
      </c>
      <c r="BE28" s="35">
        <v>1653</v>
      </c>
      <c r="BF28" s="35">
        <v>1653</v>
      </c>
      <c r="BG28" s="35">
        <v>1654</v>
      </c>
      <c r="BH28" s="35">
        <v>1657</v>
      </c>
      <c r="BI28" s="35">
        <v>1660</v>
      </c>
      <c r="BJ28" s="35">
        <v>1666</v>
      </c>
      <c r="BK28" s="35">
        <v>1672</v>
      </c>
      <c r="BL28" s="35">
        <v>1713</v>
      </c>
      <c r="BM28" s="35">
        <v>1754</v>
      </c>
      <c r="BN28" s="35">
        <v>1725</v>
      </c>
      <c r="BO28" s="35">
        <v>1696</v>
      </c>
      <c r="BP28" s="35">
        <v>1723</v>
      </c>
      <c r="BQ28" s="35">
        <v>1751</v>
      </c>
      <c r="BR28" s="35"/>
      <c r="BS28" s="35"/>
    </row>
    <row r="29" spans="1:75" s="25" customFormat="1">
      <c r="A29" s="23" t="s">
        <v>279</v>
      </c>
      <c r="B29" s="23"/>
      <c r="C29" s="50" t="s">
        <v>277</v>
      </c>
      <c r="D29" s="25">
        <f>D39/D27</f>
        <v>137.18843070175438</v>
      </c>
      <c r="E29" s="25">
        <f t="shared" ref="E29:BP29" si="0">E39/E27</f>
        <v>72.061848341232221</v>
      </c>
      <c r="F29" s="25">
        <f t="shared" si="0"/>
        <v>37.049792553191487</v>
      </c>
      <c r="G29" s="25">
        <f t="shared" si="0"/>
        <v>112.85193103448277</v>
      </c>
      <c r="H29" s="25">
        <f t="shared" si="0"/>
        <v>90.629393877551024</v>
      </c>
      <c r="I29" s="25">
        <f t="shared" si="0"/>
        <v>47.512044628099176</v>
      </c>
      <c r="J29" s="25">
        <f t="shared" si="0"/>
        <v>30.780871739130436</v>
      </c>
      <c r="K29" s="25">
        <f t="shared" si="0"/>
        <v>83.148973655913991</v>
      </c>
      <c r="L29" s="25">
        <f t="shared" si="0"/>
        <v>106.33192142857142</v>
      </c>
      <c r="M29" s="25">
        <f t="shared" si="0"/>
        <v>38.537514905149045</v>
      </c>
      <c r="N29" s="25">
        <f t="shared" si="0"/>
        <v>20.443766117647058</v>
      </c>
      <c r="O29" s="25">
        <f t="shared" si="0"/>
        <v>40.148746919431275</v>
      </c>
      <c r="P29" s="25">
        <f t="shared" si="0"/>
        <v>-30.745225053078553</v>
      </c>
      <c r="Q29" s="25">
        <f t="shared" si="0"/>
        <v>-179.63773417721518</v>
      </c>
      <c r="R29" s="25">
        <f t="shared" si="0"/>
        <v>21.877771223021583</v>
      </c>
      <c r="S29" s="25">
        <f t="shared" si="0"/>
        <v>-24.929318143459916</v>
      </c>
      <c r="T29" s="25">
        <f t="shared" si="0"/>
        <v>23.356452995391702</v>
      </c>
      <c r="U29" s="25">
        <f t="shared" si="0"/>
        <v>42.464556756756757</v>
      </c>
      <c r="V29" s="25">
        <f t="shared" si="0"/>
        <v>51.01261704545454</v>
      </c>
      <c r="W29" s="25">
        <f t="shared" si="0"/>
        <v>66.565891935483876</v>
      </c>
      <c r="X29" s="25">
        <f t="shared" si="0"/>
        <v>-34.628480797101453</v>
      </c>
      <c r="Y29" s="25">
        <f t="shared" si="0"/>
        <v>48.686124137931039</v>
      </c>
      <c r="Z29" s="25">
        <f t="shared" si="0"/>
        <v>24.74934709090909</v>
      </c>
      <c r="AA29" s="25">
        <f t="shared" si="0"/>
        <v>30.76923076923077</v>
      </c>
      <c r="AB29" s="25">
        <f t="shared" si="0"/>
        <v>39.528795811518329</v>
      </c>
      <c r="AC29" s="25">
        <f t="shared" si="0"/>
        <v>62.4</v>
      </c>
      <c r="AD29" s="25">
        <f t="shared" si="0"/>
        <v>33.305954825462017</v>
      </c>
      <c r="AE29" s="25">
        <f t="shared" si="0"/>
        <v>53.164556962025308</v>
      </c>
      <c r="AF29" s="25">
        <f t="shared" si="0"/>
        <v>74.891774891774901</v>
      </c>
      <c r="AG29" s="25">
        <f t="shared" si="0"/>
        <v>143.08943089430895</v>
      </c>
      <c r="AH29" s="25">
        <f t="shared" si="0"/>
        <v>25.307797537619702</v>
      </c>
      <c r="AI29" s="25">
        <f t="shared" si="0"/>
        <v>31.818181818181817</v>
      </c>
      <c r="AJ29" s="25">
        <f t="shared" si="0"/>
        <v>51.231527093596064</v>
      </c>
      <c r="AK29" s="25">
        <f t="shared" si="0"/>
        <v>116.09195402298852</v>
      </c>
      <c r="AL29" s="25">
        <f t="shared" si="0"/>
        <v>66.771159874608145</v>
      </c>
      <c r="AM29" s="25">
        <f t="shared" si="0"/>
        <v>-58.62068965517242</v>
      </c>
      <c r="AN29" s="25">
        <f t="shared" si="0"/>
        <v>126.20689655172414</v>
      </c>
      <c r="AO29" s="25">
        <f t="shared" si="0"/>
        <v>219.54022988505747</v>
      </c>
      <c r="AP29" s="25">
        <f t="shared" si="0"/>
        <v>-548.27586206896558</v>
      </c>
      <c r="AQ29" s="25">
        <f t="shared" si="0"/>
        <v>18.571428571428569</v>
      </c>
      <c r="AR29" s="25">
        <f t="shared" si="0"/>
        <v>-200.00000000000003</v>
      </c>
      <c r="AS29" s="25">
        <f t="shared" si="0"/>
        <v>-736.36363636363637</v>
      </c>
      <c r="AT29" s="25">
        <f t="shared" si="0"/>
        <v>48.014440433213004</v>
      </c>
      <c r="AU29" s="25">
        <f t="shared" si="0"/>
        <v>34.86486486486487</v>
      </c>
      <c r="AV29" s="25">
        <f t="shared" si="0"/>
        <v>-51.492537313432827</v>
      </c>
      <c r="AW29" s="25">
        <f t="shared" si="0"/>
        <v>-547.82608695652175</v>
      </c>
      <c r="AX29" s="25">
        <f t="shared" si="0"/>
        <v>32.75</v>
      </c>
      <c r="AY29" s="25">
        <f t="shared" si="0"/>
        <v>45.679012345679013</v>
      </c>
      <c r="AZ29" s="25">
        <f t="shared" si="0"/>
        <v>-56.640624999999993</v>
      </c>
      <c r="BA29" s="25">
        <f t="shared" si="0"/>
        <v>157.30337078651684</v>
      </c>
      <c r="BB29" s="25">
        <f t="shared" si="0"/>
        <v>34.5</v>
      </c>
      <c r="BC29" s="25">
        <f t="shared" si="0"/>
        <v>-19.171779141104295</v>
      </c>
      <c r="BD29" s="25">
        <f t="shared" si="0"/>
        <v>-112.99999999999999</v>
      </c>
      <c r="BE29" s="25">
        <f t="shared" si="0"/>
        <v>23.4</v>
      </c>
      <c r="BF29" s="25">
        <f t="shared" si="0"/>
        <v>27</v>
      </c>
      <c r="BG29" s="25">
        <f t="shared" si="0"/>
        <v>-38.655462184873947</v>
      </c>
      <c r="BH29" s="25">
        <f t="shared" si="0"/>
        <v>-96</v>
      </c>
      <c r="BI29" s="25">
        <f t="shared" si="0"/>
        <v>31.333333333333332</v>
      </c>
      <c r="BJ29" s="25">
        <f t="shared" si="0"/>
        <v>15.333333333333334</v>
      </c>
      <c r="BK29" s="25">
        <f t="shared" si="0"/>
        <v>208.88888888888889</v>
      </c>
      <c r="BL29" s="25">
        <f t="shared" si="0"/>
        <v>75</v>
      </c>
      <c r="BM29" s="25">
        <f t="shared" si="0"/>
        <v>16</v>
      </c>
      <c r="BN29" s="25">
        <f t="shared" si="0"/>
        <v>17.285714285714285</v>
      </c>
      <c r="BO29" s="25">
        <f t="shared" si="0"/>
        <v>44.333333333333336</v>
      </c>
      <c r="BP29" s="25">
        <f t="shared" si="0"/>
        <v>150</v>
      </c>
      <c r="BQ29" s="25">
        <f t="shared" ref="BQ29:BS29" si="1">BQ39/BQ27</f>
        <v>84</v>
      </c>
      <c r="BR29" s="25">
        <f t="shared" si="1"/>
        <v>53.666666666666671</v>
      </c>
      <c r="BS29" s="25">
        <f t="shared" si="1"/>
        <v>-49.333333333333336</v>
      </c>
    </row>
    <row r="30" spans="1:75" ht="30">
      <c r="A30" s="23" t="s">
        <v>312</v>
      </c>
      <c r="B30" s="23" t="s">
        <v>281</v>
      </c>
      <c r="C30" s="50" t="s">
        <v>278</v>
      </c>
      <c r="D30" s="53">
        <f>(BS!C17-BS!C27)/Indicators!D26</f>
        <v>0.61672170463979326</v>
      </c>
      <c r="E30" s="53">
        <f>(BS!D17-BS!D27)/Indicators!E26</f>
        <v>0.59442486855456134</v>
      </c>
      <c r="F30" s="53">
        <f>(BS!E17-BS!E27)/Indicators!F26</f>
        <v>0.63201734157365563</v>
      </c>
      <c r="G30" s="53">
        <f>(BS!F17-BS!F27)/Indicators!G26</f>
        <v>0.61402304395420915</v>
      </c>
      <c r="H30" s="53">
        <f>(BS!G17-BS!G27)/Indicators!H26</f>
        <v>0.62518402361405778</v>
      </c>
      <c r="I30" s="53">
        <f>(BS!H17-BS!H27)/Indicators!I26</f>
        <v>0.5989447467945761</v>
      </c>
      <c r="J30" s="53">
        <f>(BS!I17-BS!I27)/Indicators!J26</f>
        <v>0.64039110783138098</v>
      </c>
      <c r="K30" s="53">
        <f>(BS!J17-BS!J27)/Indicators!K26</f>
        <v>0.65912000737939314</v>
      </c>
      <c r="L30" s="53">
        <f>(BS!K17-BS!K27)/Indicators!L26</f>
        <v>0.67306890508255701</v>
      </c>
      <c r="M30" s="53">
        <f>(BS!L17-BS!L27)/Indicators!M26</f>
        <v>0.65236417304676675</v>
      </c>
      <c r="N30" s="53">
        <f>(BS!M17-BS!M27)/Indicators!N26</f>
        <v>0.73732497002121566</v>
      </c>
      <c r="O30" s="53">
        <f>(BS!N17-BS!N27)/Indicators!O26</f>
        <v>0.84693847431048808</v>
      </c>
      <c r="P30" s="53">
        <f>(BS!O17-BS!O27)/Indicators!P26</f>
        <v>0.79984872244257921</v>
      </c>
      <c r="Q30" s="53">
        <f>(BS!P17-BS!P27)/Indicators!Q26</f>
        <v>0.72718937367401526</v>
      </c>
      <c r="R30" s="53">
        <f>(BS!Q17-BS!Q27)/Indicators!R26</f>
        <v>0.78279863481228673</v>
      </c>
      <c r="S30" s="53">
        <f>(BS!R17-BS!R27)/Indicators!S26</f>
        <v>0.78291500285225302</v>
      </c>
      <c r="T30" s="53">
        <f>(BS!S17-BS!S27)/Indicators!T26</f>
        <v>0.79357292260886081</v>
      </c>
      <c r="U30" s="53">
        <f>(BS!T17-BS!T27)/Indicators!U26</f>
        <v>0.75266488331334769</v>
      </c>
      <c r="V30" s="53">
        <f>(BS!U17-BS!U27)/Indicators!V26</f>
        <v>0.7702592011807029</v>
      </c>
      <c r="W30" s="53">
        <f>(BS!V17-BS!V27)/Indicators!W26</f>
        <v>0.79511484180426173</v>
      </c>
      <c r="X30" s="53">
        <f>(BS!W17-BS!W27)/Indicators!X26</f>
        <v>0.76751960151277543</v>
      </c>
      <c r="Y30" s="53">
        <f>(BS!X17-BS!X27)/Indicators!Y26</f>
        <v>0.72460289641177023</v>
      </c>
      <c r="Z30" s="53">
        <f>(BS!Y17-BS!Y27)/Indicators!Z26</f>
        <v>0.75138824831657602</v>
      </c>
      <c r="AA30" s="53">
        <f>(BS!Z17-BS!Z27)/Indicators!AA26</f>
        <v>0.84080489952576332</v>
      </c>
      <c r="AB30" s="53">
        <f>(BS!AA17-BS!AA27)/Indicators!AB26</f>
        <v>0.87768406269355048</v>
      </c>
      <c r="AC30" s="53">
        <f>(BS!AB17-BS!AB27)/Indicators!AC26</f>
        <v>0.76094040325539392</v>
      </c>
      <c r="AD30" s="53">
        <f>(BS!AC17-BS!AC27)/Indicators!AD26</f>
        <v>0.81305155688457398</v>
      </c>
      <c r="AE30" s="53">
        <f>(BS!AD17-BS!AD27)/Indicators!AE26</f>
        <v>0.84557336514306469</v>
      </c>
      <c r="AF30" s="53">
        <f>(BS!AE17-BS!AE27)/Indicators!AF26</f>
        <v>0.78213079974172128</v>
      </c>
      <c r="AG30" s="53">
        <f>(BS!AF17-BS!AF27)/Indicators!AG26</f>
        <v>0.72281925438808581</v>
      </c>
      <c r="AH30" s="53">
        <f>(BS!AG17-BS!AG27)/Indicators!AH26</f>
        <v>0.79983669354838705</v>
      </c>
      <c r="AI30" s="53">
        <f>(BS!AH17-BS!AH27)/Indicators!AI26</f>
        <v>0.86650186161210774</v>
      </c>
      <c r="AJ30" s="53">
        <f>(BS!AI17-BS!AI27)/Indicators!AJ26</f>
        <v>0.90742741935483873</v>
      </c>
      <c r="AK30" s="53">
        <f>(BS!AJ17-BS!AJ27)/Indicators!AK26</f>
        <v>0.76599898457521398</v>
      </c>
      <c r="AL30" s="53">
        <f>(BS!AK17-BS!AK27)/Indicators!AL26</f>
        <v>0.80040725806451618</v>
      </c>
      <c r="AM30" s="53">
        <f>(BS!AL17-BS!AL27)/Indicators!AM26</f>
        <v>0.76843076575923164</v>
      </c>
      <c r="AN30" s="53">
        <f>(BS!AM17-BS!AM27)/Indicators!AN26</f>
        <v>0.78300806451612892</v>
      </c>
      <c r="AO30" s="53">
        <f>(BS!AN17-BS!AN27)/Indicators!AO26</f>
        <v>0.72023435359347554</v>
      </c>
      <c r="AP30" s="53">
        <f>(BS!AO17-BS!AO27)/Indicators!AP26</f>
        <v>0.71652217741935476</v>
      </c>
      <c r="AQ30" s="53">
        <f>(BS!AP17-BS!AP27)/Indicators!AQ26</f>
        <v>0.80157511725738617</v>
      </c>
      <c r="AR30" s="53">
        <f>(BS!AQ17-BS!AQ27)/Indicators!AR26</f>
        <v>0.79376400238544242</v>
      </c>
      <c r="AS30" s="53">
        <f>(BS!AR17-BS!AR27)/Indicators!AS26</f>
        <v>0.71891671904969123</v>
      </c>
      <c r="AT30" s="53">
        <f>(BS!AS17-BS!AS27)/Indicators!AT26</f>
        <v>0.74665957481101808</v>
      </c>
      <c r="AU30" s="53">
        <f>(BS!AT17-BS!AT27)/Indicators!AU26</f>
        <v>0.64834066695678816</v>
      </c>
      <c r="AV30" s="53">
        <f>(BS!AU17-BS!AU27)/Indicators!AV26</f>
        <v>0.62152458778589048</v>
      </c>
      <c r="AW30" s="53">
        <f>(BS!AV17-BS!AV27)/Indicators!AW26</f>
        <v>0.62867790421496672</v>
      </c>
      <c r="AX30" s="53">
        <f>(BS!AW17-BS!AW27)/Indicators!AX26</f>
        <v>0.67073008614272034</v>
      </c>
      <c r="AY30" s="53">
        <f>(BS!AX17-BS!AX27)/Indicators!AY26</f>
        <v>0.65592984508490193</v>
      </c>
      <c r="AZ30" s="53">
        <f>(BS!AY17-BS!AY27)/Indicators!AZ26</f>
        <v>0.63090909090909086</v>
      </c>
      <c r="BA30" s="53">
        <f>(BS!AZ17-BS!AZ27)/Indicators!BA26</f>
        <v>0.55188503669041789</v>
      </c>
      <c r="BB30" s="53">
        <f>(BS!BA17-BS!BA27)/Indicators!BB26</f>
        <v>0.59544382998333845</v>
      </c>
      <c r="BC30" s="53">
        <f>(BS!BB17-BS!BB27)/Indicators!BC26</f>
        <v>0.530238576340884</v>
      </c>
      <c r="BD30" s="53">
        <f>(BS!BC17-BS!BC27)/Indicators!BD26</f>
        <v>0.51603654861923498</v>
      </c>
      <c r="BE30" s="53">
        <f>(BS!BD17-BS!BD27)/Indicators!BE26</f>
        <v>0.56145645006912692</v>
      </c>
      <c r="BF30" s="53">
        <f>(BS!BE17-BS!BE27)/Indicators!BF26</f>
        <v>0.6027331702648091</v>
      </c>
      <c r="BG30" s="53">
        <f>(BS!BF17-BS!BF27)/Indicators!BG26</f>
        <v>0.57893757311496319</v>
      </c>
      <c r="BH30" s="53">
        <f>(BS!BG17-BS!BG27)/Indicators!BH26</f>
        <v>0.57140451628912736</v>
      </c>
      <c r="BI30" s="53">
        <f>(BS!BH17-BS!BH27)/Indicators!BI26</f>
        <v>0.57164823283349286</v>
      </c>
      <c r="BJ30" s="53">
        <f>(BS!BI17-BS!BI27)/Indicators!BJ26</f>
        <v>0.6355684356056579</v>
      </c>
      <c r="BK30" s="53">
        <f>(BS!BJ17-BS!BJ27)/Indicators!BK26</f>
        <v>0.64002180155269617</v>
      </c>
      <c r="BL30" s="53">
        <f>(BS!BK17-BS!BK27)/Indicators!BL26</f>
        <v>0.65019142826757415</v>
      </c>
      <c r="BM30" s="53">
        <f>(BS!BL17-BS!BL27)/Indicators!BM26</f>
        <v>0.64626980750824203</v>
      </c>
      <c r="BN30" s="53">
        <f>(BS!BM17-BS!BM27)/Indicators!BN26</f>
        <v>0.71196249423942715</v>
      </c>
      <c r="BO30" s="53">
        <f>(BS!BN17-BS!BN27)/Indicators!BO26</f>
        <v>0.74089829487043157</v>
      </c>
      <c r="BP30" s="53">
        <f>(BS!BO17-BS!BO27)/Indicators!BP26</f>
        <v>0.75190985146584433</v>
      </c>
      <c r="BQ30" s="53">
        <f>(BS!BP17-BS!BP27)/Indicators!BQ26</f>
        <v>0.62963061434294032</v>
      </c>
      <c r="BR30" s="53">
        <f>(BS!BQ17-BS!BQ27)/Indicators!BR26</f>
        <v>0.65592984508490193</v>
      </c>
      <c r="BS30" s="53">
        <f>(BS!BR17-BS!BR27)/Indicators!BS26</f>
        <v>0.62863359211599135</v>
      </c>
    </row>
    <row r="31" spans="1:75">
      <c r="A31" s="55" t="s">
        <v>313</v>
      </c>
      <c r="B31" s="47"/>
      <c r="C31" s="51"/>
      <c r="D31" s="26">
        <v>2.3501587117701574</v>
      </c>
      <c r="E31" s="26">
        <v>2.3501587117701574</v>
      </c>
      <c r="F31" s="26">
        <v>2.3501587117701574</v>
      </c>
      <c r="G31" s="26">
        <v>2.3501587117701574</v>
      </c>
      <c r="H31" s="26">
        <v>2.7317151297497686</v>
      </c>
      <c r="I31" s="26">
        <v>2.7317151297497686</v>
      </c>
      <c r="J31" s="26">
        <v>2.7317151297497686</v>
      </c>
      <c r="K31" s="26">
        <v>2.7317151297497686</v>
      </c>
      <c r="L31" s="26">
        <v>3.1219600000000001</v>
      </c>
      <c r="M31" s="26">
        <v>3.1219600000000001</v>
      </c>
      <c r="N31" s="26">
        <v>3.1219600000000001</v>
      </c>
      <c r="O31" s="26">
        <v>3.1219600000000001</v>
      </c>
      <c r="P31" s="26">
        <v>3.4796230000000001</v>
      </c>
      <c r="Q31" s="26">
        <v>3.4796230000000001</v>
      </c>
      <c r="R31" s="26">
        <v>3.4796230000000001</v>
      </c>
      <c r="S31" s="26">
        <v>3.4796230000000001</v>
      </c>
      <c r="T31" s="26">
        <v>1.713746</v>
      </c>
      <c r="U31" s="26">
        <v>1.713746</v>
      </c>
      <c r="V31" s="26">
        <v>1.713746</v>
      </c>
      <c r="W31" s="26">
        <v>1.713746</v>
      </c>
      <c r="X31" s="26">
        <v>3.503657</v>
      </c>
      <c r="Y31" s="26">
        <v>3.503657</v>
      </c>
      <c r="Z31" s="26">
        <v>3.503657</v>
      </c>
      <c r="AA31" s="26">
        <v>3.503657</v>
      </c>
      <c r="AB31" s="26">
        <v>7.1857230000000003</v>
      </c>
      <c r="AC31" s="26">
        <v>7.1857230000000003</v>
      </c>
      <c r="AD31" s="26">
        <v>7.1857230000000003</v>
      </c>
      <c r="AE31" s="26">
        <v>7.1857230000000003</v>
      </c>
      <c r="AF31" s="26">
        <v>7.1875609999999996</v>
      </c>
      <c r="AG31" s="26">
        <v>7.1875609999999996</v>
      </c>
      <c r="AH31" s="26">
        <v>7.1875609999999996</v>
      </c>
      <c r="AI31" s="26">
        <v>7.1875609999999996</v>
      </c>
      <c r="AJ31" s="26">
        <v>7.9063169999999996</v>
      </c>
      <c r="AK31" s="26">
        <v>7.9063169999999996</v>
      </c>
      <c r="AL31" s="26">
        <v>7.9063169999999996</v>
      </c>
      <c r="AM31" s="26">
        <v>7.9063169999999996</v>
      </c>
      <c r="AN31" s="26">
        <v>3.4500289999999998</v>
      </c>
      <c r="AO31" s="26">
        <v>3.4500289999999998</v>
      </c>
      <c r="AP31" s="26">
        <v>3.4500289999999998</v>
      </c>
      <c r="AQ31" s="26">
        <v>3.4500289999999998</v>
      </c>
      <c r="AR31" s="26">
        <v>3.7225799999999998</v>
      </c>
      <c r="AS31" s="26">
        <v>3.7225799999999998</v>
      </c>
      <c r="AT31" s="26">
        <v>3.7225799999999998</v>
      </c>
      <c r="AU31" s="26">
        <v>3.7225799999999998</v>
      </c>
      <c r="AV31" s="26">
        <v>2.729892</v>
      </c>
      <c r="AW31" s="26">
        <v>2.729892</v>
      </c>
      <c r="AX31" s="26">
        <v>2.729892</v>
      </c>
      <c r="AY31" s="26">
        <v>2.729892</v>
      </c>
      <c r="AZ31" s="26">
        <v>4.0590000000000002</v>
      </c>
      <c r="BA31" s="26">
        <v>4.0590000000000002</v>
      </c>
      <c r="BB31" s="26">
        <v>4.0590000000000002</v>
      </c>
      <c r="BC31" s="26">
        <v>4.0590000000000002</v>
      </c>
      <c r="BD31" s="26">
        <v>0</v>
      </c>
      <c r="BE31" s="26">
        <v>0</v>
      </c>
      <c r="BF31" s="26">
        <v>0</v>
      </c>
      <c r="BG31" s="26">
        <v>0</v>
      </c>
      <c r="BH31" s="26">
        <v>1.353</v>
      </c>
      <c r="BI31" s="26">
        <v>1.353</v>
      </c>
      <c r="BJ31" s="26">
        <v>1.353</v>
      </c>
      <c r="BK31" s="26">
        <v>1.353</v>
      </c>
      <c r="BL31" s="26">
        <v>3.1589999999999998</v>
      </c>
      <c r="BM31" s="26">
        <v>3.1589999999999998</v>
      </c>
      <c r="BN31" s="26">
        <v>3.1589999999999998</v>
      </c>
      <c r="BO31" s="26">
        <v>3.1589999999999998</v>
      </c>
      <c r="BP31" s="26">
        <v>6.319</v>
      </c>
      <c r="BQ31" s="26">
        <v>6.319</v>
      </c>
      <c r="BR31" s="26">
        <v>6.319</v>
      </c>
      <c r="BS31" s="26">
        <v>6.319</v>
      </c>
      <c r="BT31" s="26"/>
      <c r="BU31" s="26"/>
      <c r="BV31" s="26"/>
      <c r="BW31" s="26"/>
    </row>
    <row r="32" spans="1:75">
      <c r="A32" s="23" t="s">
        <v>314</v>
      </c>
      <c r="B32" s="23"/>
      <c r="C32" s="50" t="s">
        <v>280</v>
      </c>
      <c r="D32" s="26">
        <v>4.344300278035218E-2</v>
      </c>
      <c r="E32" s="26">
        <v>4.344300278035218E-2</v>
      </c>
      <c r="F32" s="26">
        <v>4.344300278035218E-2</v>
      </c>
      <c r="G32" s="26">
        <v>4.344300278035218E-2</v>
      </c>
      <c r="H32" s="26">
        <v>5.0683503243744203E-2</v>
      </c>
      <c r="I32" s="26">
        <v>5.0683503243744203E-2</v>
      </c>
      <c r="J32" s="26">
        <v>5.0683503243744203E-2</v>
      </c>
      <c r="K32" s="26">
        <v>5.0683503243744203E-2</v>
      </c>
      <c r="L32" s="26">
        <v>5.8000000000000003E-2</v>
      </c>
      <c r="M32" s="26">
        <v>5.8000000000000003E-2</v>
      </c>
      <c r="N32" s="26">
        <v>5.8000000000000003E-2</v>
      </c>
      <c r="O32" s="26">
        <v>5.8000000000000003E-2</v>
      </c>
      <c r="P32" s="26">
        <v>6.5000000000000002E-2</v>
      </c>
      <c r="Q32" s="26">
        <v>6.5000000000000002E-2</v>
      </c>
      <c r="R32" s="26">
        <v>6.5000000000000002E-2</v>
      </c>
      <c r="S32" s="26">
        <v>6.5000000000000002E-2</v>
      </c>
      <c r="T32" s="26">
        <v>3.2599999999999997E-2</v>
      </c>
      <c r="U32" s="26">
        <v>3.2599999999999997E-2</v>
      </c>
      <c r="V32" s="26">
        <v>3.2599999999999997E-2</v>
      </c>
      <c r="W32" s="26">
        <v>3.2599999999999997E-2</v>
      </c>
      <c r="X32" s="26">
        <v>6.4637155243981184E-2</v>
      </c>
      <c r="Y32" s="26">
        <v>6.4637155243981184E-2</v>
      </c>
      <c r="Z32" s="26">
        <v>6.4637155243981184E-2</v>
      </c>
      <c r="AA32" s="26">
        <v>6.4637155243981184E-2</v>
      </c>
      <c r="AB32" s="26">
        <v>0.14173750527640472</v>
      </c>
      <c r="AC32" s="26">
        <v>0.14173750527640472</v>
      </c>
      <c r="AD32" s="26">
        <v>0.14173750527640472</v>
      </c>
      <c r="AE32" s="26">
        <v>0.14173750527640472</v>
      </c>
      <c r="AF32" s="26">
        <v>0.13259959413338251</v>
      </c>
      <c r="AG32" s="26">
        <v>0.13259959413338251</v>
      </c>
      <c r="AH32" s="26">
        <v>0.13259959413338251</v>
      </c>
      <c r="AI32" s="26">
        <v>0.13259959413338251</v>
      </c>
      <c r="AJ32" s="26">
        <v>0.15940155241935483</v>
      </c>
      <c r="AK32" s="26">
        <v>0.15940155241935483</v>
      </c>
      <c r="AL32" s="26">
        <v>0.15940155241935483</v>
      </c>
      <c r="AM32" s="26">
        <v>0.15940155241935483</v>
      </c>
      <c r="AN32" s="26">
        <v>6.9557036290322574E-2</v>
      </c>
      <c r="AO32" s="26">
        <v>6.9557036290322574E-2</v>
      </c>
      <c r="AP32" s="26">
        <v>6.9557036290322574E-2</v>
      </c>
      <c r="AQ32" s="26">
        <v>6.9557036290322574E-2</v>
      </c>
      <c r="AR32" s="26">
        <v>7.4999999999999997E-2</v>
      </c>
      <c r="AS32" s="26">
        <v>7.4999999999999997E-2</v>
      </c>
      <c r="AT32" s="26">
        <v>7.4999999999999997E-2</v>
      </c>
      <c r="AU32" s="26">
        <v>7.4999999999999997E-2</v>
      </c>
      <c r="AV32" s="26">
        <v>5.5E-2</v>
      </c>
      <c r="AW32" s="26">
        <v>5.5E-2</v>
      </c>
      <c r="AX32" s="26">
        <v>5.5E-2</v>
      </c>
      <c r="AY32" s="26">
        <v>5.5E-2</v>
      </c>
      <c r="AZ32" s="26">
        <v>0.09</v>
      </c>
      <c r="BA32" s="26">
        <v>0.09</v>
      </c>
      <c r="BB32" s="26">
        <v>0.09</v>
      </c>
      <c r="BC32" s="26">
        <v>0.09</v>
      </c>
      <c r="BD32" s="26">
        <v>0</v>
      </c>
      <c r="BE32" s="26">
        <v>0</v>
      </c>
      <c r="BF32" s="26">
        <v>0</v>
      </c>
      <c r="BG32" s="26">
        <v>0</v>
      </c>
      <c r="BH32" s="26">
        <v>0.03</v>
      </c>
      <c r="BI32" s="26">
        <v>0.03</v>
      </c>
      <c r="BJ32" s="26">
        <v>0.03</v>
      </c>
      <c r="BK32" s="26">
        <v>0.03</v>
      </c>
      <c r="BL32" s="26">
        <v>7.0000000000000007E-2</v>
      </c>
      <c r="BM32" s="26">
        <v>7.0000000000000007E-2</v>
      </c>
      <c r="BN32" s="26">
        <v>7.0000000000000007E-2</v>
      </c>
      <c r="BO32" s="26">
        <v>7.0000000000000007E-2</v>
      </c>
      <c r="BP32" s="26">
        <v>0.14000407671310575</v>
      </c>
      <c r="BQ32" s="26">
        <v>0.14000407671310575</v>
      </c>
      <c r="BR32" s="26">
        <v>0.14000407671310575</v>
      </c>
      <c r="BS32" s="26">
        <v>0.14000407671310575</v>
      </c>
      <c r="BT32" s="26"/>
      <c r="BU32" s="26"/>
      <c r="BV32" s="26"/>
      <c r="BW32" s="26"/>
    </row>
    <row r="33" spans="1:71">
      <c r="A33" s="48" t="s">
        <v>315</v>
      </c>
      <c r="B33" s="49"/>
      <c r="C33" s="52"/>
    </row>
    <row r="34" spans="1:71" ht="60">
      <c r="A34" s="23" t="s">
        <v>316</v>
      </c>
      <c r="B34" s="23"/>
      <c r="C34" s="50" t="s">
        <v>282</v>
      </c>
      <c r="D34" s="35">
        <v>829.2</v>
      </c>
      <c r="E34" s="35">
        <v>922.3</v>
      </c>
      <c r="F34" s="35">
        <v>1011.6</v>
      </c>
      <c r="G34" s="35">
        <v>1069</v>
      </c>
      <c r="H34" s="35">
        <v>958.8</v>
      </c>
      <c r="I34" s="35">
        <v>1065.7</v>
      </c>
      <c r="J34" s="35">
        <v>1092</v>
      </c>
      <c r="K34" s="35">
        <v>1114.3</v>
      </c>
      <c r="L34" s="35">
        <v>1008.9</v>
      </c>
      <c r="M34" s="35">
        <v>1153.2</v>
      </c>
      <c r="N34" s="35">
        <v>1212.5</v>
      </c>
      <c r="O34" s="35">
        <v>1240.7</v>
      </c>
      <c r="P34" s="35">
        <v>1220.2</v>
      </c>
      <c r="Q34" s="35">
        <v>1383.9</v>
      </c>
      <c r="R34" s="35">
        <v>1363.5</v>
      </c>
      <c r="S34" s="35">
        <v>1165.4000000000001</v>
      </c>
      <c r="T34" s="35">
        <v>983.8</v>
      </c>
      <c r="U34" s="35">
        <v>1043</v>
      </c>
      <c r="V34" s="35">
        <v>1069</v>
      </c>
      <c r="W34" s="35">
        <v>969.6</v>
      </c>
      <c r="X34" s="35">
        <v>1003</v>
      </c>
      <c r="Y34" s="35">
        <v>1183.5</v>
      </c>
      <c r="Z34" s="35">
        <v>1262.4000000000001</v>
      </c>
      <c r="AA34" s="35">
        <v>1296.4000000000001</v>
      </c>
      <c r="AB34" s="35">
        <v>1324.4</v>
      </c>
      <c r="AC34" s="35">
        <v>1444</v>
      </c>
      <c r="AD34" s="35">
        <v>1520.7</v>
      </c>
      <c r="AE34" s="35">
        <v>1465.6</v>
      </c>
      <c r="AF34" s="35">
        <v>1445</v>
      </c>
      <c r="AG34" s="35">
        <v>1486.2</v>
      </c>
      <c r="AH34" s="35">
        <v>1666.7</v>
      </c>
      <c r="AI34" s="35">
        <v>1652.3</v>
      </c>
      <c r="AJ34" s="35">
        <v>1476.2</v>
      </c>
      <c r="AK34" s="35">
        <v>1505.1</v>
      </c>
      <c r="AL34" s="35">
        <v>1578.7</v>
      </c>
      <c r="AM34" s="35">
        <v>1616.6</v>
      </c>
      <c r="AN34" s="35">
        <v>1546.7</v>
      </c>
      <c r="AO34" s="35">
        <v>1557.7</v>
      </c>
      <c r="AP34" s="35">
        <v>1603.1</v>
      </c>
      <c r="AQ34" s="35">
        <v>1647.7</v>
      </c>
      <c r="AR34" s="35">
        <v>1576</v>
      </c>
      <c r="AS34" s="35">
        <v>1564.6</v>
      </c>
      <c r="AT34" s="35">
        <v>1611.2</v>
      </c>
      <c r="AU34" s="35">
        <v>1676</v>
      </c>
      <c r="AV34" s="35">
        <v>1603.8</v>
      </c>
      <c r="AW34" s="35">
        <v>1578.4</v>
      </c>
      <c r="AX34" s="35">
        <v>1668.5</v>
      </c>
      <c r="AY34" s="35">
        <v>1720.7</v>
      </c>
      <c r="AZ34" s="35">
        <v>1689.1</v>
      </c>
      <c r="BA34" s="35">
        <v>1690.3</v>
      </c>
      <c r="BB34" s="35">
        <v>1869.2</v>
      </c>
      <c r="BC34" s="35">
        <v>1926.1</v>
      </c>
      <c r="BD34" s="35">
        <v>1793.5</v>
      </c>
      <c r="BE34" s="35">
        <v>1781.4</v>
      </c>
      <c r="BF34" s="35">
        <v>1934.2</v>
      </c>
      <c r="BG34" s="35">
        <v>2037.1</v>
      </c>
      <c r="BH34" s="35">
        <v>1916.3</v>
      </c>
      <c r="BI34" s="35">
        <v>1882.4</v>
      </c>
      <c r="BJ34" s="35">
        <v>1993.1</v>
      </c>
      <c r="BK34" s="35">
        <v>2074.3000000000002</v>
      </c>
      <c r="BL34" s="35">
        <v>1979.3</v>
      </c>
      <c r="BM34" s="35">
        <v>1785.3</v>
      </c>
      <c r="BN34" s="35">
        <v>1974.2</v>
      </c>
      <c r="BO34" s="35">
        <v>2033.6</v>
      </c>
      <c r="BP34" s="35">
        <v>2060.9</v>
      </c>
      <c r="BQ34" s="35">
        <v>2147.1</v>
      </c>
      <c r="BR34" s="35">
        <v>2380</v>
      </c>
      <c r="BS34" s="35">
        <v>2504.4</v>
      </c>
    </row>
    <row r="35" spans="1:71">
      <c r="A35" t="s">
        <v>317</v>
      </c>
      <c r="B35" s="23"/>
      <c r="C35" s="50" t="s">
        <v>283</v>
      </c>
      <c r="D35" s="24">
        <v>5.03</v>
      </c>
      <c r="E35" s="24">
        <v>4.88</v>
      </c>
      <c r="F35" s="24">
        <v>4.97</v>
      </c>
      <c r="G35" s="24">
        <v>4.6900000000000004</v>
      </c>
      <c r="H35" s="24">
        <v>4.49</v>
      </c>
      <c r="I35" s="24">
        <v>5.01</v>
      </c>
      <c r="J35" s="24">
        <v>5.43</v>
      </c>
      <c r="K35" s="24">
        <v>5.25</v>
      </c>
      <c r="L35" s="24">
        <v>5.71</v>
      </c>
      <c r="M35" s="24">
        <v>6.61</v>
      </c>
      <c r="N35" s="24">
        <v>7.17</v>
      </c>
      <c r="O35" s="24">
        <v>8.58</v>
      </c>
      <c r="P35" s="24">
        <v>7.78</v>
      </c>
      <c r="Q35" s="24">
        <v>7.51</v>
      </c>
      <c r="R35" s="24">
        <v>8.14</v>
      </c>
      <c r="S35" s="24">
        <v>9.93</v>
      </c>
      <c r="T35" s="24">
        <v>7.86</v>
      </c>
      <c r="U35" s="24">
        <v>9.76</v>
      </c>
      <c r="V35" s="24">
        <v>7.69</v>
      </c>
      <c r="W35" s="24">
        <v>7.19</v>
      </c>
      <c r="X35" s="24">
        <v>4.78</v>
      </c>
      <c r="Y35" s="24">
        <v>5.05</v>
      </c>
      <c r="Z35" s="24">
        <v>4.13</v>
      </c>
      <c r="AA35" s="24">
        <v>4.8099999999999996</v>
      </c>
      <c r="AB35" s="24">
        <v>4.33</v>
      </c>
      <c r="AC35" s="24">
        <v>5.6</v>
      </c>
      <c r="AD35" s="24">
        <v>5.08</v>
      </c>
      <c r="AE35" s="24">
        <v>4.88</v>
      </c>
      <c r="AF35" s="24">
        <v>5.53</v>
      </c>
      <c r="AG35" s="24">
        <v>4.54</v>
      </c>
      <c r="AH35" s="24">
        <v>4.92</v>
      </c>
      <c r="AI35" s="24">
        <v>4.3</v>
      </c>
      <c r="AJ35" s="24">
        <v>3.53</v>
      </c>
      <c r="AK35" s="24">
        <v>4</v>
      </c>
      <c r="AL35" s="24">
        <v>4.45</v>
      </c>
      <c r="AM35" s="24">
        <v>3.82</v>
      </c>
      <c r="AN35" s="24">
        <v>4.41</v>
      </c>
      <c r="AO35" s="24">
        <v>4.26</v>
      </c>
      <c r="AP35" s="24">
        <v>3.15</v>
      </c>
      <c r="AQ35" s="24">
        <v>2.84</v>
      </c>
      <c r="AR35" s="35">
        <v>2.69</v>
      </c>
      <c r="AS35" s="35">
        <v>2.57</v>
      </c>
      <c r="AT35" s="35">
        <v>1.93</v>
      </c>
      <c r="AU35" s="35">
        <v>2.19</v>
      </c>
      <c r="AV35" s="35">
        <v>3.08</v>
      </c>
      <c r="AW35" s="35">
        <v>2.46</v>
      </c>
      <c r="AX35" s="35">
        <v>2.5099999999999998</v>
      </c>
      <c r="AY35" s="35">
        <v>2.5099999999999998</v>
      </c>
      <c r="AZ35" s="35">
        <v>2.68</v>
      </c>
      <c r="BA35" s="35">
        <v>2.48</v>
      </c>
      <c r="BB35" s="35">
        <v>2.41</v>
      </c>
      <c r="BC35" s="35">
        <v>2.29</v>
      </c>
      <c r="BD35" s="35">
        <v>3</v>
      </c>
      <c r="BE35" s="35">
        <v>2.61</v>
      </c>
      <c r="BF35" s="35">
        <v>2.58</v>
      </c>
      <c r="BG35" s="35">
        <v>3.22</v>
      </c>
      <c r="BH35" s="35">
        <v>2.36</v>
      </c>
      <c r="BI35" s="35">
        <v>2.68</v>
      </c>
      <c r="BJ35" s="35">
        <v>2.88</v>
      </c>
      <c r="BK35" s="35">
        <v>3</v>
      </c>
      <c r="BL35" s="35">
        <v>3.11</v>
      </c>
      <c r="BM35" s="35">
        <v>2.31</v>
      </c>
      <c r="BN35" s="35">
        <v>2.91</v>
      </c>
      <c r="BO35" s="35">
        <v>2.56</v>
      </c>
      <c r="BP35" s="35">
        <v>2.87</v>
      </c>
      <c r="BQ35" s="35">
        <v>2.62</v>
      </c>
      <c r="BR35" s="35">
        <v>2.5499999999999998</v>
      </c>
      <c r="BS35" s="35">
        <v>2.77</v>
      </c>
    </row>
    <row r="36" spans="1:71">
      <c r="A36" t="s">
        <v>318</v>
      </c>
      <c r="B36" s="23"/>
      <c r="C36" s="50" t="s">
        <v>284</v>
      </c>
      <c r="D36" s="54">
        <v>3.3</v>
      </c>
      <c r="E36" s="54">
        <v>2</v>
      </c>
      <c r="F36" s="54">
        <v>2.5</v>
      </c>
      <c r="G36" s="54">
        <v>3</v>
      </c>
      <c r="H36" s="54">
        <v>3.1</v>
      </c>
      <c r="I36" s="54">
        <v>3.7</v>
      </c>
      <c r="J36" s="54">
        <v>3.2</v>
      </c>
      <c r="K36" s="54">
        <v>4.5</v>
      </c>
      <c r="L36" s="54">
        <v>4.5999999999999996</v>
      </c>
      <c r="M36" s="54">
        <v>4.8</v>
      </c>
      <c r="N36" s="54">
        <v>7.1</v>
      </c>
      <c r="O36" s="54">
        <v>8.1</v>
      </c>
      <c r="P36" s="54">
        <v>11.3</v>
      </c>
      <c r="Q36" s="54">
        <v>12.5</v>
      </c>
      <c r="R36" s="54">
        <v>11</v>
      </c>
      <c r="S36" s="54">
        <v>8.5</v>
      </c>
      <c r="T36" s="54">
        <v>7.7</v>
      </c>
      <c r="U36" s="54">
        <v>4.2</v>
      </c>
      <c r="V36" s="54">
        <v>2.7</v>
      </c>
      <c r="W36" s="54">
        <v>1.3</v>
      </c>
      <c r="X36" s="54">
        <v>-0.2</v>
      </c>
      <c r="Y36" s="54">
        <v>1</v>
      </c>
      <c r="Z36" s="54">
        <v>1.8</v>
      </c>
      <c r="AA36" s="54">
        <v>3.8</v>
      </c>
      <c r="AB36" s="54">
        <v>3.8</v>
      </c>
      <c r="AC36" s="54">
        <v>4.8</v>
      </c>
      <c r="AD36" s="54">
        <v>4.5</v>
      </c>
      <c r="AE36" s="54">
        <v>3.4</v>
      </c>
      <c r="AF36" s="54">
        <v>3.6</v>
      </c>
      <c r="AG36" s="54">
        <v>2.5</v>
      </c>
      <c r="AH36" s="54">
        <v>3.4</v>
      </c>
      <c r="AI36" s="54">
        <v>2.8</v>
      </c>
      <c r="AJ36" s="54">
        <v>1.5</v>
      </c>
      <c r="AK36" s="54">
        <v>1.2</v>
      </c>
      <c r="AL36" s="54">
        <v>0.4</v>
      </c>
      <c r="AM36" s="54">
        <v>0.4</v>
      </c>
      <c r="AN36" s="54">
        <v>0.2</v>
      </c>
      <c r="AO36" s="54">
        <v>0.2</v>
      </c>
      <c r="AP36" s="54">
        <v>-0.1</v>
      </c>
      <c r="AQ36" s="54">
        <v>-0.3</v>
      </c>
      <c r="AR36" s="54">
        <v>-1.4</v>
      </c>
      <c r="AS36" s="54">
        <v>-0.5</v>
      </c>
      <c r="AT36" s="54">
        <v>-1</v>
      </c>
      <c r="AU36" s="54">
        <v>-0.1</v>
      </c>
      <c r="AV36" s="54">
        <v>1.2</v>
      </c>
      <c r="AW36" s="54">
        <v>0.7</v>
      </c>
      <c r="AX36" s="54">
        <v>0.8</v>
      </c>
      <c r="AY36" s="54">
        <v>1.7</v>
      </c>
      <c r="AZ36" s="54">
        <v>3.1</v>
      </c>
      <c r="BA36" s="54">
        <v>3.6</v>
      </c>
      <c r="BB36" s="54">
        <v>4.8</v>
      </c>
      <c r="BC36" s="54">
        <v>3.9</v>
      </c>
      <c r="BD36" s="54">
        <v>2.7</v>
      </c>
      <c r="BE36" s="54">
        <v>2.6</v>
      </c>
      <c r="BF36" s="54">
        <v>2.4</v>
      </c>
      <c r="BG36" s="54">
        <v>1.9</v>
      </c>
      <c r="BH36" s="54">
        <v>2.6</v>
      </c>
      <c r="BI36" s="54">
        <v>2.5</v>
      </c>
      <c r="BJ36" s="54">
        <v>2.2000000000000002</v>
      </c>
      <c r="BK36" s="54">
        <v>2.7</v>
      </c>
      <c r="BL36" s="54">
        <v>1.8</v>
      </c>
      <c r="BM36" s="54">
        <v>1</v>
      </c>
      <c r="BN36" s="54">
        <v>0.7</v>
      </c>
      <c r="BO36" s="54">
        <v>0.2</v>
      </c>
      <c r="BP36" s="54">
        <v>1.6</v>
      </c>
      <c r="BQ36" s="54">
        <v>3.6</v>
      </c>
      <c r="BR36" s="54">
        <v>6.3</v>
      </c>
      <c r="BS36" s="54">
        <v>10.6</v>
      </c>
    </row>
    <row r="37" spans="1:71">
      <c r="A37" s="23" t="s">
        <v>319</v>
      </c>
      <c r="B37" s="23"/>
      <c r="C37" s="50" t="s">
        <v>285</v>
      </c>
      <c r="D37">
        <v>2142853.4</v>
      </c>
      <c r="E37">
        <v>2272342.9</v>
      </c>
      <c r="F37">
        <v>2451474.5</v>
      </c>
      <c r="G37">
        <v>2623381.1</v>
      </c>
      <c r="H37">
        <v>2717018.1</v>
      </c>
      <c r="I37">
        <v>2821076.7</v>
      </c>
      <c r="J37">
        <v>2855835.1</v>
      </c>
      <c r="K37">
        <v>2868910.1</v>
      </c>
      <c r="L37">
        <v>2919300.7</v>
      </c>
      <c r="M37">
        <v>3031597.4</v>
      </c>
      <c r="N37">
        <v>3202477.7</v>
      </c>
      <c r="O37">
        <v>3356001.8</v>
      </c>
      <c r="P37">
        <v>3927628.4</v>
      </c>
      <c r="Q37">
        <v>4114142.2</v>
      </c>
      <c r="R37">
        <v>4251967.5</v>
      </c>
      <c r="S37">
        <v>3783350.3</v>
      </c>
      <c r="T37">
        <v>2926318.4</v>
      </c>
      <c r="U37">
        <v>2734895.4</v>
      </c>
      <c r="V37">
        <v>2939174.3</v>
      </c>
      <c r="W37">
        <v>3196415.4</v>
      </c>
      <c r="X37">
        <v>3273778.9</v>
      </c>
      <c r="Y37">
        <v>3753270.7</v>
      </c>
      <c r="Z37">
        <v>4013989.6</v>
      </c>
      <c r="AA37">
        <v>4609693.0999999996</v>
      </c>
      <c r="AB37">
        <v>4806768.7</v>
      </c>
      <c r="AC37">
        <v>4966764.9000000004</v>
      </c>
      <c r="AD37">
        <v>5085263</v>
      </c>
      <c r="AE37">
        <v>5292050.5</v>
      </c>
      <c r="AF37">
        <v>5285601</v>
      </c>
      <c r="AG37">
        <v>5258385.7</v>
      </c>
      <c r="AH37">
        <v>5955888.2999999998</v>
      </c>
      <c r="AI37">
        <v>6547486.7999999998</v>
      </c>
      <c r="AJ37">
        <v>6288853.4000000004</v>
      </c>
      <c r="AK37">
        <v>6130952.7000000002</v>
      </c>
      <c r="AL37">
        <v>6082134.4000000004</v>
      </c>
      <c r="AM37">
        <v>6042663.4000000004</v>
      </c>
      <c r="AN37">
        <v>6031505.4000000004</v>
      </c>
      <c r="AO37">
        <v>6152054.0999999996</v>
      </c>
      <c r="AP37">
        <v>6144728.5</v>
      </c>
      <c r="AQ37">
        <v>6033046.2000000002</v>
      </c>
      <c r="AR37">
        <v>5823037.7000000002</v>
      </c>
      <c r="AS37">
        <v>5815016.0999999996</v>
      </c>
      <c r="AT37">
        <v>5645406.5999999996</v>
      </c>
      <c r="AU37">
        <v>5620432.0999999996</v>
      </c>
      <c r="AV37">
        <v>5543994.4000000004</v>
      </c>
      <c r="AW37">
        <v>5509813.5999999996</v>
      </c>
      <c r="AX37">
        <v>5696717</v>
      </c>
      <c r="AY37">
        <v>5856466.5</v>
      </c>
      <c r="AZ37">
        <v>6295355.9000000004</v>
      </c>
      <c r="BA37">
        <v>6552184.4000000004</v>
      </c>
      <c r="BB37">
        <v>6675253.5999999996</v>
      </c>
      <c r="BC37">
        <v>6887719</v>
      </c>
      <c r="BD37">
        <v>6866828.9000000004</v>
      </c>
      <c r="BE37">
        <v>6975774.5999999996</v>
      </c>
      <c r="BF37">
        <v>7167331.5999999996</v>
      </c>
      <c r="BG37">
        <v>7261113.2999999998</v>
      </c>
      <c r="BH37">
        <v>7372670.7000000002</v>
      </c>
      <c r="BI37">
        <v>7587381.5999999996</v>
      </c>
      <c r="BJ37">
        <v>7429502.4000000004</v>
      </c>
      <c r="BK37">
        <v>7233935.0999999996</v>
      </c>
      <c r="BL37">
        <v>7442372.2999999998</v>
      </c>
      <c r="BM37">
        <v>6328695.4000000004</v>
      </c>
      <c r="BN37">
        <v>7254530.0999999996</v>
      </c>
      <c r="BO37">
        <v>7663687</v>
      </c>
      <c r="BP37">
        <v>8039426.5999999996</v>
      </c>
      <c r="BQ37">
        <v>8374947.5999999996</v>
      </c>
      <c r="BR37">
        <v>8657289.9000000004</v>
      </c>
      <c r="BS37">
        <v>9420752.9000000004</v>
      </c>
    </row>
    <row r="38" spans="1:71">
      <c r="A38" s="23"/>
      <c r="B38" s="23"/>
      <c r="C38" s="46"/>
    </row>
    <row r="39" spans="1:71">
      <c r="A39" s="23" t="s">
        <v>320</v>
      </c>
      <c r="B39" s="23"/>
      <c r="C39" s="46"/>
      <c r="D39">
        <v>1.5639481099999999</v>
      </c>
      <c r="E39">
        <v>1.520505</v>
      </c>
      <c r="F39">
        <v>1.3930722</v>
      </c>
      <c r="G39">
        <v>1.3090824000000001</v>
      </c>
      <c r="H39">
        <v>1.3322520900000001</v>
      </c>
      <c r="I39">
        <v>1.14979148</v>
      </c>
      <c r="J39">
        <v>1.27432809</v>
      </c>
      <c r="K39">
        <v>1.54657091</v>
      </c>
      <c r="L39">
        <v>1.4886469</v>
      </c>
      <c r="M39">
        <v>1.4220343</v>
      </c>
      <c r="N39">
        <v>1.7377201200000001</v>
      </c>
      <c r="O39">
        <v>1.69427712</v>
      </c>
      <c r="P39">
        <v>1.4481001</v>
      </c>
      <c r="Q39">
        <v>1.4191381000000001</v>
      </c>
      <c r="R39">
        <v>1.21640408</v>
      </c>
      <c r="S39">
        <v>0.59082484000000002</v>
      </c>
      <c r="T39">
        <v>0.50683502999999996</v>
      </c>
      <c r="U39">
        <v>0.62847544</v>
      </c>
      <c r="V39">
        <v>0.89782205999999998</v>
      </c>
      <c r="W39">
        <v>0.82541706000000004</v>
      </c>
      <c r="X39">
        <v>0.95574607</v>
      </c>
      <c r="Y39">
        <v>1.12951808</v>
      </c>
      <c r="Z39">
        <v>1.36121409</v>
      </c>
      <c r="AA39">
        <v>1.48</v>
      </c>
      <c r="AB39">
        <v>1.51</v>
      </c>
      <c r="AC39">
        <v>1.56</v>
      </c>
      <c r="AD39">
        <v>1.6220000000000001</v>
      </c>
      <c r="AE39">
        <v>1.68</v>
      </c>
      <c r="AF39">
        <v>1.73</v>
      </c>
      <c r="AG39">
        <v>1.76</v>
      </c>
      <c r="AH39">
        <v>1.85</v>
      </c>
      <c r="AI39">
        <v>1.75</v>
      </c>
      <c r="AJ39">
        <v>2.08</v>
      </c>
      <c r="AK39">
        <v>2.02</v>
      </c>
      <c r="AL39">
        <v>2.13</v>
      </c>
      <c r="AM39">
        <v>1.87</v>
      </c>
      <c r="AN39">
        <v>1.83</v>
      </c>
      <c r="AO39">
        <v>1.91</v>
      </c>
      <c r="AP39">
        <v>1.59</v>
      </c>
      <c r="AQ39">
        <v>1.56</v>
      </c>
      <c r="AR39">
        <v>1.56</v>
      </c>
      <c r="AS39">
        <v>1.62</v>
      </c>
      <c r="AT39">
        <v>1.33</v>
      </c>
      <c r="AU39">
        <v>1.29</v>
      </c>
      <c r="AV39">
        <v>1.38</v>
      </c>
      <c r="AW39">
        <v>1.26</v>
      </c>
      <c r="AX39">
        <v>1.31</v>
      </c>
      <c r="AY39">
        <v>1.48</v>
      </c>
      <c r="AZ39">
        <v>1.45</v>
      </c>
      <c r="BA39">
        <v>1.4</v>
      </c>
      <c r="BB39">
        <v>1.38</v>
      </c>
      <c r="BC39">
        <v>1.25</v>
      </c>
      <c r="BD39">
        <v>1.1299999999999999</v>
      </c>
      <c r="BE39">
        <v>1.17</v>
      </c>
      <c r="BF39">
        <v>1.08</v>
      </c>
      <c r="BG39">
        <v>0.92</v>
      </c>
      <c r="BH39">
        <v>0.96</v>
      </c>
      <c r="BI39">
        <v>0.94</v>
      </c>
      <c r="BJ39">
        <v>0.92</v>
      </c>
      <c r="BK39">
        <v>0.94</v>
      </c>
      <c r="BL39">
        <v>0.75</v>
      </c>
      <c r="BM39">
        <v>0.96</v>
      </c>
      <c r="BN39">
        <v>1.21</v>
      </c>
      <c r="BO39">
        <v>1.33</v>
      </c>
      <c r="BP39">
        <v>1.5</v>
      </c>
      <c r="BQ39">
        <v>1.68</v>
      </c>
      <c r="BR39">
        <v>1.61</v>
      </c>
      <c r="BS39">
        <v>1.48</v>
      </c>
    </row>
  </sheetData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</vt:lpstr>
      <vt:lpstr>Indicators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Monikos-PC</cp:lastModifiedBy>
  <dcterms:created xsi:type="dcterms:W3CDTF">2013-04-03T15:49:21Z</dcterms:created>
  <dcterms:modified xsi:type="dcterms:W3CDTF">2023-03-10T09:11:12Z</dcterms:modified>
</cp:coreProperties>
</file>