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E01D828F-9010-4068-A98A-7D30FFBEC2F2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4" r:id="rId1"/>
    <sheet name="Indicators" sheetId="5" r:id="rId2"/>
  </sheets>
  <definedNames>
    <definedName name="_xlnm._FilterDatabase" localSheetId="0" hidden="1">BS!$A$4:$AD$39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5" l="1"/>
  <c r="F31" i="5"/>
  <c r="G31" i="5"/>
  <c r="E32" i="5"/>
  <c r="F32" i="5"/>
  <c r="G32" i="5"/>
  <c r="D32" i="5"/>
  <c r="D31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D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E24" i="5" l="1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D25" i="5"/>
  <c r="D24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D2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D22" i="5"/>
  <c r="D21" i="5"/>
  <c r="D20" i="5"/>
  <c r="D19" i="5"/>
  <c r="D18" i="5"/>
  <c r="D17" i="5"/>
  <c r="D16" i="5"/>
  <c r="D15" i="5"/>
  <c r="D14" i="5"/>
  <c r="D13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E5" i="5"/>
  <c r="E6" i="5" s="1"/>
  <c r="F5" i="5"/>
  <c r="F6" i="5" s="1"/>
  <c r="G5" i="5"/>
  <c r="G6" i="5" s="1"/>
  <c r="H5" i="5"/>
  <c r="H6" i="5" s="1"/>
  <c r="I5" i="5"/>
  <c r="I6" i="5" s="1"/>
  <c r="J5" i="5"/>
  <c r="J6" i="5" s="1"/>
  <c r="K5" i="5"/>
  <c r="K6" i="5" s="1"/>
  <c r="L5" i="5"/>
  <c r="L6" i="5" s="1"/>
  <c r="M5" i="5"/>
  <c r="M6" i="5" s="1"/>
  <c r="N5" i="5"/>
  <c r="N6" i="5" s="1"/>
  <c r="O5" i="5"/>
  <c r="O6" i="5" s="1"/>
  <c r="P5" i="5"/>
  <c r="P6" i="5" s="1"/>
  <c r="Q5" i="5"/>
  <c r="Q6" i="5" s="1"/>
  <c r="R5" i="5"/>
  <c r="R6" i="5" s="1"/>
  <c r="S5" i="5"/>
  <c r="S6" i="5" s="1"/>
  <c r="T5" i="5"/>
  <c r="U5" i="5"/>
  <c r="U6" i="5" s="1"/>
  <c r="V5" i="5"/>
  <c r="V6" i="5" s="1"/>
  <c r="W5" i="5"/>
  <c r="W6" i="5" s="1"/>
  <c r="X5" i="5"/>
  <c r="Y5" i="5"/>
  <c r="Y6" i="5" s="1"/>
  <c r="Z5" i="5"/>
  <c r="AA5" i="5"/>
  <c r="AA6" i="5" s="1"/>
  <c r="AB5" i="5"/>
  <c r="AB6" i="5" s="1"/>
  <c r="AC5" i="5"/>
  <c r="AC6" i="5" s="1"/>
  <c r="AD5" i="5"/>
  <c r="AD6" i="5" s="1"/>
  <c r="AE5" i="5"/>
  <c r="AE6" i="5" s="1"/>
  <c r="AF5" i="5"/>
  <c r="AF6" i="5" s="1"/>
  <c r="AG5" i="5"/>
  <c r="AG6" i="5" s="1"/>
  <c r="AH5" i="5"/>
  <c r="AH6" i="5" s="1"/>
  <c r="AI5" i="5"/>
  <c r="AI6" i="5" s="1"/>
  <c r="AJ5" i="5"/>
  <c r="AJ6" i="5" s="1"/>
  <c r="AK5" i="5"/>
  <c r="AK6" i="5" s="1"/>
  <c r="AL5" i="5"/>
  <c r="AL6" i="5" s="1"/>
  <c r="AM5" i="5"/>
  <c r="AM6" i="5" s="1"/>
  <c r="AN5" i="5"/>
  <c r="AN6" i="5" s="1"/>
  <c r="AO5" i="5"/>
  <c r="AO6" i="5" s="1"/>
  <c r="AP5" i="5"/>
  <c r="AP6" i="5" s="1"/>
  <c r="AQ5" i="5"/>
  <c r="AQ6" i="5" s="1"/>
  <c r="AR5" i="5"/>
  <c r="AS5" i="5"/>
  <c r="AS6" i="5" s="1"/>
  <c r="AT5" i="5"/>
  <c r="AT6" i="5" s="1"/>
  <c r="AU5" i="5"/>
  <c r="AU6" i="5" s="1"/>
  <c r="AV5" i="5"/>
  <c r="AW5" i="5"/>
  <c r="AW6" i="5" s="1"/>
  <c r="AX5" i="5"/>
  <c r="AX6" i="5" s="1"/>
  <c r="AY5" i="5"/>
  <c r="AY6" i="5" s="1"/>
  <c r="AZ5" i="5"/>
  <c r="AZ6" i="5" s="1"/>
  <c r="BA5" i="5"/>
  <c r="BA6" i="5" s="1"/>
  <c r="BB5" i="5"/>
  <c r="BB6" i="5" s="1"/>
  <c r="BC5" i="5"/>
  <c r="BC6" i="5" s="1"/>
  <c r="BD5" i="5"/>
  <c r="BE5" i="5"/>
  <c r="BE6" i="5" s="1"/>
  <c r="BF5" i="5"/>
  <c r="BF6" i="5" s="1"/>
  <c r="BG5" i="5"/>
  <c r="BG6" i="5" s="1"/>
  <c r="BH5" i="5"/>
  <c r="BH6" i="5" s="1"/>
  <c r="BI5" i="5"/>
  <c r="BI6" i="5" s="1"/>
  <c r="BJ5" i="5"/>
  <c r="BK5" i="5"/>
  <c r="BK6" i="5" s="1"/>
  <c r="BL5" i="5"/>
  <c r="BL6" i="5" s="1"/>
  <c r="BM5" i="5"/>
  <c r="BM6" i="5" s="1"/>
  <c r="BN5" i="5"/>
  <c r="BN6" i="5" s="1"/>
  <c r="BO5" i="5"/>
  <c r="BO6" i="5" s="1"/>
  <c r="BP5" i="5"/>
  <c r="BP6" i="5" s="1"/>
  <c r="BQ5" i="5"/>
  <c r="BQ6" i="5" s="1"/>
  <c r="BR5" i="5"/>
  <c r="BR6" i="5" s="1"/>
  <c r="BS5" i="5"/>
  <c r="BS6" i="5" s="1"/>
  <c r="T6" i="5"/>
  <c r="X6" i="5"/>
  <c r="Z6" i="5"/>
  <c r="AR6" i="5"/>
  <c r="AV6" i="5"/>
  <c r="BD6" i="5"/>
  <c r="BJ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D10" i="5"/>
  <c r="D9" i="5"/>
  <c r="D8" i="5"/>
  <c r="D7" i="5"/>
  <c r="D5" i="5"/>
  <c r="D6" i="5" s="1"/>
  <c r="D4" i="5"/>
  <c r="D3" i="5"/>
  <c r="D2" i="5"/>
</calcChain>
</file>

<file path=xl/sharedStrings.xml><?xml version="1.0" encoding="utf-8"?>
<sst xmlns="http://schemas.openxmlformats.org/spreadsheetml/2006/main" count="590" uniqueCount="319">
  <si>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</si>
  <si>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</si>
  <si>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</si>
  <si>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</si>
  <si>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</si>
  <si>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</si>
  <si>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</si>
  <si>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</si>
  <si>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</si>
  <si>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</si>
  <si>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</si>
  <si>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</si>
  <si>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</si>
  <si>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</si>
  <si>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</si>
  <si>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</si>
  <si>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</si>
  <si>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</si>
  <si>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</si>
  <si>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</si>
  <si>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</si>
  <si>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</si>
  <si>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</si>
  <si>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</si>
  <si>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</si>
  <si>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</si>
  <si>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</si>
  <si>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</si>
  <si>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</si>
  <si>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</si>
  <si>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</si>
  <si>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</si>
  <si>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</si>
  <si>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3 Months Ending</t>
  </si>
  <si>
    <t>03/31/2005</t>
  </si>
  <si>
    <t>06/30/2005</t>
  </si>
  <si>
    <t>09/30/2005</t>
  </si>
  <si>
    <t>12/31/2005</t>
  </si>
  <si>
    <t>03/31/2006</t>
  </si>
  <si>
    <t>06/30/2006</t>
  </si>
  <si>
    <t>09/30/2006</t>
  </si>
  <si>
    <t>12/31/2006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</si>
  <si>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</si>
  <si>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</si>
  <si>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</si>
  <si>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</si>
  <si>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</si>
  <si>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</si>
  <si>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</si>
  <si>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</si>
  <si>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</si>
  <si>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</si>
  <si>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</si>
  <si>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</si>
  <si>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</si>
  <si>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</si>
  <si>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</si>
  <si>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</si>
  <si>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</si>
  <si>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</si>
  <si>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</si>
  <si>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</si>
  <si>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SALES_REV_TURN</t>
  </si>
  <si>
    <t>—</t>
  </si>
  <si>
    <t xml:space="preserve">  - Cost of Revenue</t>
  </si>
  <si>
    <t>IS_COGS_TO_FE_AND_PP_AND_G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</si>
  <si>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</si>
  <si>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</si>
  <si>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</si>
  <si>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</si>
  <si>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</si>
  <si>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</si>
  <si>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</si>
  <si>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</si>
  <si>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</si>
  <si>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</si>
  <si>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</si>
  <si>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</si>
  <si>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</si>
  <si>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</si>
  <si>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12/31/2021</t>
  </si>
  <si>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</si>
  <si>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</si>
  <si>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</si>
  <si>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</si>
  <si>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</si>
  <si>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</si>
  <si>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</si>
  <si>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</si>
  <si>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</si>
  <si>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</si>
  <si>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</si>
  <si>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</si>
  <si>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</si>
  <si>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</si>
  <si>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</si>
  <si>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</si>
  <si>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</si>
  <si>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06/30/2017</t>
  </si>
  <si>
    <t>03/31/2017</t>
  </si>
  <si>
    <t>12/31/2016</t>
  </si>
  <si>
    <t>09/30/2016</t>
  </si>
  <si>
    <t>06/30/2016</t>
  </si>
  <si>
    <t>03/31/2016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</si>
  <si>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</si>
  <si>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</si>
  <si>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</si>
  <si>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</si>
  <si>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</si>
  <si>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</si>
  <si>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</si>
  <si>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</si>
  <si>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</si>
  <si>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</si>
  <si>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</si>
  <si>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</si>
  <si>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</si>
  <si>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</si>
  <si>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</si>
  <si>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</si>
  <si>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</si>
  <si>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</si>
  <si>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</si>
  <si>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</si>
  <si>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</si>
  <si>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</si>
  <si>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</si>
  <si>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</si>
  <si>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</si>
  <si>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</si>
  <si>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</si>
  <si>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</si>
  <si>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</si>
  <si>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</si>
  <si>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</si>
  <si>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</si>
  <si>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</si>
  <si>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</si>
  <si>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</si>
  <si>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</si>
  <si>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</si>
  <si>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</si>
  <si>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</si>
  <si>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</si>
  <si>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</si>
  <si>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</si>
  <si>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</si>
  <si>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</si>
  <si>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</si>
  <si>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</si>
  <si>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</si>
  <si>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</si>
  <si>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</si>
  <si>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</si>
  <si>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</si>
  <si>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</si>
  <si>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</si>
  <si>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</si>
  <si>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</si>
  <si>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</si>
  <si>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NUM_OF_EMPLOYEES</t>
  </si>
  <si>
    <t>Number of Employees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</si>
  <si>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</si>
  <si>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</si>
  <si>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</si>
  <si>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</si>
  <si>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</si>
  <si>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</si>
  <si>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MINORITY_NONCONTROLLING_INTEREST</t>
  </si>
  <si>
    <t xml:space="preserve">  + Minority/Non Controlling Interest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</si>
  <si>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</si>
  <si>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</si>
  <si>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</si>
  <si>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</si>
  <si>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</si>
  <si>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</si>
  <si>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BS_SH_CAP_AND_APIC</t>
  </si>
  <si>
    <t xml:space="preserve">  + Share Capital &amp; APIC</t>
  </si>
  <si>
    <t>BS_PFD_EQTY_&amp;_HYBRID_CPTL</t>
  </si>
  <si>
    <t xml:space="preserve">  + Preferred Equity and Hybrid Capital</t>
  </si>
  <si>
    <t>BS_TOT_LIAB2</t>
  </si>
  <si>
    <t>Total Liabilities</t>
  </si>
  <si>
    <t>NON_CUR_LIAB</t>
  </si>
  <si>
    <t>Total Noncurrent Liabilities</t>
  </si>
  <si>
    <t>OTHER_NONCUR_LIABS_SUB_DETAILED</t>
  </si>
  <si>
    <t xml:space="preserve">  + Other LT Liabilities</t>
  </si>
  <si>
    <t>BS_LT_BORROW</t>
  </si>
  <si>
    <t xml:space="preserve">  + LT Debt</t>
  </si>
  <si>
    <t>BS_CUR_LIAB</t>
  </si>
  <si>
    <t>Total Current Liabilities</t>
  </si>
  <si>
    <t>OTHER_CURRENT_LIABS_SUB_DETAILED</t>
  </si>
  <si>
    <t xml:space="preserve">  + Other ST Liabilities</t>
  </si>
  <si>
    <t>BS_ST_BORROW</t>
  </si>
  <si>
    <t xml:space="preserve">  + ST Debt</t>
  </si>
  <si>
    <t>BS_ACCT_PAYABLE</t>
  </si>
  <si>
    <t xml:space="preserve">    + Accounts Payable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</si>
  <si>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</si>
  <si>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</si>
  <si>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</si>
  <si>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</si>
  <si>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</si>
  <si>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</si>
  <si>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</si>
  <si>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BS_OTHER_ASSETS_DEF_CHRG_OTHER</t>
  </si>
  <si>
    <t xml:space="preserve">  + Other LT Assets</t>
  </si>
  <si>
    <t>BS_LT_INVEST</t>
  </si>
  <si>
    <t xml:space="preserve">  + LT Investments &amp; Receivables</t>
  </si>
  <si>
    <t>BS_NET_FIX_ASSET</t>
  </si>
  <si>
    <t xml:space="preserve">  + Property, Plant &amp; Equip, Net</t>
  </si>
  <si>
    <t>BS_CUR_ASSET_REPORT</t>
  </si>
  <si>
    <t>Total Current Assets</t>
  </si>
  <si>
    <t>OTHER_CURRENT_ASSETS_DETAILED</t>
  </si>
  <si>
    <t xml:space="preserve">  + Other ST Assets</t>
  </si>
  <si>
    <t>BS_INVENTORIES</t>
  </si>
  <si>
    <t xml:space="preserve">  + Inventories</t>
  </si>
  <si>
    <t>BS_ACCT_NOTE_RCV</t>
  </si>
  <si>
    <t xml:space="preserve">  + Accounts &amp; Notes Receiv</t>
  </si>
  <si>
    <t>BS_CASH_NEAR_CASH_ITEM</t>
  </si>
  <si>
    <t xml:space="preserve">    + Cash &amp; Cash Equivalents</t>
  </si>
  <si>
    <t>C&amp;CE_AND_STI_DETAILED</t>
  </si>
  <si>
    <t xml:space="preserve">  + Cash, Cash Equivalents &amp; STI</t>
  </si>
  <si>
    <t>Snaige AB (SNG1L LH) - Standardized</t>
  </si>
  <si>
    <t>Formulė</t>
  </si>
  <si>
    <t>Trump. Turtas/trump.įsipar.</t>
  </si>
  <si>
    <t>Trump. Turtas - Atsargos/trump.įsipar.</t>
  </si>
  <si>
    <t>Pinigai ir jų ekviv./trump. Įsipar.</t>
  </si>
  <si>
    <t>Trump. Turtas - Trump. Įsipar.</t>
  </si>
  <si>
    <t>Apyvartinis kapitalas/Turtas</t>
  </si>
  <si>
    <t>Grynasis pelnas/Pardavimo pajamos</t>
  </si>
  <si>
    <t>Bendrasis pelnas/Pardavimo pajamos</t>
  </si>
  <si>
    <t>Tipinės veiklos pelnas/pardavimo pajamos</t>
  </si>
  <si>
    <t>Pelnas prieš mokesčius EBT/pardavimo pajamos</t>
  </si>
  <si>
    <t>Grynasis pelnas/vidutinis turtas</t>
  </si>
  <si>
    <t>Grynasis pelnas/vidutinis nuosavas kapitalas</t>
  </si>
  <si>
    <t>Įsipareigojimai/turtas</t>
  </si>
  <si>
    <t>Ilg. Fin. Skola+ trump. Fin.skola/turtas</t>
  </si>
  <si>
    <t>Įsipareigojimai/nuosavas kapitalas</t>
  </si>
  <si>
    <t>Skola/nuosavas kapitalas</t>
  </si>
  <si>
    <t>Ilg. Fin. Skola/nuosavas kapitalas</t>
  </si>
  <si>
    <t>Nuosavas kapitalas/įsipareigojimai</t>
  </si>
  <si>
    <t>Skola/Skola+nuosavas kapitalas</t>
  </si>
  <si>
    <t>LT Debt/LT debt+equity</t>
  </si>
  <si>
    <t>Nuosavas kapitalas/Turtas</t>
  </si>
  <si>
    <t>Trumpalaikis turtas/nuosavas kapitalas</t>
  </si>
  <si>
    <t>Pardavimo savikaina/vid. metinės atsargos</t>
  </si>
  <si>
    <t>Pardavimo pajamos/ilg. Turtas</t>
  </si>
  <si>
    <t>Pardavimo pajamos/Turtas</t>
  </si>
  <si>
    <t>EPS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</si>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</sst>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56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0" fontId="0" fillId="40" borderId="0" xfId="0" applyFill="1" applyAlignment="1">
      <alignment vertical="center"/>
    </xf>
    <xf numFmtId="0" fontId="0" fillId="40" borderId="0" xfId="0" applyFill="1" applyAlignment="1">
      <alignment vertical="center" wrapText="1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" fontId="1" fillId="34" borderId="2" xfId="52" applyNumberFormat="1">
      <alignment horizontal="right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6C58C9B3-B639-4B36-BB0D-C8ADCAD101AE}"/>
    <cellStyle name="fa_column_header_bottom_left" xfId="51" xr:uid="{00000000-0005-0000-0000-00001F000000}"/>
    <cellStyle name="fa_column_header_bottom_left 2" xfId="57" xr:uid="{EB21EC1C-5755-4EC1-B721-D96D67B773B2}"/>
    <cellStyle name="fa_column_header_empty" xfId="31" xr:uid="{00000000-0005-0000-0000-000020000000}"/>
    <cellStyle name="fa_column_header_top" xfId="32" xr:uid="{00000000-0005-0000-0000-000021000000}"/>
    <cellStyle name="fa_column_header_top 2" xfId="56" xr:uid="{D5AC727B-A78D-421C-999D-32B3F7D1D0DF}"/>
    <cellStyle name="fa_column_header_top_left" xfId="33" xr:uid="{00000000-0005-0000-0000-000022000000}"/>
    <cellStyle name="fa_column_header_top_left 2" xfId="55" xr:uid="{FFCF4439-8776-4FE2-B0D5-D981F51DE2B7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1F9F4CB8-11BD-435A-817C-C925F41EBEEC}"/>
    <cellStyle name="fa_row_header_standard" xfId="36" xr:uid="{00000000-0005-0000-0000-00002B000000}"/>
    <cellStyle name="fa_row_header_standard 2" xfId="60" xr:uid="{D6125FFD-36EA-422F-AE1A-5F89463B4B9D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972C-6511-480C-A93F-655E1FFAC09F}">
  <dimension ref="A1:BR5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RowHeight="15" x14ac:dyDescent="0.25"/>
  <cols>
    <col min="1" max="1" width="35.140625" customWidth="1"/>
    <col min="2" max="2" width="0" hidden="1" customWidth="1"/>
    <col min="3" max="70" width="14.140625" customWidth="1"/>
  </cols>
  <sheetData>
    <row r="1" spans="1:7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20.25" x14ac:dyDescent="0.25">
      <c r="A2" s="14" t="s">
        <v>221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</row>
    <row r="3" spans="1:7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x14ac:dyDescent="0.25">
      <c r="A4" s="1" t="s">
        <v>4</v>
      </c>
      <c r="B4" s="1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159</v>
      </c>
      <c r="AF4" s="2" t="s">
        <v>158</v>
      </c>
      <c r="AG4" s="2" t="s">
        <v>157</v>
      </c>
      <c r="AH4" s="2" t="s">
        <v>156</v>
      </c>
      <c r="AI4" s="2" t="s">
        <v>155</v>
      </c>
      <c r="AJ4" s="2" t="s">
        <v>154</v>
      </c>
      <c r="AK4" s="2" t="s">
        <v>153</v>
      </c>
      <c r="AL4" s="2" t="s">
        <v>152</v>
      </c>
      <c r="AM4" s="2" t="s">
        <v>151</v>
      </c>
      <c r="AN4" s="2" t="s">
        <v>150</v>
      </c>
      <c r="AO4" s="2" t="s">
        <v>149</v>
      </c>
      <c r="AP4" s="2" t="s">
        <v>148</v>
      </c>
      <c r="AQ4" s="2" t="s">
        <v>147</v>
      </c>
      <c r="AR4" s="2" t="s">
        <v>146</v>
      </c>
      <c r="AS4" s="2" t="s">
        <v>145</v>
      </c>
      <c r="AT4" s="2" t="s">
        <v>144</v>
      </c>
      <c r="AU4" s="2" t="s">
        <v>143</v>
      </c>
      <c r="AV4" s="2" t="s">
        <v>142</v>
      </c>
      <c r="AW4" s="2" t="s">
        <v>141</v>
      </c>
      <c r="AX4" s="2" t="s">
        <v>140</v>
      </c>
      <c r="AY4" s="2" t="s">
        <v>139</v>
      </c>
      <c r="AZ4" s="2" t="s">
        <v>138</v>
      </c>
      <c r="BA4" s="2" t="s">
        <v>137</v>
      </c>
      <c r="BB4" s="2" t="s">
        <v>136</v>
      </c>
      <c r="BC4" s="2" t="s">
        <v>135</v>
      </c>
      <c r="BD4" s="2" t="s">
        <v>134</v>
      </c>
      <c r="BE4" s="2" t="s">
        <v>133</v>
      </c>
      <c r="BF4" s="2" t="s">
        <v>132</v>
      </c>
      <c r="BG4" s="2" t="s">
        <v>131</v>
      </c>
      <c r="BH4" s="2" t="s">
        <v>130</v>
      </c>
      <c r="BI4" s="2" t="s">
        <v>129</v>
      </c>
      <c r="BJ4" s="2" t="s">
        <v>128</v>
      </c>
      <c r="BK4" s="2" t="s">
        <v>127</v>
      </c>
      <c r="BL4" s="2" t="s">
        <v>126</v>
      </c>
      <c r="BM4" s="2" t="s">
        <v>125</v>
      </c>
      <c r="BN4" s="2" t="s">
        <v>124</v>
      </c>
      <c r="BO4" s="2" t="s">
        <v>123</v>
      </c>
      <c r="BP4" s="2" t="s">
        <v>122</v>
      </c>
      <c r="BQ4" s="2" t="s">
        <v>121</v>
      </c>
      <c r="BR4" s="2" t="s">
        <v>120</v>
      </c>
    </row>
    <row r="5" spans="1:70" x14ac:dyDescent="0.25">
      <c r="A5" s="3" t="s">
        <v>33</v>
      </c>
      <c r="B5" s="3"/>
      <c r="C5" s="4" t="s">
        <v>34</v>
      </c>
      <c r="D5" s="4" t="s">
        <v>35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4" t="s">
        <v>46</v>
      </c>
      <c r="P5" s="4" t="s">
        <v>47</v>
      </c>
      <c r="Q5" s="4" t="s">
        <v>48</v>
      </c>
      <c r="R5" s="4" t="s">
        <v>49</v>
      </c>
      <c r="S5" s="4" t="s">
        <v>50</v>
      </c>
      <c r="T5" s="4" t="s">
        <v>51</v>
      </c>
      <c r="U5" s="4" t="s">
        <v>52</v>
      </c>
      <c r="V5" s="4" t="s">
        <v>53</v>
      </c>
      <c r="W5" s="4" t="s">
        <v>54</v>
      </c>
      <c r="X5" s="4" t="s">
        <v>55</v>
      </c>
      <c r="Y5" s="4" t="s">
        <v>56</v>
      </c>
      <c r="Z5" s="4" t="s">
        <v>57</v>
      </c>
      <c r="AA5" s="4" t="s">
        <v>58</v>
      </c>
      <c r="AB5" s="4" t="s">
        <v>59</v>
      </c>
      <c r="AC5" s="4" t="s">
        <v>60</v>
      </c>
      <c r="AD5" s="4" t="s">
        <v>61</v>
      </c>
      <c r="AE5" s="4" t="s">
        <v>119</v>
      </c>
      <c r="AF5" s="4" t="s">
        <v>118</v>
      </c>
      <c r="AG5" s="4" t="s">
        <v>117</v>
      </c>
      <c r="AH5" s="4" t="s">
        <v>116</v>
      </c>
      <c r="AI5" s="4" t="s">
        <v>115</v>
      </c>
      <c r="AJ5" s="4" t="s">
        <v>114</v>
      </c>
      <c r="AK5" s="4" t="s">
        <v>113</v>
      </c>
      <c r="AL5" s="4" t="s">
        <v>112</v>
      </c>
      <c r="AM5" s="4" t="s">
        <v>111</v>
      </c>
      <c r="AN5" s="4" t="s">
        <v>110</v>
      </c>
      <c r="AO5" s="4" t="s">
        <v>109</v>
      </c>
      <c r="AP5" s="4" t="s">
        <v>108</v>
      </c>
      <c r="AQ5" s="4" t="s">
        <v>107</v>
      </c>
      <c r="AR5" s="4" t="s">
        <v>106</v>
      </c>
      <c r="AS5" s="4" t="s">
        <v>105</v>
      </c>
      <c r="AT5" s="4" t="s">
        <v>104</v>
      </c>
      <c r="AU5" s="4" t="s">
        <v>103</v>
      </c>
      <c r="AV5" s="4" t="s">
        <v>102</v>
      </c>
      <c r="AW5" s="4" t="s">
        <v>101</v>
      </c>
      <c r="AX5" s="4" t="s">
        <v>100</v>
      </c>
      <c r="AY5" s="4" t="s">
        <v>99</v>
      </c>
      <c r="AZ5" s="4" t="s">
        <v>98</v>
      </c>
      <c r="BA5" s="4" t="s">
        <v>97</v>
      </c>
      <c r="BB5" s="4" t="s">
        <v>96</v>
      </c>
      <c r="BC5" s="4" t="s">
        <v>95</v>
      </c>
      <c r="BD5" s="4" t="s">
        <v>94</v>
      </c>
      <c r="BE5" s="4" t="s">
        <v>93</v>
      </c>
      <c r="BF5" s="4" t="s">
        <v>92</v>
      </c>
      <c r="BG5" s="4" t="s">
        <v>91</v>
      </c>
      <c r="BH5" s="4" t="s">
        <v>90</v>
      </c>
      <c r="BI5" s="4" t="s">
        <v>89</v>
      </c>
      <c r="BJ5" s="4" t="s">
        <v>88</v>
      </c>
      <c r="BK5" s="4" t="s">
        <v>87</v>
      </c>
      <c r="BL5" s="4" t="s">
        <v>86</v>
      </c>
      <c r="BM5" s="4" t="s">
        <v>85</v>
      </c>
      <c r="BN5" s="4" t="s">
        <v>84</v>
      </c>
      <c r="BO5" s="4" t="s">
        <v>83</v>
      </c>
      <c r="BP5" s="4" t="s">
        <v>82</v>
      </c>
      <c r="BQ5" s="4" t="s">
        <v>81</v>
      </c>
      <c r="BR5" s="4" t="s">
        <v>80</v>
      </c>
    </row>
    <row r="6" spans="1:70" x14ac:dyDescent="0.25">
      <c r="A6" s="5" t="s">
        <v>200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 x14ac:dyDescent="0.25">
      <c r="A7" s="6" t="s">
        <v>220</v>
      </c>
      <c r="B7" s="6" t="s">
        <v>219</v>
      </c>
      <c r="C7" s="17">
        <v>1.381</v>
      </c>
      <c r="D7" s="17">
        <v>1.4830000000000001</v>
      </c>
      <c r="E7" s="17">
        <v>3.3605</v>
      </c>
      <c r="F7" s="17">
        <v>1.502</v>
      </c>
      <c r="G7" s="17">
        <v>0.86970000000000003</v>
      </c>
      <c r="H7" s="17">
        <v>1.2184999999999999</v>
      </c>
      <c r="I7" s="17">
        <v>2.1753999999999998</v>
      </c>
      <c r="J7" s="17">
        <v>1.3915999999999999</v>
      </c>
      <c r="K7" s="17">
        <v>1.2372000000000001</v>
      </c>
      <c r="L7" s="17">
        <v>0.64090000000000003</v>
      </c>
      <c r="M7" s="17">
        <v>0.60450000000000004</v>
      </c>
      <c r="N7" s="17">
        <v>1.1539999999999999</v>
      </c>
      <c r="O7" s="17">
        <v>3.5838999999999999</v>
      </c>
      <c r="P7" s="17">
        <v>0.8478</v>
      </c>
      <c r="Q7" s="17">
        <v>0.37280000000000002</v>
      </c>
      <c r="R7" s="17">
        <v>0.48520000000000002</v>
      </c>
      <c r="S7" s="17">
        <v>0.34549999999999997</v>
      </c>
      <c r="T7" s="17">
        <v>0.80549999999999999</v>
      </c>
      <c r="U7" s="17">
        <v>0.34460000000000002</v>
      </c>
      <c r="V7" s="17">
        <v>0.49959999999999999</v>
      </c>
      <c r="W7" s="17">
        <v>0.39660000000000001</v>
      </c>
      <c r="X7" s="17">
        <v>0.57079999999999997</v>
      </c>
      <c r="Y7" s="17">
        <v>1.9714</v>
      </c>
      <c r="Z7" s="17">
        <v>0.86480000000000001</v>
      </c>
      <c r="AA7" s="17">
        <v>0.55659999999999998</v>
      </c>
      <c r="AB7" s="17">
        <v>0.97599999999999998</v>
      </c>
      <c r="AC7" s="17">
        <v>0.9889</v>
      </c>
      <c r="AD7" s="17">
        <v>0.2782</v>
      </c>
      <c r="AE7" s="17">
        <v>0.22509999999999999</v>
      </c>
      <c r="AF7" s="17">
        <v>0.32719999999999999</v>
      </c>
      <c r="AG7" s="17">
        <v>0.67730000000000001</v>
      </c>
      <c r="AH7" s="17">
        <v>0.46800000000000003</v>
      </c>
      <c r="AI7" s="17">
        <v>1.1735</v>
      </c>
      <c r="AJ7" s="17">
        <v>0.42520000000000002</v>
      </c>
      <c r="AK7" s="17">
        <v>0.47770000000000001</v>
      </c>
      <c r="AL7" s="17">
        <v>0.69159999999999999</v>
      </c>
      <c r="AM7" s="17">
        <v>0.69779999999999998</v>
      </c>
      <c r="AN7" s="17">
        <v>0.72909999999999997</v>
      </c>
      <c r="AO7" s="17">
        <v>0.99990000000000001</v>
      </c>
      <c r="AP7" s="17">
        <v>1.2222999999999999</v>
      </c>
      <c r="AQ7" s="17">
        <v>0.90590000000000004</v>
      </c>
      <c r="AR7" s="17">
        <v>0.68679999999999997</v>
      </c>
      <c r="AS7" s="17">
        <v>2.0581999999999998</v>
      </c>
      <c r="AT7" s="17">
        <v>3.7640000000000002</v>
      </c>
      <c r="AU7" s="17">
        <v>0.99860000000000004</v>
      </c>
      <c r="AV7" s="17">
        <v>0.51939999999999997</v>
      </c>
      <c r="AW7" s="17">
        <v>1.1991000000000001</v>
      </c>
      <c r="AX7" s="17">
        <v>2.617</v>
      </c>
      <c r="AY7" s="17">
        <v>0.99070000000000003</v>
      </c>
      <c r="AZ7" s="17">
        <v>0.21579999999999999</v>
      </c>
      <c r="BA7" s="17">
        <v>0.35399999999999998</v>
      </c>
      <c r="BB7" s="17">
        <v>0.50800000000000001</v>
      </c>
      <c r="BC7" s="17">
        <v>0.27600000000000002</v>
      </c>
      <c r="BD7" s="17">
        <v>0.437</v>
      </c>
      <c r="BE7" s="17">
        <v>0.86399999999999999</v>
      </c>
      <c r="BF7" s="17">
        <v>0.35399999999999998</v>
      </c>
      <c r="BG7" s="17">
        <v>0.19500000000000001</v>
      </c>
      <c r="BH7" s="17">
        <v>0.40200000000000002</v>
      </c>
      <c r="BI7" s="17">
        <v>0.39700000000000002</v>
      </c>
      <c r="BJ7" s="17">
        <v>0.13800000000000001</v>
      </c>
      <c r="BK7" s="17">
        <v>0.21</v>
      </c>
      <c r="BL7" s="17">
        <v>0.23400000000000001</v>
      </c>
      <c r="BM7" s="17">
        <v>0.14299999999999999</v>
      </c>
      <c r="BN7" s="17">
        <v>0.309</v>
      </c>
      <c r="BO7" s="17">
        <v>0.13</v>
      </c>
      <c r="BP7" s="17">
        <v>0.44800000000000001</v>
      </c>
      <c r="BQ7" s="17">
        <v>7.8E-2</v>
      </c>
      <c r="BR7" s="17">
        <v>0.129</v>
      </c>
    </row>
    <row r="8" spans="1:70" x14ac:dyDescent="0.25">
      <c r="A8" s="6" t="s">
        <v>218</v>
      </c>
      <c r="B8" s="6" t="s">
        <v>217</v>
      </c>
      <c r="C8" s="17">
        <v>1.381</v>
      </c>
      <c r="D8" s="17">
        <v>1.4830000000000001</v>
      </c>
      <c r="E8" s="17">
        <v>3.3605</v>
      </c>
      <c r="F8" s="17">
        <v>1.502</v>
      </c>
      <c r="G8" s="17">
        <v>0.86970000000000003</v>
      </c>
      <c r="H8" s="17">
        <v>1.2184999999999999</v>
      </c>
      <c r="I8" s="17">
        <v>2.1753999999999998</v>
      </c>
      <c r="J8" s="17">
        <v>1.3915999999999999</v>
      </c>
      <c r="K8" s="17">
        <v>1.2372000000000001</v>
      </c>
      <c r="L8" s="17">
        <v>0.64090000000000003</v>
      </c>
      <c r="M8" s="17">
        <v>0.60450000000000004</v>
      </c>
      <c r="N8" s="17">
        <v>1.1539999999999999</v>
      </c>
      <c r="O8" s="17">
        <v>3.5838999999999999</v>
      </c>
      <c r="P8" s="17">
        <v>0.8478</v>
      </c>
      <c r="Q8" s="17">
        <v>0.37280000000000002</v>
      </c>
      <c r="R8" s="17">
        <v>0.48520000000000002</v>
      </c>
      <c r="S8" s="17">
        <v>0.34549999999999997</v>
      </c>
      <c r="T8" s="17">
        <v>0.80549999999999999</v>
      </c>
      <c r="U8" s="17">
        <v>0.34460000000000002</v>
      </c>
      <c r="V8" s="17">
        <v>0.49959999999999999</v>
      </c>
      <c r="W8" s="17">
        <v>0.39660000000000001</v>
      </c>
      <c r="X8" s="17">
        <v>0.57079999999999997</v>
      </c>
      <c r="Y8" s="17">
        <v>1.6818</v>
      </c>
      <c r="Z8" s="17">
        <v>0.86480000000000001</v>
      </c>
      <c r="AA8" s="17">
        <v>0.55659999999999998</v>
      </c>
      <c r="AB8" s="17">
        <v>0.97599999999999998</v>
      </c>
      <c r="AC8" s="17">
        <v>0.9889</v>
      </c>
      <c r="AD8" s="17">
        <v>0.2782</v>
      </c>
      <c r="AE8" s="17">
        <v>0.22509999999999999</v>
      </c>
      <c r="AF8" s="17">
        <v>0.32719999999999999</v>
      </c>
      <c r="AG8" s="17">
        <v>0.67730000000000001</v>
      </c>
      <c r="AH8" s="17">
        <v>0.46800000000000003</v>
      </c>
      <c r="AI8" s="17">
        <v>1.1735</v>
      </c>
      <c r="AJ8" s="17">
        <v>0.42520000000000002</v>
      </c>
      <c r="AK8" s="17">
        <v>0.47770000000000001</v>
      </c>
      <c r="AL8" s="17">
        <v>0.69159999999999999</v>
      </c>
      <c r="AM8" s="17">
        <v>0.69779999999999998</v>
      </c>
      <c r="AN8" s="17">
        <v>0.72909999999999997</v>
      </c>
      <c r="AO8" s="17">
        <v>0.99990000000000001</v>
      </c>
      <c r="AP8" s="17">
        <v>1.2222999999999999</v>
      </c>
      <c r="AQ8" s="17">
        <v>0.90590000000000004</v>
      </c>
      <c r="AR8" s="17">
        <v>0.68679999999999997</v>
      </c>
      <c r="AS8" s="17">
        <v>2.0581999999999998</v>
      </c>
      <c r="AT8" s="17">
        <v>3.7640000000000002</v>
      </c>
      <c r="AU8" s="17">
        <v>0.99860000000000004</v>
      </c>
      <c r="AV8" s="17">
        <v>0.51939999999999997</v>
      </c>
      <c r="AW8" s="17">
        <v>1.1991000000000001</v>
      </c>
      <c r="AX8" s="17">
        <v>2.617</v>
      </c>
      <c r="AY8" s="17">
        <v>0.99070000000000003</v>
      </c>
      <c r="AZ8" s="17">
        <v>0.21579999999999999</v>
      </c>
      <c r="BA8" s="17">
        <v>0.35399999999999998</v>
      </c>
      <c r="BB8" s="17">
        <v>0.50800000000000001</v>
      </c>
      <c r="BC8" s="17">
        <v>0.27600000000000002</v>
      </c>
      <c r="BD8" s="17">
        <v>0.437</v>
      </c>
      <c r="BE8" s="17">
        <v>0.86399999999999999</v>
      </c>
      <c r="BF8" s="17">
        <v>0.35399999999999998</v>
      </c>
      <c r="BG8" s="17">
        <v>0.19500000000000001</v>
      </c>
      <c r="BH8" s="17">
        <v>0.40200000000000002</v>
      </c>
      <c r="BI8" s="17">
        <v>0.39700000000000002</v>
      </c>
      <c r="BJ8" s="17">
        <v>0.13800000000000001</v>
      </c>
      <c r="BK8" s="17">
        <v>0.21</v>
      </c>
      <c r="BL8" s="17">
        <v>0.23400000000000001</v>
      </c>
      <c r="BM8" s="17">
        <v>0.14299999999999999</v>
      </c>
      <c r="BN8" s="17">
        <v>0.309</v>
      </c>
      <c r="BO8" s="17">
        <v>0.13</v>
      </c>
      <c r="BP8" s="17">
        <v>0.44800000000000001</v>
      </c>
      <c r="BQ8" s="17">
        <v>7.8E-2</v>
      </c>
      <c r="BR8" s="17">
        <v>0.129</v>
      </c>
    </row>
    <row r="9" spans="1:70" x14ac:dyDescent="0.25">
      <c r="A9" s="6" t="s">
        <v>216</v>
      </c>
      <c r="B9" s="6" t="s">
        <v>215</v>
      </c>
      <c r="C9" s="17" t="s">
        <v>63</v>
      </c>
      <c r="D9" s="17" t="s">
        <v>63</v>
      </c>
      <c r="E9" s="17" t="s">
        <v>63</v>
      </c>
      <c r="F9" s="17">
        <v>17.879100000000001</v>
      </c>
      <c r="G9" s="17">
        <v>17.552499999999998</v>
      </c>
      <c r="H9" s="17">
        <v>20.686499999999999</v>
      </c>
      <c r="I9" s="17">
        <v>29.578299999999999</v>
      </c>
      <c r="J9" s="17">
        <v>18.378699999999998</v>
      </c>
      <c r="K9" s="17">
        <v>16.683199999999999</v>
      </c>
      <c r="L9" s="17">
        <v>23.213200000000001</v>
      </c>
      <c r="M9" s="17">
        <v>24.910499999999999</v>
      </c>
      <c r="N9" s="17">
        <v>14.319599999999999</v>
      </c>
      <c r="O9" s="17">
        <v>16.207999999999998</v>
      </c>
      <c r="P9" s="17">
        <v>18.4953</v>
      </c>
      <c r="Q9" s="17">
        <v>20.020900000000001</v>
      </c>
      <c r="R9" s="17">
        <v>12.232799999999999</v>
      </c>
      <c r="S9" s="17">
        <v>11.2034</v>
      </c>
      <c r="T9" s="17">
        <v>9.0610999999999997</v>
      </c>
      <c r="U9" s="17">
        <v>7.6995000000000005</v>
      </c>
      <c r="V9" s="17">
        <v>4.4298000000000002</v>
      </c>
      <c r="W9" s="17">
        <v>4.6570999999999998</v>
      </c>
      <c r="X9" s="17">
        <v>4.3300999999999998</v>
      </c>
      <c r="Y9" s="17">
        <v>5.8577000000000004</v>
      </c>
      <c r="Z9" s="17">
        <v>4.3303000000000003</v>
      </c>
      <c r="AA9" s="17">
        <v>5.4459</v>
      </c>
      <c r="AB9" s="17">
        <v>5.6136999999999997</v>
      </c>
      <c r="AC9" s="17">
        <v>5.7247000000000003</v>
      </c>
      <c r="AD9" s="17">
        <v>3.8241000000000001</v>
      </c>
      <c r="AE9" s="17">
        <v>5.6802999999999999</v>
      </c>
      <c r="AF9" s="17">
        <v>9.2376000000000005</v>
      </c>
      <c r="AG9" s="17">
        <v>8.2871000000000006</v>
      </c>
      <c r="AH9" s="17">
        <v>7.2706</v>
      </c>
      <c r="AI9" s="17">
        <v>7.3048999999999999</v>
      </c>
      <c r="AJ9" s="17">
        <v>12.0418</v>
      </c>
      <c r="AK9" s="17">
        <v>10.0512</v>
      </c>
      <c r="AL9" s="17">
        <v>7.4835000000000003</v>
      </c>
      <c r="AM9" s="17">
        <v>8.2302</v>
      </c>
      <c r="AN9" s="17">
        <v>9.9519000000000002</v>
      </c>
      <c r="AO9" s="17">
        <v>8.8013999999999992</v>
      </c>
      <c r="AP9" s="17">
        <v>6.4726999999999997</v>
      </c>
      <c r="AQ9" s="17">
        <v>4.3090000000000002</v>
      </c>
      <c r="AR9" s="17">
        <v>8.9733000000000001</v>
      </c>
      <c r="AS9" s="17">
        <v>9.0767000000000007</v>
      </c>
      <c r="AT9" s="17">
        <v>8.2289999999999992</v>
      </c>
      <c r="AU9" s="17">
        <v>6.9092000000000002</v>
      </c>
      <c r="AV9" s="17">
        <v>8.766</v>
      </c>
      <c r="AW9" s="17">
        <v>8.7137999999999991</v>
      </c>
      <c r="AX9" s="17">
        <v>5.3559999999999999</v>
      </c>
      <c r="AY9" s="17">
        <v>5.3301999999999996</v>
      </c>
      <c r="AZ9" s="17">
        <v>8.4887999999999995</v>
      </c>
      <c r="BA9" s="17">
        <v>8.33</v>
      </c>
      <c r="BB9" s="17">
        <v>5.7210000000000001</v>
      </c>
      <c r="BC9" s="17">
        <v>5.548</v>
      </c>
      <c r="BD9" s="17">
        <v>6.8730000000000002</v>
      </c>
      <c r="BE9" s="17">
        <v>6.1769999999999996</v>
      </c>
      <c r="BF9" s="17">
        <v>5.7480000000000002</v>
      </c>
      <c r="BG9" s="17">
        <v>5.18</v>
      </c>
      <c r="BH9" s="17">
        <v>7.0890000000000004</v>
      </c>
      <c r="BI9" s="17">
        <v>6.7240000000000002</v>
      </c>
      <c r="BJ9" s="17">
        <v>4.2409999999999997</v>
      </c>
      <c r="BK9" s="17">
        <v>3.8810000000000002</v>
      </c>
      <c r="BL9" s="17">
        <v>4.9039999999999999</v>
      </c>
      <c r="BM9" s="17">
        <v>5.9429999999999996</v>
      </c>
      <c r="BN9" s="17">
        <v>3.9660000000000002</v>
      </c>
      <c r="BO9" s="17">
        <v>5.0869999999999997</v>
      </c>
      <c r="BP9" s="17">
        <v>6.2370000000000001</v>
      </c>
      <c r="BQ9" s="17">
        <v>6.0679999999999996</v>
      </c>
      <c r="BR9" s="17">
        <v>4.2469999999999999</v>
      </c>
    </row>
    <row r="10" spans="1:70" x14ac:dyDescent="0.25">
      <c r="A10" s="6" t="s">
        <v>214</v>
      </c>
      <c r="B10" s="6" t="s">
        <v>213</v>
      </c>
      <c r="C10" s="17">
        <v>21.277799999999999</v>
      </c>
      <c r="D10" s="17">
        <v>22.686599999999999</v>
      </c>
      <c r="E10" s="17">
        <v>16.601099999999999</v>
      </c>
      <c r="F10" s="17">
        <v>17.5976</v>
      </c>
      <c r="G10" s="17">
        <v>23.669799999999999</v>
      </c>
      <c r="H10" s="17">
        <v>23.544699999999999</v>
      </c>
      <c r="I10" s="17">
        <v>16.2041</v>
      </c>
      <c r="J10" s="17">
        <v>16.1814</v>
      </c>
      <c r="K10" s="17">
        <v>20.7849</v>
      </c>
      <c r="L10" s="17">
        <v>17.899000000000001</v>
      </c>
      <c r="M10" s="17">
        <v>16.807500000000001</v>
      </c>
      <c r="N10" s="17">
        <v>18.299600000000002</v>
      </c>
      <c r="O10" s="17">
        <v>21.918099999999999</v>
      </c>
      <c r="P10" s="17">
        <v>25.036999999999999</v>
      </c>
      <c r="Q10" s="17">
        <v>19.032</v>
      </c>
      <c r="R10" s="17">
        <v>16.394200000000001</v>
      </c>
      <c r="S10" s="17">
        <v>11.145300000000001</v>
      </c>
      <c r="T10" s="17">
        <v>8.5290999999999997</v>
      </c>
      <c r="U10" s="17">
        <v>5.8780999999999999</v>
      </c>
      <c r="V10" s="17">
        <v>5.4795999999999996</v>
      </c>
      <c r="W10" s="17">
        <v>5.2092999999999998</v>
      </c>
      <c r="X10" s="17">
        <v>3.6173000000000002</v>
      </c>
      <c r="Y10" s="17">
        <v>3.8957000000000002</v>
      </c>
      <c r="Z10" s="17">
        <v>3.6814999999999998</v>
      </c>
      <c r="AA10" s="17">
        <v>4.6264000000000003</v>
      </c>
      <c r="AB10" s="17">
        <v>4.7830000000000004</v>
      </c>
      <c r="AC10" s="17">
        <v>4.0045000000000002</v>
      </c>
      <c r="AD10" s="17">
        <v>3.8323</v>
      </c>
      <c r="AE10" s="17">
        <v>4.3132000000000001</v>
      </c>
      <c r="AF10" s="17">
        <v>4.6417000000000002</v>
      </c>
      <c r="AG10" s="17">
        <v>5.1558000000000002</v>
      </c>
      <c r="AH10" s="17">
        <v>4.4842000000000004</v>
      </c>
      <c r="AI10" s="17">
        <v>6.7770000000000001</v>
      </c>
      <c r="AJ10" s="17">
        <v>6.4013</v>
      </c>
      <c r="AK10" s="17">
        <v>6.9485000000000001</v>
      </c>
      <c r="AL10" s="17">
        <v>4.9893000000000001</v>
      </c>
      <c r="AM10" s="17">
        <v>5.7443999999999997</v>
      </c>
      <c r="AN10" s="17">
        <v>4.7881</v>
      </c>
      <c r="AO10" s="17">
        <v>5.1523000000000003</v>
      </c>
      <c r="AP10" s="17">
        <v>5.2142999999999997</v>
      </c>
      <c r="AQ10" s="17">
        <v>5.5087000000000002</v>
      </c>
      <c r="AR10" s="17">
        <v>5.3300999999999998</v>
      </c>
      <c r="AS10" s="17">
        <v>3.9519000000000002</v>
      </c>
      <c r="AT10" s="17">
        <v>4.38</v>
      </c>
      <c r="AU10" s="17">
        <v>5.2839999999999998</v>
      </c>
      <c r="AV10" s="17">
        <v>4.6535000000000002</v>
      </c>
      <c r="AW10" s="17">
        <v>4.7213000000000003</v>
      </c>
      <c r="AX10" s="17">
        <v>4.5789999999999997</v>
      </c>
      <c r="AY10" s="17">
        <v>6.4577999999999998</v>
      </c>
      <c r="AZ10" s="17">
        <v>5.5326000000000004</v>
      </c>
      <c r="BA10" s="17">
        <v>4.5570000000000004</v>
      </c>
      <c r="BB10" s="17">
        <v>4.4820000000000002</v>
      </c>
      <c r="BC10" s="17">
        <v>4.8769999999999998</v>
      </c>
      <c r="BD10" s="17">
        <v>3.6760000000000002</v>
      </c>
      <c r="BE10" s="17">
        <v>3.6179999999999999</v>
      </c>
      <c r="BF10" s="17">
        <v>3.5489999999999999</v>
      </c>
      <c r="BG10" s="17">
        <v>4.7830000000000004</v>
      </c>
      <c r="BH10" s="17">
        <v>3.923</v>
      </c>
      <c r="BI10" s="17">
        <v>3.6230000000000002</v>
      </c>
      <c r="BJ10" s="17">
        <v>3.4569999999999999</v>
      </c>
      <c r="BK10" s="17">
        <v>4.2210000000000001</v>
      </c>
      <c r="BL10" s="17">
        <v>3.3759999999999999</v>
      </c>
      <c r="BM10" s="17">
        <v>3.5089999999999999</v>
      </c>
      <c r="BN10" s="17">
        <v>4.1349999999999998</v>
      </c>
      <c r="BO10" s="17">
        <v>4.375</v>
      </c>
      <c r="BP10" s="17">
        <v>5.157</v>
      </c>
      <c r="BQ10" s="17">
        <v>6.056</v>
      </c>
      <c r="BR10" s="17">
        <v>6.1420000000000003</v>
      </c>
    </row>
    <row r="11" spans="1:70" x14ac:dyDescent="0.25">
      <c r="A11" s="6" t="s">
        <v>212</v>
      </c>
      <c r="B11" s="6" t="s">
        <v>211</v>
      </c>
      <c r="C11" s="17">
        <v>19.700399999999998</v>
      </c>
      <c r="D11" s="17">
        <v>23.658200000000001</v>
      </c>
      <c r="E11" s="17">
        <v>24.565899999999999</v>
      </c>
      <c r="F11" s="17">
        <v>1.4037999999999999</v>
      </c>
      <c r="G11" s="17">
        <v>3.3E-3</v>
      </c>
      <c r="H11" s="17">
        <v>0.3085</v>
      </c>
      <c r="I11" s="17">
        <v>0.19320000000000001</v>
      </c>
      <c r="J11" s="17">
        <v>2.5883000000000003</v>
      </c>
      <c r="K11" s="17">
        <v>6.88E-2</v>
      </c>
      <c r="L11" s="17">
        <v>9.4399999999999998E-2</v>
      </c>
      <c r="M11" s="17">
        <v>4.1300000000000003E-2</v>
      </c>
      <c r="N11" s="17">
        <v>2.7925</v>
      </c>
      <c r="O11" s="17">
        <v>1.3456999999999999</v>
      </c>
      <c r="P11" s="17">
        <v>2.0842000000000001</v>
      </c>
      <c r="Q11" s="17">
        <v>2.1257000000000001</v>
      </c>
      <c r="R11" s="17">
        <v>1.0935999999999999</v>
      </c>
      <c r="S11" s="17">
        <v>3.49E-2</v>
      </c>
      <c r="T11" s="17">
        <v>4.24E-2</v>
      </c>
      <c r="U11" s="17">
        <v>0.73650000000000004</v>
      </c>
      <c r="V11" s="17">
        <v>0.62009999999999998</v>
      </c>
      <c r="W11" s="17" t="s">
        <v>63</v>
      </c>
      <c r="X11" s="17">
        <v>0.62190000000000001</v>
      </c>
      <c r="Y11" s="17" t="s">
        <v>63</v>
      </c>
      <c r="Z11" s="17">
        <v>0.62009999999999998</v>
      </c>
      <c r="AA11" s="17">
        <v>4.3E-3</v>
      </c>
      <c r="AB11" s="17">
        <v>0.96840000000000004</v>
      </c>
      <c r="AC11" s="17">
        <v>1.0488</v>
      </c>
      <c r="AD11" s="17">
        <v>0.7883</v>
      </c>
      <c r="AE11" s="17">
        <v>4.3E-3</v>
      </c>
      <c r="AF11" s="17">
        <v>4.3E-3</v>
      </c>
      <c r="AG11" s="17">
        <v>4.3E-3</v>
      </c>
      <c r="AH11" s="17">
        <v>2.6943000000000001</v>
      </c>
      <c r="AI11" s="17">
        <v>6.2062999999999997</v>
      </c>
      <c r="AJ11" s="17">
        <v>3.609</v>
      </c>
      <c r="AK11" s="17">
        <v>3.2528999999999999</v>
      </c>
      <c r="AL11" s="17">
        <v>0.4758</v>
      </c>
      <c r="AM11" s="17">
        <v>0.58679999999999999</v>
      </c>
      <c r="AN11" s="17">
        <v>0.51719999999999999</v>
      </c>
      <c r="AO11" s="17">
        <v>0.52070000000000005</v>
      </c>
      <c r="AP11" s="17">
        <v>0.58230000000000004</v>
      </c>
      <c r="AQ11" s="17">
        <v>3.1423999999999999</v>
      </c>
      <c r="AR11" s="17">
        <v>0.97109999999999996</v>
      </c>
      <c r="AS11" s="17">
        <v>1.5556000000000001</v>
      </c>
      <c r="AT11" s="17">
        <v>0.67100000000000004</v>
      </c>
      <c r="AU11" s="17">
        <v>0.6331</v>
      </c>
      <c r="AV11" s="17">
        <v>0.70920000000000005</v>
      </c>
      <c r="AW11" s="17">
        <v>0.9254</v>
      </c>
      <c r="AX11" s="17">
        <v>1.2889999999999999</v>
      </c>
      <c r="AY11" s="17">
        <v>1.0447</v>
      </c>
      <c r="AZ11" s="17">
        <v>1.921</v>
      </c>
      <c r="BA11" s="17">
        <v>1.9750000000000001</v>
      </c>
      <c r="BB11" s="17">
        <v>0.67700000000000005</v>
      </c>
      <c r="BC11" s="17">
        <v>0.621</v>
      </c>
      <c r="BD11" s="17">
        <v>0.61499999999999999</v>
      </c>
      <c r="BE11" s="17">
        <v>0.42</v>
      </c>
      <c r="BF11" s="17">
        <v>0.62</v>
      </c>
      <c r="BG11" s="17">
        <v>0.48799999999999999</v>
      </c>
      <c r="BH11" s="17">
        <v>0.53200000000000003</v>
      </c>
      <c r="BI11" s="17">
        <v>0.52800000000000002</v>
      </c>
      <c r="BJ11" s="17">
        <v>0.91300000000000003</v>
      </c>
      <c r="BK11" s="17">
        <v>0.504</v>
      </c>
      <c r="BL11" s="17">
        <v>1.038</v>
      </c>
      <c r="BM11" s="17">
        <v>0.99</v>
      </c>
      <c r="BN11" s="17">
        <v>1.0620000000000001</v>
      </c>
      <c r="BO11" s="17">
        <v>1.1299999999999999</v>
      </c>
      <c r="BP11" s="17">
        <v>0.78700000000000003</v>
      </c>
      <c r="BQ11" s="17">
        <v>0.91100000000000003</v>
      </c>
      <c r="BR11" s="17">
        <v>0.74299999999999999</v>
      </c>
    </row>
    <row r="12" spans="1:70" x14ac:dyDescent="0.25">
      <c r="A12" s="5" t="s">
        <v>210</v>
      </c>
      <c r="B12" s="5" t="s">
        <v>209</v>
      </c>
      <c r="C12" s="19">
        <v>42.359200000000001</v>
      </c>
      <c r="D12" s="19">
        <v>47.827800000000003</v>
      </c>
      <c r="E12" s="19">
        <v>44.527500000000003</v>
      </c>
      <c r="F12" s="19">
        <v>38.3825</v>
      </c>
      <c r="G12" s="19">
        <v>42.095300000000002</v>
      </c>
      <c r="H12" s="19">
        <v>45.758200000000002</v>
      </c>
      <c r="I12" s="19">
        <v>48.1511</v>
      </c>
      <c r="J12" s="19">
        <v>38.540100000000002</v>
      </c>
      <c r="K12" s="19">
        <v>38.774099999999997</v>
      </c>
      <c r="L12" s="19">
        <v>41.8476</v>
      </c>
      <c r="M12" s="19">
        <v>42.363900000000001</v>
      </c>
      <c r="N12" s="19">
        <v>36.5657</v>
      </c>
      <c r="O12" s="19">
        <v>43.055700000000002</v>
      </c>
      <c r="P12" s="19">
        <v>46.464300000000001</v>
      </c>
      <c r="Q12" s="19">
        <v>41.551299999999998</v>
      </c>
      <c r="R12" s="19">
        <v>30.2058</v>
      </c>
      <c r="S12" s="19">
        <v>22.729099999999999</v>
      </c>
      <c r="T12" s="19">
        <v>18.438099999999999</v>
      </c>
      <c r="U12" s="19">
        <v>14.6587</v>
      </c>
      <c r="V12" s="19">
        <v>11.0291</v>
      </c>
      <c r="W12" s="19">
        <v>10.2629</v>
      </c>
      <c r="X12" s="19">
        <v>9.1402000000000001</v>
      </c>
      <c r="Y12" s="19">
        <v>11.7248</v>
      </c>
      <c r="Z12" s="19">
        <v>9.4967000000000006</v>
      </c>
      <c r="AA12" s="19">
        <v>10.6333</v>
      </c>
      <c r="AB12" s="19">
        <v>12.341200000000001</v>
      </c>
      <c r="AC12" s="19">
        <v>11.7669</v>
      </c>
      <c r="AD12" s="19">
        <v>8.7227999999999994</v>
      </c>
      <c r="AE12" s="19">
        <v>10.222899999999999</v>
      </c>
      <c r="AF12" s="19">
        <v>14.210900000000001</v>
      </c>
      <c r="AG12" s="19">
        <v>14.124599999999999</v>
      </c>
      <c r="AH12" s="19">
        <v>14.917199999999999</v>
      </c>
      <c r="AI12" s="19">
        <v>21.4617</v>
      </c>
      <c r="AJ12" s="19">
        <v>22.4773</v>
      </c>
      <c r="AK12" s="19">
        <v>20.7303</v>
      </c>
      <c r="AL12" s="19">
        <v>13.6402</v>
      </c>
      <c r="AM12" s="19">
        <v>15.2591</v>
      </c>
      <c r="AN12" s="19">
        <v>15.9864</v>
      </c>
      <c r="AO12" s="19">
        <v>15.4742</v>
      </c>
      <c r="AP12" s="19">
        <v>13.4917</v>
      </c>
      <c r="AQ12" s="19">
        <v>13.866</v>
      </c>
      <c r="AR12" s="19">
        <v>15.9613</v>
      </c>
      <c r="AS12" s="19">
        <v>16.642399999999999</v>
      </c>
      <c r="AT12" s="19">
        <v>17.044</v>
      </c>
      <c r="AU12" s="19">
        <v>13.8249</v>
      </c>
      <c r="AV12" s="19">
        <v>14.648</v>
      </c>
      <c r="AW12" s="19">
        <v>15.5595</v>
      </c>
      <c r="AX12" s="19">
        <v>13.840999999999999</v>
      </c>
      <c r="AY12" s="19">
        <v>13.823399999999999</v>
      </c>
      <c r="AZ12" s="19">
        <v>16.158100000000001</v>
      </c>
      <c r="BA12" s="19">
        <v>15.215999999999999</v>
      </c>
      <c r="BB12" s="19">
        <v>11.388</v>
      </c>
      <c r="BC12" s="19">
        <v>11.321999999999999</v>
      </c>
      <c r="BD12" s="19">
        <v>11.600999999999999</v>
      </c>
      <c r="BE12" s="19">
        <v>11.079000000000001</v>
      </c>
      <c r="BF12" s="19">
        <v>12.426</v>
      </c>
      <c r="BG12" s="19">
        <v>12.801</v>
      </c>
      <c r="BH12" s="19">
        <v>11.946</v>
      </c>
      <c r="BI12" s="19">
        <v>11.272</v>
      </c>
      <c r="BJ12" s="19">
        <v>8.7490000000000006</v>
      </c>
      <c r="BK12" s="19">
        <v>8.8160000000000007</v>
      </c>
      <c r="BL12" s="19">
        <v>9.5519999999999996</v>
      </c>
      <c r="BM12" s="19">
        <v>10.585000000000001</v>
      </c>
      <c r="BN12" s="19">
        <v>9.4719999999999995</v>
      </c>
      <c r="BO12" s="19">
        <v>10.722</v>
      </c>
      <c r="BP12" s="19">
        <v>12.629</v>
      </c>
      <c r="BQ12" s="19">
        <v>13.113</v>
      </c>
      <c r="BR12" s="19">
        <v>11.260999999999999</v>
      </c>
    </row>
    <row r="13" spans="1:70" x14ac:dyDescent="0.25">
      <c r="A13" s="6" t="s">
        <v>208</v>
      </c>
      <c r="B13" s="6" t="s">
        <v>207</v>
      </c>
      <c r="C13" s="17">
        <v>30.496200000000002</v>
      </c>
      <c r="D13" s="17">
        <v>31.5473</v>
      </c>
      <c r="E13" s="17">
        <v>30.907299999999999</v>
      </c>
      <c r="F13" s="17">
        <v>30.546800000000001</v>
      </c>
      <c r="G13" s="17">
        <v>30.316800000000001</v>
      </c>
      <c r="H13" s="17">
        <v>28.7029</v>
      </c>
      <c r="I13" s="17">
        <v>28.919499999999999</v>
      </c>
      <c r="J13" s="17">
        <v>29.9848</v>
      </c>
      <c r="K13" s="17">
        <v>29.437899999999999</v>
      </c>
      <c r="L13" s="17">
        <v>30.5138</v>
      </c>
      <c r="M13" s="17">
        <v>29.4861</v>
      </c>
      <c r="N13" s="17">
        <v>27.4817</v>
      </c>
      <c r="O13" s="17">
        <v>26.5989</v>
      </c>
      <c r="P13" s="17">
        <v>25.450299999999999</v>
      </c>
      <c r="Q13" s="17">
        <v>24.371200000000002</v>
      </c>
      <c r="R13" s="17">
        <v>21.025099999999998</v>
      </c>
      <c r="S13" s="17">
        <v>19.3337</v>
      </c>
      <c r="T13" s="17">
        <v>18.9863</v>
      </c>
      <c r="U13" s="17">
        <v>10.042999999999999</v>
      </c>
      <c r="V13" s="17">
        <v>15.237500000000001</v>
      </c>
      <c r="W13" s="17">
        <v>15.1402</v>
      </c>
      <c r="X13" s="17">
        <v>16.420400000000001</v>
      </c>
      <c r="Y13" s="17">
        <v>13.745699999999999</v>
      </c>
      <c r="Z13" s="17">
        <v>13.4039</v>
      </c>
      <c r="AA13" s="17">
        <v>15.986599999999999</v>
      </c>
      <c r="AB13" s="17">
        <v>15.5144</v>
      </c>
      <c r="AC13" s="17">
        <v>14.368499999999999</v>
      </c>
      <c r="AD13" s="17">
        <v>15.4923</v>
      </c>
      <c r="AE13" s="17">
        <v>8.5300999999999991</v>
      </c>
      <c r="AF13" s="17">
        <v>8.2195999999999998</v>
      </c>
      <c r="AG13" s="17">
        <v>7.8996000000000004</v>
      </c>
      <c r="AH13" s="17">
        <v>7.9143999999999997</v>
      </c>
      <c r="AI13" s="17">
        <v>7.7582000000000004</v>
      </c>
      <c r="AJ13" s="17">
        <v>7.6108000000000002</v>
      </c>
      <c r="AK13" s="17">
        <v>7.3109999999999999</v>
      </c>
      <c r="AL13" s="17">
        <v>7.3798000000000004</v>
      </c>
      <c r="AM13" s="17">
        <v>7.0732999999999997</v>
      </c>
      <c r="AN13" s="17">
        <v>6.8148</v>
      </c>
      <c r="AO13" s="17">
        <v>6.6463999999999999</v>
      </c>
      <c r="AP13" s="17">
        <v>6.7756999999999996</v>
      </c>
      <c r="AQ13" s="17">
        <v>6.5366</v>
      </c>
      <c r="AR13" s="17">
        <v>6.6391999999999998</v>
      </c>
      <c r="AS13" s="17">
        <v>7.0247000000000002</v>
      </c>
      <c r="AT13" s="17">
        <v>6.7910000000000004</v>
      </c>
      <c r="AU13" s="17">
        <v>6.6219000000000001</v>
      </c>
      <c r="AV13" s="17">
        <v>6.4794</v>
      </c>
      <c r="AW13" s="17">
        <v>18.6785</v>
      </c>
      <c r="AX13" s="17">
        <v>16.535</v>
      </c>
      <c r="AY13" s="17">
        <v>16.260000000000002</v>
      </c>
      <c r="AZ13" s="17">
        <v>16.417100000000001</v>
      </c>
      <c r="BA13" s="17">
        <v>16.231000000000002</v>
      </c>
      <c r="BB13" s="17">
        <v>16.321999999999999</v>
      </c>
      <c r="BC13" s="17">
        <v>15.968999999999999</v>
      </c>
      <c r="BD13" s="17">
        <v>15.569000000000001</v>
      </c>
      <c r="BE13" s="17">
        <v>15.176</v>
      </c>
      <c r="BF13" s="17">
        <v>16.617999999999999</v>
      </c>
      <c r="BG13" s="17">
        <v>16.175999999999998</v>
      </c>
      <c r="BH13" s="17">
        <v>15.818999999999999</v>
      </c>
      <c r="BI13" s="17">
        <v>15.356</v>
      </c>
      <c r="BJ13" s="17">
        <v>15.199</v>
      </c>
      <c r="BK13" s="17">
        <v>14.835000000000001</v>
      </c>
      <c r="BL13" s="17">
        <v>14.518000000000001</v>
      </c>
      <c r="BM13" s="17">
        <v>14.144</v>
      </c>
      <c r="BN13" s="17">
        <v>13.791</v>
      </c>
      <c r="BO13" s="17">
        <v>13.446999999999999</v>
      </c>
      <c r="BP13" s="17">
        <v>13.093999999999999</v>
      </c>
      <c r="BQ13" s="17">
        <v>12.778</v>
      </c>
      <c r="BR13" s="17">
        <v>13.475</v>
      </c>
    </row>
    <row r="14" spans="1:70" x14ac:dyDescent="0.25">
      <c r="A14" s="6" t="s">
        <v>206</v>
      </c>
      <c r="B14" s="6" t="s">
        <v>205</v>
      </c>
      <c r="C14" s="17" t="s">
        <v>63</v>
      </c>
      <c r="D14" s="17" t="s">
        <v>63</v>
      </c>
      <c r="E14" s="17" t="s">
        <v>63</v>
      </c>
      <c r="F14" s="17" t="s">
        <v>63</v>
      </c>
      <c r="G14" s="17">
        <v>2.9999999999999997E-4</v>
      </c>
      <c r="H14" s="17" t="s">
        <v>63</v>
      </c>
      <c r="I14" s="17" t="s">
        <v>63</v>
      </c>
      <c r="J14" s="17" t="s">
        <v>63</v>
      </c>
      <c r="K14" s="17" t="s">
        <v>63</v>
      </c>
      <c r="L14" s="17" t="s">
        <v>63</v>
      </c>
      <c r="M14" s="17" t="s">
        <v>63</v>
      </c>
      <c r="N14" s="17" t="s">
        <v>63</v>
      </c>
      <c r="O14" s="17" t="s">
        <v>63</v>
      </c>
      <c r="P14" s="17" t="s">
        <v>63</v>
      </c>
      <c r="Q14" s="17" t="s">
        <v>63</v>
      </c>
      <c r="R14" s="17" t="s">
        <v>63</v>
      </c>
      <c r="S14" s="17" t="s">
        <v>63</v>
      </c>
      <c r="T14" s="17" t="s">
        <v>63</v>
      </c>
      <c r="U14" s="17" t="s">
        <v>63</v>
      </c>
      <c r="V14" s="17" t="s">
        <v>63</v>
      </c>
      <c r="W14" s="17" t="s">
        <v>63</v>
      </c>
      <c r="X14" s="17" t="s">
        <v>63</v>
      </c>
      <c r="Y14" s="17" t="s">
        <v>63</v>
      </c>
      <c r="Z14" s="17" t="s">
        <v>63</v>
      </c>
      <c r="AA14" s="17" t="s">
        <v>63</v>
      </c>
      <c r="AB14" s="17" t="s">
        <v>63</v>
      </c>
      <c r="AC14" s="17" t="s">
        <v>63</v>
      </c>
      <c r="AD14" s="17" t="s">
        <v>63</v>
      </c>
      <c r="AE14" s="17">
        <v>5.8731</v>
      </c>
      <c r="AF14" s="17">
        <v>5.4626999999999999</v>
      </c>
      <c r="AG14" s="17">
        <v>5.5366999999999997</v>
      </c>
      <c r="AH14" s="17">
        <v>5.585</v>
      </c>
      <c r="AI14" s="17">
        <v>5.6288999999999998</v>
      </c>
      <c r="AJ14" s="17">
        <v>5.1713000000000005</v>
      </c>
      <c r="AK14" s="17">
        <v>5.0218999999999996</v>
      </c>
      <c r="AL14" s="17">
        <v>0</v>
      </c>
      <c r="AM14" s="17" t="s">
        <v>63</v>
      </c>
      <c r="AN14" s="17" t="s">
        <v>63</v>
      </c>
      <c r="AO14" s="17" t="s">
        <v>63</v>
      </c>
      <c r="AP14" s="17">
        <v>0</v>
      </c>
      <c r="AQ14" s="17" t="s">
        <v>63</v>
      </c>
      <c r="AR14" s="17" t="s">
        <v>63</v>
      </c>
      <c r="AS14" s="17" t="s">
        <v>63</v>
      </c>
      <c r="AT14" s="17">
        <v>9.4469999999999992</v>
      </c>
      <c r="AU14" s="17">
        <v>9.5785</v>
      </c>
      <c r="AV14" s="17">
        <v>9.7072000000000003</v>
      </c>
      <c r="AW14" s="17">
        <v>9.8369</v>
      </c>
      <c r="AX14" s="17">
        <v>9.9659999999999993</v>
      </c>
      <c r="AY14" s="17">
        <v>10.0914</v>
      </c>
      <c r="AZ14" s="17">
        <v>10.2179</v>
      </c>
      <c r="BA14" s="17">
        <v>0</v>
      </c>
      <c r="BB14" s="17">
        <v>0</v>
      </c>
      <c r="BC14" s="17">
        <v>0</v>
      </c>
      <c r="BD14" s="17">
        <v>0</v>
      </c>
      <c r="BE14" s="17">
        <v>0.87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</row>
    <row r="15" spans="1:70" x14ac:dyDescent="0.25">
      <c r="A15" s="6" t="s">
        <v>204</v>
      </c>
      <c r="B15" s="6" t="s">
        <v>203</v>
      </c>
      <c r="C15" s="17">
        <v>1.9112</v>
      </c>
      <c r="D15" s="17">
        <v>1.2793999999999999</v>
      </c>
      <c r="E15" s="17">
        <v>2.3018000000000001</v>
      </c>
      <c r="F15" s="17">
        <v>2.3997999999999999</v>
      </c>
      <c r="G15" s="17">
        <v>1.4591000000000001</v>
      </c>
      <c r="H15" s="17">
        <v>2.4310999999999998</v>
      </c>
      <c r="I15" s="17">
        <v>2.1562000000000001</v>
      </c>
      <c r="J15" s="17">
        <v>5.9443000000000001</v>
      </c>
      <c r="K15" s="17">
        <v>5.9421999999999997</v>
      </c>
      <c r="L15" s="17">
        <v>6.2709000000000001</v>
      </c>
      <c r="M15" s="17">
        <v>6.1220999999999997</v>
      </c>
      <c r="N15" s="17">
        <v>6.1786000000000003</v>
      </c>
      <c r="O15" s="17">
        <v>5.6867999999999999</v>
      </c>
      <c r="P15" s="17">
        <v>6.4313000000000002</v>
      </c>
      <c r="Q15" s="17">
        <v>6.6112000000000002</v>
      </c>
      <c r="R15" s="17">
        <v>6.1940999999999997</v>
      </c>
      <c r="S15" s="17">
        <v>5.5324</v>
      </c>
      <c r="T15" s="17">
        <v>5.5833000000000004</v>
      </c>
      <c r="U15" s="17">
        <v>11.101800000000001</v>
      </c>
      <c r="V15" s="17">
        <v>4.1936999999999998</v>
      </c>
      <c r="W15" s="17">
        <v>4.5064000000000002</v>
      </c>
      <c r="X15" s="17">
        <v>1.7484</v>
      </c>
      <c r="Y15" s="17">
        <v>4.3718000000000004</v>
      </c>
      <c r="Z15" s="17">
        <v>4.4473000000000003</v>
      </c>
      <c r="AA15" s="17">
        <v>1.7085999999999999</v>
      </c>
      <c r="AB15" s="17">
        <v>1.6701999999999999</v>
      </c>
      <c r="AC15" s="17">
        <v>1.6249</v>
      </c>
      <c r="AD15" s="17">
        <v>1.6524999999999999</v>
      </c>
      <c r="AE15" s="17">
        <v>2.6907000000000001</v>
      </c>
      <c r="AF15" s="17">
        <v>2.6324999999999998</v>
      </c>
      <c r="AG15" s="17">
        <v>2.7370999999999999</v>
      </c>
      <c r="AH15" s="17">
        <v>2.1116000000000001</v>
      </c>
      <c r="AI15" s="17">
        <v>2.1147999999999998</v>
      </c>
      <c r="AJ15" s="17">
        <v>1.839</v>
      </c>
      <c r="AK15" s="17">
        <v>1.8441999999999998</v>
      </c>
      <c r="AL15" s="17">
        <v>8.8432999999999993</v>
      </c>
      <c r="AM15" s="17">
        <v>8.9504999999999999</v>
      </c>
      <c r="AN15" s="17">
        <v>9.1041000000000007</v>
      </c>
      <c r="AO15" s="17">
        <v>10.714499999999999</v>
      </c>
      <c r="AP15" s="17">
        <v>10.7738</v>
      </c>
      <c r="AQ15" s="17">
        <v>10.930099999999999</v>
      </c>
      <c r="AR15" s="17">
        <v>11.073700000000001</v>
      </c>
      <c r="AS15" s="17">
        <v>11.2302</v>
      </c>
      <c r="AT15" s="17">
        <v>1.6160000000000001</v>
      </c>
      <c r="AU15" s="17">
        <v>1.6297000000000001</v>
      </c>
      <c r="AV15" s="17">
        <v>1.6427</v>
      </c>
      <c r="AW15" s="17">
        <v>1.6428</v>
      </c>
      <c r="AX15" s="17">
        <v>1.637</v>
      </c>
      <c r="AY15" s="17">
        <v>1.6389</v>
      </c>
      <c r="AZ15" s="17">
        <v>1.6478999999999999</v>
      </c>
      <c r="BA15" s="17">
        <v>11.994999999999999</v>
      </c>
      <c r="BB15" s="17">
        <v>1.627</v>
      </c>
      <c r="BC15" s="17">
        <v>1.633</v>
      </c>
      <c r="BD15" s="17">
        <v>1.613</v>
      </c>
      <c r="BE15" s="17">
        <v>1.6319999999999999</v>
      </c>
      <c r="BF15" s="17">
        <v>1.6040000000000001</v>
      </c>
      <c r="BG15" s="17">
        <v>1.629</v>
      </c>
      <c r="BH15" s="17">
        <v>1.6259999999999999</v>
      </c>
      <c r="BI15" s="17">
        <v>1.617</v>
      </c>
      <c r="BJ15" s="17">
        <v>1.577</v>
      </c>
      <c r="BK15" s="17">
        <v>1.57</v>
      </c>
      <c r="BL15" s="17">
        <v>1.5580000000000001</v>
      </c>
      <c r="BM15" s="17">
        <v>1.546</v>
      </c>
      <c r="BN15" s="17">
        <v>1.5369999999999999</v>
      </c>
      <c r="BO15" s="17">
        <v>1.538</v>
      </c>
      <c r="BP15" s="17">
        <v>1.5430000000000001</v>
      </c>
      <c r="BQ15" s="17">
        <v>1.5489999999999999</v>
      </c>
      <c r="BR15" s="17">
        <v>1.5669999999999999</v>
      </c>
    </row>
    <row r="16" spans="1:70" x14ac:dyDescent="0.25">
      <c r="A16" s="5" t="s">
        <v>202</v>
      </c>
      <c r="B16" s="5" t="s">
        <v>201</v>
      </c>
      <c r="C16" s="19">
        <v>32.407400000000003</v>
      </c>
      <c r="D16" s="19">
        <v>32.826599999999999</v>
      </c>
      <c r="E16" s="19">
        <v>33.209099999999999</v>
      </c>
      <c r="F16" s="19">
        <v>32.946599999999997</v>
      </c>
      <c r="G16" s="19">
        <v>31.776199999999999</v>
      </c>
      <c r="H16" s="19">
        <v>31.134</v>
      </c>
      <c r="I16" s="19">
        <v>31.075800000000001</v>
      </c>
      <c r="J16" s="19">
        <v>35.929099999999998</v>
      </c>
      <c r="K16" s="19">
        <v>35.380200000000002</v>
      </c>
      <c r="L16" s="19">
        <v>36.784700000000001</v>
      </c>
      <c r="M16" s="19">
        <v>35.608199999999997</v>
      </c>
      <c r="N16" s="19">
        <v>33.660299999999999</v>
      </c>
      <c r="O16" s="19">
        <v>32.285699999999999</v>
      </c>
      <c r="P16" s="19">
        <v>31.881599999999999</v>
      </c>
      <c r="Q16" s="19">
        <v>30.982399999999998</v>
      </c>
      <c r="R16" s="19">
        <v>27.219200000000001</v>
      </c>
      <c r="S16" s="19">
        <v>24.866</v>
      </c>
      <c r="T16" s="19">
        <v>24.569700000000001</v>
      </c>
      <c r="U16" s="19">
        <v>21.1449</v>
      </c>
      <c r="V16" s="19">
        <v>19.4313</v>
      </c>
      <c r="W16" s="19">
        <v>19.646599999999999</v>
      </c>
      <c r="X16" s="19">
        <v>18.168800000000001</v>
      </c>
      <c r="Y16" s="19">
        <v>18.1174</v>
      </c>
      <c r="Z16" s="19">
        <v>17.851199999999999</v>
      </c>
      <c r="AA16" s="19">
        <v>17.6952</v>
      </c>
      <c r="AB16" s="19">
        <v>17.184699999999999</v>
      </c>
      <c r="AC16" s="19">
        <v>15.993399999999999</v>
      </c>
      <c r="AD16" s="19">
        <v>17.1448</v>
      </c>
      <c r="AE16" s="19">
        <v>17.093900000000001</v>
      </c>
      <c r="AF16" s="19">
        <v>16.314800000000002</v>
      </c>
      <c r="AG16" s="19">
        <v>16.173300000000001</v>
      </c>
      <c r="AH16" s="19">
        <v>15.6111</v>
      </c>
      <c r="AI16" s="19">
        <v>15.501899999999999</v>
      </c>
      <c r="AJ16" s="19">
        <v>14.6212</v>
      </c>
      <c r="AK16" s="19">
        <v>14.177199999999999</v>
      </c>
      <c r="AL16" s="19">
        <v>16.223099999999999</v>
      </c>
      <c r="AM16" s="19">
        <v>16.023800000000001</v>
      </c>
      <c r="AN16" s="19">
        <v>15.918900000000001</v>
      </c>
      <c r="AO16" s="19">
        <v>17.361000000000001</v>
      </c>
      <c r="AP16" s="19">
        <v>17.549499999999998</v>
      </c>
      <c r="AQ16" s="19">
        <v>17.466699999999999</v>
      </c>
      <c r="AR16" s="19">
        <v>17.712900000000001</v>
      </c>
      <c r="AS16" s="19">
        <v>18.254899999999999</v>
      </c>
      <c r="AT16" s="19">
        <v>17.853999999999999</v>
      </c>
      <c r="AU16" s="19">
        <v>17.830100000000002</v>
      </c>
      <c r="AV16" s="19">
        <v>17.8294</v>
      </c>
      <c r="AW16" s="19">
        <v>30.158200000000001</v>
      </c>
      <c r="AX16" s="19">
        <v>28.138000000000002</v>
      </c>
      <c r="AY16" s="19">
        <v>27.990200000000002</v>
      </c>
      <c r="AZ16" s="19">
        <v>28.282900000000001</v>
      </c>
      <c r="BA16" s="19">
        <v>28.225999999999999</v>
      </c>
      <c r="BB16" s="19">
        <v>17.949000000000002</v>
      </c>
      <c r="BC16" s="19">
        <v>17.602</v>
      </c>
      <c r="BD16" s="19">
        <v>17.181999999999999</v>
      </c>
      <c r="BE16" s="19">
        <v>17.678000000000001</v>
      </c>
      <c r="BF16" s="19">
        <v>18.222000000000001</v>
      </c>
      <c r="BG16" s="19">
        <v>17.805</v>
      </c>
      <c r="BH16" s="19">
        <v>17.445</v>
      </c>
      <c r="BI16" s="19">
        <v>16.972999999999999</v>
      </c>
      <c r="BJ16" s="19">
        <v>16.776</v>
      </c>
      <c r="BK16" s="19">
        <v>16.405000000000001</v>
      </c>
      <c r="BL16" s="19">
        <v>16.076000000000001</v>
      </c>
      <c r="BM16" s="19">
        <v>15.69</v>
      </c>
      <c r="BN16" s="19">
        <v>15.327999999999999</v>
      </c>
      <c r="BO16" s="19">
        <v>14.984999999999999</v>
      </c>
      <c r="BP16" s="19">
        <v>14.637</v>
      </c>
      <c r="BQ16" s="19">
        <v>14.327</v>
      </c>
      <c r="BR16" s="19">
        <v>15.042</v>
      </c>
    </row>
    <row r="17" spans="1:70" x14ac:dyDescent="0.25">
      <c r="A17" s="5" t="s">
        <v>200</v>
      </c>
      <c r="B17" s="5" t="s">
        <v>199</v>
      </c>
      <c r="C17" s="19">
        <v>74.766499999999994</v>
      </c>
      <c r="D17" s="19">
        <v>80.654399999999995</v>
      </c>
      <c r="E17" s="19">
        <v>77.736599999999996</v>
      </c>
      <c r="F17" s="19">
        <v>71.329099999999997</v>
      </c>
      <c r="G17" s="19">
        <v>73.871499999999997</v>
      </c>
      <c r="H17" s="19">
        <v>76.892200000000003</v>
      </c>
      <c r="I17" s="19">
        <v>79.226900000000001</v>
      </c>
      <c r="J17" s="19">
        <v>74.469099999999997</v>
      </c>
      <c r="K17" s="19">
        <v>74.154300000000006</v>
      </c>
      <c r="L17" s="19">
        <v>78.632300000000001</v>
      </c>
      <c r="M17" s="19">
        <v>77.972099999999998</v>
      </c>
      <c r="N17" s="19">
        <v>70.225999999999999</v>
      </c>
      <c r="O17" s="19">
        <v>75.341300000000004</v>
      </c>
      <c r="P17" s="19">
        <v>78.3459</v>
      </c>
      <c r="Q17" s="19">
        <v>72.533699999999996</v>
      </c>
      <c r="R17" s="19">
        <v>57.424999999999997</v>
      </c>
      <c r="S17" s="19">
        <v>47.595199999999998</v>
      </c>
      <c r="T17" s="19">
        <v>43.0077</v>
      </c>
      <c r="U17" s="19">
        <v>35.803600000000003</v>
      </c>
      <c r="V17" s="19">
        <v>30.4604</v>
      </c>
      <c r="W17" s="19">
        <v>29.909500000000001</v>
      </c>
      <c r="X17" s="19">
        <v>27.308900000000001</v>
      </c>
      <c r="Y17" s="19">
        <v>29.842199999999998</v>
      </c>
      <c r="Z17" s="19">
        <v>27.347899999999999</v>
      </c>
      <c r="AA17" s="19">
        <v>28.328499999999998</v>
      </c>
      <c r="AB17" s="19">
        <v>29.5258</v>
      </c>
      <c r="AC17" s="19">
        <v>27.760300000000001</v>
      </c>
      <c r="AD17" s="19">
        <v>25.867699999999999</v>
      </c>
      <c r="AE17" s="19">
        <v>27.316800000000001</v>
      </c>
      <c r="AF17" s="19">
        <v>30.525700000000001</v>
      </c>
      <c r="AG17" s="19">
        <v>30.297899999999998</v>
      </c>
      <c r="AH17" s="19">
        <v>30.528300000000002</v>
      </c>
      <c r="AI17" s="19">
        <v>36.9636</v>
      </c>
      <c r="AJ17" s="19">
        <v>37.098500000000001</v>
      </c>
      <c r="AK17" s="19">
        <v>34.907499999999999</v>
      </c>
      <c r="AL17" s="19">
        <v>29.863299999999999</v>
      </c>
      <c r="AM17" s="19">
        <v>31.282900000000001</v>
      </c>
      <c r="AN17" s="19">
        <v>31.9053</v>
      </c>
      <c r="AO17" s="19">
        <v>32.8352</v>
      </c>
      <c r="AP17" s="19">
        <v>31.0412</v>
      </c>
      <c r="AQ17" s="19">
        <v>31.332799999999999</v>
      </c>
      <c r="AR17" s="19">
        <v>33.674100000000003</v>
      </c>
      <c r="AS17" s="19">
        <v>34.897300000000001</v>
      </c>
      <c r="AT17" s="19">
        <v>34.898000000000003</v>
      </c>
      <c r="AU17" s="19">
        <v>31.655000000000001</v>
      </c>
      <c r="AV17" s="19">
        <v>32.477400000000003</v>
      </c>
      <c r="AW17" s="19">
        <v>45.717700000000001</v>
      </c>
      <c r="AX17" s="19">
        <v>41.978999999999999</v>
      </c>
      <c r="AY17" s="19">
        <v>41.813600000000001</v>
      </c>
      <c r="AZ17" s="19">
        <v>44.440899999999999</v>
      </c>
      <c r="BA17" s="19">
        <v>43.442</v>
      </c>
      <c r="BB17" s="19">
        <v>29.337</v>
      </c>
      <c r="BC17" s="19">
        <v>28.923999999999999</v>
      </c>
      <c r="BD17" s="19">
        <v>28.783000000000001</v>
      </c>
      <c r="BE17" s="19">
        <v>28.757000000000001</v>
      </c>
      <c r="BF17" s="19">
        <v>30.648</v>
      </c>
      <c r="BG17" s="19">
        <v>30.606000000000002</v>
      </c>
      <c r="BH17" s="19">
        <v>29.390999999999998</v>
      </c>
      <c r="BI17" s="19">
        <v>28.245000000000001</v>
      </c>
      <c r="BJ17" s="19">
        <v>25.524999999999999</v>
      </c>
      <c r="BK17" s="19">
        <v>25.221</v>
      </c>
      <c r="BL17" s="19">
        <v>25.628</v>
      </c>
      <c r="BM17" s="19">
        <v>26.274999999999999</v>
      </c>
      <c r="BN17" s="19">
        <v>24.8</v>
      </c>
      <c r="BO17" s="19">
        <v>25.707000000000001</v>
      </c>
      <c r="BP17" s="19">
        <v>27.265999999999998</v>
      </c>
      <c r="BQ17" s="19">
        <v>27.44</v>
      </c>
      <c r="BR17" s="19">
        <v>26.303000000000001</v>
      </c>
    </row>
    <row r="18" spans="1:70" x14ac:dyDescent="0.25">
      <c r="A18" s="5" t="s">
        <v>198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</row>
    <row r="19" spans="1:70" x14ac:dyDescent="0.25">
      <c r="A19" s="6" t="s">
        <v>197</v>
      </c>
      <c r="B19" s="6" t="s">
        <v>196</v>
      </c>
      <c r="C19" s="17">
        <v>12.710900000000001</v>
      </c>
      <c r="D19" s="17">
        <v>11.870900000000001</v>
      </c>
      <c r="E19" s="17">
        <v>19.8416</v>
      </c>
      <c r="F19" s="17">
        <v>13.317600000000001</v>
      </c>
      <c r="G19" s="17">
        <v>11.4861</v>
      </c>
      <c r="H19" s="17">
        <v>12.237299999999999</v>
      </c>
      <c r="I19" s="17">
        <v>16.766300000000001</v>
      </c>
      <c r="J19" s="17">
        <v>19.504999999999999</v>
      </c>
      <c r="K19" s="17">
        <v>21.780100000000001</v>
      </c>
      <c r="L19" s="17">
        <v>22.394400000000001</v>
      </c>
      <c r="M19" s="17">
        <v>23.6829</v>
      </c>
      <c r="N19" s="17">
        <v>23.8415</v>
      </c>
      <c r="O19" s="17">
        <v>24.3461</v>
      </c>
      <c r="P19" s="17">
        <v>21.4695</v>
      </c>
      <c r="Q19" s="17">
        <v>18.1997</v>
      </c>
      <c r="R19" s="17">
        <v>14.611599999999999</v>
      </c>
      <c r="S19" s="17">
        <v>12.490399999999999</v>
      </c>
      <c r="T19" s="17">
        <v>9.5737000000000005</v>
      </c>
      <c r="U19" s="17">
        <v>7.6723999999999997</v>
      </c>
      <c r="V19" s="17">
        <v>6.5194999999999999</v>
      </c>
      <c r="W19" s="17">
        <v>6.4249000000000001</v>
      </c>
      <c r="X19" s="17">
        <v>4.6809000000000003</v>
      </c>
      <c r="Y19" s="17">
        <v>5.8525999999999998</v>
      </c>
      <c r="Z19" s="17">
        <v>4.6280999999999999</v>
      </c>
      <c r="AA19" s="17">
        <v>4.9120999999999997</v>
      </c>
      <c r="AB19" s="17">
        <v>5.9047999999999998</v>
      </c>
      <c r="AC19" s="17">
        <v>5.4587000000000003</v>
      </c>
      <c r="AD19" s="17">
        <v>4.3426</v>
      </c>
      <c r="AE19" s="17">
        <v>5.7904999999999998</v>
      </c>
      <c r="AF19" s="17">
        <v>7.7112999999999996</v>
      </c>
      <c r="AG19" s="17">
        <v>6.8444000000000003</v>
      </c>
      <c r="AH19" s="17">
        <v>6.1280999999999999</v>
      </c>
      <c r="AI19" s="17">
        <v>7.7690000000000001</v>
      </c>
      <c r="AJ19" s="17">
        <v>9.0015000000000001</v>
      </c>
      <c r="AK19" s="17">
        <v>7.7263000000000002</v>
      </c>
      <c r="AL19" s="17">
        <v>5.5800999999999998</v>
      </c>
      <c r="AM19" s="17">
        <v>7.2057000000000002</v>
      </c>
      <c r="AN19" s="17">
        <v>7.4340999999999999</v>
      </c>
      <c r="AO19" s="17">
        <v>6.5522999999999998</v>
      </c>
      <c r="AP19" s="17">
        <v>6.4146999999999998</v>
      </c>
      <c r="AQ19" s="17">
        <v>7.0869999999999997</v>
      </c>
      <c r="AR19" s="17">
        <v>8.3191000000000006</v>
      </c>
      <c r="AS19" s="17">
        <v>7.9147999999999996</v>
      </c>
      <c r="AT19" s="17">
        <v>8.0009999999999994</v>
      </c>
      <c r="AU19" s="17">
        <v>6.4641999999999999</v>
      </c>
      <c r="AV19" s="17">
        <v>7.5444000000000004</v>
      </c>
      <c r="AW19" s="17">
        <v>6.9589999999999996</v>
      </c>
      <c r="AX19" s="17">
        <v>6.0449999999999999</v>
      </c>
      <c r="AY19" s="17">
        <v>7.8261000000000003</v>
      </c>
      <c r="AZ19" s="17">
        <v>10.305199999999999</v>
      </c>
      <c r="BA19" s="17">
        <v>8.5310000000000006</v>
      </c>
      <c r="BB19" s="17">
        <v>7.7949999999999999</v>
      </c>
      <c r="BC19" s="17">
        <v>9.1319999999999997</v>
      </c>
      <c r="BD19" s="17">
        <v>9.077</v>
      </c>
      <c r="BE19" s="17">
        <v>9.51</v>
      </c>
      <c r="BF19" s="17">
        <v>8.4489999999999998</v>
      </c>
      <c r="BG19" s="17">
        <v>8.7710000000000008</v>
      </c>
      <c r="BH19" s="17">
        <v>9.016</v>
      </c>
      <c r="BI19" s="17">
        <v>8.85</v>
      </c>
      <c r="BJ19" s="17">
        <v>6.8070000000000004</v>
      </c>
      <c r="BK19" s="17">
        <v>7.149</v>
      </c>
      <c r="BL19" s="17">
        <v>7.2709999999999999</v>
      </c>
      <c r="BM19" s="17">
        <v>7.9850000000000003</v>
      </c>
      <c r="BN19" s="17">
        <v>6.8949999999999996</v>
      </c>
      <c r="BO19" s="17">
        <v>8.1120000000000001</v>
      </c>
      <c r="BP19" s="17">
        <v>9.7799999999999994</v>
      </c>
      <c r="BQ19" s="17">
        <v>10.419</v>
      </c>
      <c r="BR19" s="17">
        <v>9.0280000000000005</v>
      </c>
    </row>
    <row r="20" spans="1:70" x14ac:dyDescent="0.25">
      <c r="A20" s="6" t="s">
        <v>195</v>
      </c>
      <c r="B20" s="6" t="s">
        <v>194</v>
      </c>
      <c r="C20" s="17">
        <v>12.710900000000001</v>
      </c>
      <c r="D20" s="17">
        <v>11.870900000000001</v>
      </c>
      <c r="E20" s="17">
        <v>19.8416</v>
      </c>
      <c r="F20" s="17">
        <v>13.317600000000001</v>
      </c>
      <c r="G20" s="17">
        <v>11.4861</v>
      </c>
      <c r="H20" s="17">
        <v>12.237299999999999</v>
      </c>
      <c r="I20" s="17">
        <v>16.766300000000001</v>
      </c>
      <c r="J20" s="17">
        <v>19.504999999999999</v>
      </c>
      <c r="K20" s="17">
        <v>21.780100000000001</v>
      </c>
      <c r="L20" s="17">
        <v>22.394400000000001</v>
      </c>
      <c r="M20" s="17">
        <v>23.6829</v>
      </c>
      <c r="N20" s="17">
        <v>23.8415</v>
      </c>
      <c r="O20" s="17">
        <v>24.3461</v>
      </c>
      <c r="P20" s="17">
        <v>21.4695</v>
      </c>
      <c r="Q20" s="17">
        <v>18.1997</v>
      </c>
      <c r="R20" s="17">
        <v>14.611599999999999</v>
      </c>
      <c r="S20" s="17">
        <v>12.490399999999999</v>
      </c>
      <c r="T20" s="17">
        <v>9.5737000000000005</v>
      </c>
      <c r="U20" s="17">
        <v>7.6723999999999997</v>
      </c>
      <c r="V20" s="17">
        <v>6.5194999999999999</v>
      </c>
      <c r="W20" s="17">
        <v>6.4249000000000001</v>
      </c>
      <c r="X20" s="17">
        <v>4.6809000000000003</v>
      </c>
      <c r="Y20" s="17">
        <v>5.8525999999999998</v>
      </c>
      <c r="Z20" s="17">
        <v>4.6280999999999999</v>
      </c>
      <c r="AA20" s="17">
        <v>4.9120999999999997</v>
      </c>
      <c r="AB20" s="17">
        <v>5.9047999999999998</v>
      </c>
      <c r="AC20" s="17">
        <v>5.4587000000000003</v>
      </c>
      <c r="AD20" s="17">
        <v>4.3426</v>
      </c>
      <c r="AE20" s="17">
        <v>5.7904999999999998</v>
      </c>
      <c r="AF20" s="17">
        <v>7.7112999999999996</v>
      </c>
      <c r="AG20" s="17">
        <v>6.8444000000000003</v>
      </c>
      <c r="AH20" s="17">
        <v>6.1280999999999999</v>
      </c>
      <c r="AI20" s="17">
        <v>7.7690000000000001</v>
      </c>
      <c r="AJ20" s="17">
        <v>9.0015000000000001</v>
      </c>
      <c r="AK20" s="17">
        <v>7.7263000000000002</v>
      </c>
      <c r="AL20" s="17">
        <v>5.5800999999999998</v>
      </c>
      <c r="AM20" s="17">
        <v>7.2057000000000002</v>
      </c>
      <c r="AN20" s="17">
        <v>7.4340999999999999</v>
      </c>
      <c r="AO20" s="17">
        <v>6.5522999999999998</v>
      </c>
      <c r="AP20" s="17">
        <v>6.4146999999999998</v>
      </c>
      <c r="AQ20" s="17">
        <v>7.0869999999999997</v>
      </c>
      <c r="AR20" s="17">
        <v>8.3191000000000006</v>
      </c>
      <c r="AS20" s="17">
        <v>7.9147999999999996</v>
      </c>
      <c r="AT20" s="17">
        <v>8.0009999999999994</v>
      </c>
      <c r="AU20" s="17">
        <v>6.4641999999999999</v>
      </c>
      <c r="AV20" s="17">
        <v>7.5444000000000004</v>
      </c>
      <c r="AW20" s="17">
        <v>6.9589999999999996</v>
      </c>
      <c r="AX20" s="17">
        <v>6.0449999999999999</v>
      </c>
      <c r="AY20" s="17">
        <v>6.2309000000000001</v>
      </c>
      <c r="AZ20" s="17">
        <v>9.0950000000000006</v>
      </c>
      <c r="BA20" s="17">
        <v>8.5109999999999992</v>
      </c>
      <c r="BB20" s="17">
        <v>7.7720000000000002</v>
      </c>
      <c r="BC20" s="17">
        <v>7.9539999999999997</v>
      </c>
      <c r="BD20" s="17">
        <v>7.9320000000000004</v>
      </c>
      <c r="BE20" s="17">
        <v>7.7670000000000003</v>
      </c>
      <c r="BF20" s="17">
        <v>7.508</v>
      </c>
      <c r="BG20" s="17">
        <v>7.5750000000000002</v>
      </c>
      <c r="BH20" s="17">
        <v>7.8760000000000003</v>
      </c>
      <c r="BI20" s="17">
        <v>7.7960000000000003</v>
      </c>
      <c r="BJ20" s="17">
        <v>6.1289999999999996</v>
      </c>
      <c r="BK20" s="17">
        <v>6.3239999999999998</v>
      </c>
      <c r="BL20" s="17">
        <v>6.2850000000000001</v>
      </c>
      <c r="BM20" s="17">
        <v>6.9930000000000003</v>
      </c>
      <c r="BN20" s="17">
        <v>5.8810000000000002</v>
      </c>
      <c r="BO20" s="17">
        <v>6.742</v>
      </c>
      <c r="BP20" s="17">
        <v>8.5</v>
      </c>
      <c r="BQ20" s="17">
        <v>9.2059999999999995</v>
      </c>
      <c r="BR20" s="17">
        <v>8.2040000000000006</v>
      </c>
    </row>
    <row r="21" spans="1:70" x14ac:dyDescent="0.25">
      <c r="A21" s="6" t="s">
        <v>193</v>
      </c>
      <c r="B21" s="6" t="s">
        <v>192</v>
      </c>
      <c r="C21" s="17">
        <v>4.0575999999999999</v>
      </c>
      <c r="D21" s="17">
        <v>2.9950000000000001</v>
      </c>
      <c r="E21" s="17">
        <v>1.6148</v>
      </c>
      <c r="F21" s="17">
        <v>7.0053000000000001</v>
      </c>
      <c r="G21" s="17">
        <v>4.2409999999999997</v>
      </c>
      <c r="H21" s="17">
        <v>7.3361000000000001</v>
      </c>
      <c r="I21" s="17">
        <v>4.8810000000000002</v>
      </c>
      <c r="J21" s="17">
        <v>8.5206</v>
      </c>
      <c r="K21" s="17">
        <v>5.6155999999999997</v>
      </c>
      <c r="L21" s="17">
        <v>6.6215999999999999</v>
      </c>
      <c r="M21" s="17">
        <v>4.6986999999999997</v>
      </c>
      <c r="N21" s="17">
        <v>14.7811</v>
      </c>
      <c r="O21" s="17">
        <v>11.8742</v>
      </c>
      <c r="P21" s="17">
        <v>10.292899999999999</v>
      </c>
      <c r="Q21" s="17">
        <v>10.161899999999999</v>
      </c>
      <c r="R21" s="17">
        <v>17.030899999999999</v>
      </c>
      <c r="S21" s="17">
        <v>14.0726</v>
      </c>
      <c r="T21" s="17">
        <v>7.5216000000000003</v>
      </c>
      <c r="U21" s="17">
        <v>5.8455000000000004</v>
      </c>
      <c r="V21" s="17">
        <v>10.866400000000001</v>
      </c>
      <c r="W21" s="17">
        <v>10.61</v>
      </c>
      <c r="X21" s="17">
        <v>7.0575999999999999</v>
      </c>
      <c r="Y21" s="17">
        <v>0.78869999999999996</v>
      </c>
      <c r="Z21" s="17">
        <v>7.2842000000000002</v>
      </c>
      <c r="AA21" s="17">
        <v>7.0842999999999998</v>
      </c>
      <c r="AB21" s="17">
        <v>0.55479999999999996</v>
      </c>
      <c r="AC21" s="17">
        <v>0.31059999999999999</v>
      </c>
      <c r="AD21" s="17">
        <v>4.6356000000000002</v>
      </c>
      <c r="AE21" s="17">
        <v>0.49199999999999999</v>
      </c>
      <c r="AF21" s="17">
        <v>0.38300000000000001</v>
      </c>
      <c r="AG21" s="17">
        <v>0.18690000000000001</v>
      </c>
      <c r="AH21" s="17">
        <v>3.7932000000000001</v>
      </c>
      <c r="AI21" s="17">
        <v>3.4502000000000002</v>
      </c>
      <c r="AJ21" s="17">
        <v>1.6225000000000001</v>
      </c>
      <c r="AK21" s="17">
        <v>3.27E-2</v>
      </c>
      <c r="AL21" s="17">
        <v>5.9668000000000001</v>
      </c>
      <c r="AM21" s="17">
        <v>5.9542000000000002</v>
      </c>
      <c r="AN21" s="17">
        <v>5.9542000000000002</v>
      </c>
      <c r="AO21" s="17">
        <v>0</v>
      </c>
      <c r="AP21" s="17">
        <v>3.4864999999999999</v>
      </c>
      <c r="AQ21" s="17">
        <v>0.63770000000000004</v>
      </c>
      <c r="AR21" s="17">
        <v>0.42520000000000002</v>
      </c>
      <c r="AS21" s="17">
        <v>0.21279999999999999</v>
      </c>
      <c r="AT21" s="17">
        <v>13.135999999999999</v>
      </c>
      <c r="AU21" s="17">
        <v>0.28749999999999998</v>
      </c>
      <c r="AV21" s="17">
        <v>0.37209999999999999</v>
      </c>
      <c r="AW21" s="17">
        <v>0.2989</v>
      </c>
      <c r="AX21" s="17">
        <v>1.323</v>
      </c>
      <c r="AY21" s="17">
        <v>1.1658999999999999</v>
      </c>
      <c r="AZ21" s="17">
        <v>1.1313</v>
      </c>
      <c r="BA21" s="17">
        <v>0.56799999999999995</v>
      </c>
      <c r="BB21" s="17">
        <v>10.151999999999999</v>
      </c>
      <c r="BC21" s="17">
        <v>10.143000000000001</v>
      </c>
      <c r="BD21" s="17">
        <v>9.9369999999999994</v>
      </c>
      <c r="BE21" s="17">
        <v>9.69</v>
      </c>
      <c r="BF21" s="17">
        <v>9.7720000000000002</v>
      </c>
      <c r="BG21" s="17">
        <v>9.7949999999999999</v>
      </c>
      <c r="BH21" s="17">
        <v>10.093</v>
      </c>
      <c r="BI21" s="17">
        <v>9.48</v>
      </c>
      <c r="BJ21" s="17">
        <v>9.9109999999999996</v>
      </c>
      <c r="BK21" s="17">
        <v>9.843</v>
      </c>
      <c r="BL21" s="17">
        <v>9.8330000000000002</v>
      </c>
      <c r="BM21" s="17">
        <v>9.6910000000000007</v>
      </c>
      <c r="BN21" s="17">
        <v>0.90400000000000003</v>
      </c>
      <c r="BO21" s="17">
        <v>1.145</v>
      </c>
      <c r="BP21" s="17">
        <v>1.4550000000000001</v>
      </c>
      <c r="BQ21" s="17">
        <v>1.075</v>
      </c>
      <c r="BR21" s="17">
        <v>2.5949999999999998</v>
      </c>
    </row>
    <row r="22" spans="1:70" x14ac:dyDescent="0.25">
      <c r="A22" s="6" t="s">
        <v>191</v>
      </c>
      <c r="B22" s="6" t="s">
        <v>190</v>
      </c>
      <c r="C22" s="17">
        <v>5.7766999999999999</v>
      </c>
      <c r="D22" s="17">
        <v>2.6922999999999999</v>
      </c>
      <c r="E22" s="17">
        <v>3.6703999999999999</v>
      </c>
      <c r="F22" s="17">
        <v>5.7309999999999999</v>
      </c>
      <c r="G22" s="17">
        <v>5.1517999999999997</v>
      </c>
      <c r="H22" s="17">
        <v>2.9893000000000001</v>
      </c>
      <c r="I22" s="17">
        <v>3.2317999999999998</v>
      </c>
      <c r="J22" s="17">
        <v>6.1342999999999996</v>
      </c>
      <c r="K22" s="17">
        <v>3.4777</v>
      </c>
      <c r="L22" s="17">
        <v>3.4979</v>
      </c>
      <c r="M22" s="17">
        <v>3.7751000000000001</v>
      </c>
      <c r="N22" s="17">
        <v>3.8862000000000001</v>
      </c>
      <c r="O22" s="17">
        <v>4.0274000000000001</v>
      </c>
      <c r="P22" s="17">
        <v>4.6825999999999999</v>
      </c>
      <c r="Q22" s="17">
        <v>4.274</v>
      </c>
      <c r="R22" s="17">
        <v>3.4691000000000001</v>
      </c>
      <c r="S22" s="17">
        <v>3.7715000000000001</v>
      </c>
      <c r="T22" s="17">
        <v>2.9914000000000001</v>
      </c>
      <c r="U22" s="17">
        <v>2.9988000000000001</v>
      </c>
      <c r="V22" s="17">
        <v>3.1511</v>
      </c>
      <c r="W22" s="17">
        <v>3.2181000000000002</v>
      </c>
      <c r="X22" s="17">
        <v>2.3237000000000001</v>
      </c>
      <c r="Y22" s="17">
        <v>2.6741999999999999</v>
      </c>
      <c r="Z22" s="17">
        <v>2.3037999999999998</v>
      </c>
      <c r="AA22" s="17">
        <v>2.7063000000000001</v>
      </c>
      <c r="AB22" s="17">
        <v>2.5164</v>
      </c>
      <c r="AC22" s="17">
        <v>2.4521000000000002</v>
      </c>
      <c r="AD22" s="17">
        <v>1.5825</v>
      </c>
      <c r="AE22" s="17">
        <v>1.5087999999999999</v>
      </c>
      <c r="AF22" s="17">
        <v>1.6292</v>
      </c>
      <c r="AG22" s="17">
        <v>1.9287000000000001</v>
      </c>
      <c r="AH22" s="17">
        <v>2.8148</v>
      </c>
      <c r="AI22" s="17">
        <v>3.1587000000000001</v>
      </c>
      <c r="AJ22" s="17">
        <v>3.3892000000000002</v>
      </c>
      <c r="AK22" s="17">
        <v>3.2035</v>
      </c>
      <c r="AL22" s="17">
        <v>1.6865000000000001</v>
      </c>
      <c r="AM22" s="17">
        <v>1.6659999999999999</v>
      </c>
      <c r="AN22" s="17">
        <v>1.9047000000000001</v>
      </c>
      <c r="AO22" s="17">
        <v>1.8595999999999999</v>
      </c>
      <c r="AP22" s="17">
        <v>1.3453999999999999</v>
      </c>
      <c r="AQ22" s="17">
        <v>1.4138999999999999</v>
      </c>
      <c r="AR22" s="17">
        <v>2.2945000000000002</v>
      </c>
      <c r="AS22" s="17">
        <v>3.2627999999999999</v>
      </c>
      <c r="AT22" s="17">
        <v>3.3279999999999998</v>
      </c>
      <c r="AU22" s="17">
        <v>3.5082</v>
      </c>
      <c r="AV22" s="17">
        <v>2.254</v>
      </c>
      <c r="AW22" s="17">
        <v>2.6354000000000002</v>
      </c>
      <c r="AX22" s="17">
        <v>2.1930000000000001</v>
      </c>
      <c r="AY22" s="17">
        <v>0.30220000000000002</v>
      </c>
      <c r="AZ22" s="17">
        <v>0.49809999999999999</v>
      </c>
      <c r="BA22" s="17">
        <v>1.9060000000000001</v>
      </c>
      <c r="BB22" s="17">
        <v>1.921</v>
      </c>
      <c r="BC22" s="17">
        <v>0.95199999999999996</v>
      </c>
      <c r="BD22" s="17">
        <v>1.54</v>
      </c>
      <c r="BE22" s="17">
        <v>0.65400000000000003</v>
      </c>
      <c r="BF22" s="17">
        <v>2.2240000000000002</v>
      </c>
      <c r="BG22" s="17">
        <v>2.339</v>
      </c>
      <c r="BH22" s="17">
        <v>0.84299999999999997</v>
      </c>
      <c r="BI22" s="17">
        <v>0.96399999999999997</v>
      </c>
      <c r="BJ22" s="17">
        <v>0.77700000000000002</v>
      </c>
      <c r="BK22" s="17">
        <v>0.79700000000000004</v>
      </c>
      <c r="BL22" s="17">
        <v>0.82</v>
      </c>
      <c r="BM22" s="17">
        <v>0.68500000000000005</v>
      </c>
      <c r="BN22" s="17">
        <v>0.59899999999999998</v>
      </c>
      <c r="BO22" s="17">
        <v>0.50900000000000001</v>
      </c>
      <c r="BP22" s="17">
        <v>0.59699999999999998</v>
      </c>
      <c r="BQ22" s="17">
        <v>0.66</v>
      </c>
      <c r="BR22" s="17">
        <v>0.74399999999999999</v>
      </c>
    </row>
    <row r="23" spans="1:70" x14ac:dyDescent="0.25">
      <c r="A23" s="5" t="s">
        <v>189</v>
      </c>
      <c r="B23" s="5" t="s">
        <v>188</v>
      </c>
      <c r="C23" s="19">
        <v>22.545300000000001</v>
      </c>
      <c r="D23" s="19">
        <v>17.558199999999999</v>
      </c>
      <c r="E23" s="19">
        <v>25.126799999999999</v>
      </c>
      <c r="F23" s="19">
        <v>26.053899999999999</v>
      </c>
      <c r="G23" s="19">
        <v>20.878900000000002</v>
      </c>
      <c r="H23" s="19">
        <v>22.5626</v>
      </c>
      <c r="I23" s="19">
        <v>24.879200000000001</v>
      </c>
      <c r="J23" s="19">
        <v>34.1599</v>
      </c>
      <c r="K23" s="19">
        <v>30.8734</v>
      </c>
      <c r="L23" s="19">
        <v>32.5139</v>
      </c>
      <c r="M23" s="19">
        <v>32.156599999999997</v>
      </c>
      <c r="N23" s="19">
        <v>42.508800000000001</v>
      </c>
      <c r="O23" s="19">
        <v>40.247700000000002</v>
      </c>
      <c r="P23" s="19">
        <v>36.445</v>
      </c>
      <c r="Q23" s="19">
        <v>32.6357</v>
      </c>
      <c r="R23" s="19">
        <v>35.111600000000003</v>
      </c>
      <c r="S23" s="19">
        <v>30.334499999999998</v>
      </c>
      <c r="T23" s="19">
        <v>20.086600000000001</v>
      </c>
      <c r="U23" s="19">
        <v>16.5167</v>
      </c>
      <c r="V23" s="19">
        <v>20.536999999999999</v>
      </c>
      <c r="W23" s="19">
        <v>20.253</v>
      </c>
      <c r="X23" s="19">
        <v>14.062200000000001</v>
      </c>
      <c r="Y23" s="19">
        <v>9.3155000000000001</v>
      </c>
      <c r="Z23" s="19">
        <v>14.216100000000001</v>
      </c>
      <c r="AA23" s="19">
        <v>14.7027</v>
      </c>
      <c r="AB23" s="19">
        <v>8.9758999999999993</v>
      </c>
      <c r="AC23" s="19">
        <v>8.2215000000000007</v>
      </c>
      <c r="AD23" s="19">
        <v>10.560700000000001</v>
      </c>
      <c r="AE23" s="19">
        <v>7.7914000000000003</v>
      </c>
      <c r="AF23" s="19">
        <v>9.7234999999999996</v>
      </c>
      <c r="AG23" s="19">
        <v>8.9600000000000009</v>
      </c>
      <c r="AH23" s="19">
        <v>12.736000000000001</v>
      </c>
      <c r="AI23" s="19">
        <v>14.3779</v>
      </c>
      <c r="AJ23" s="19">
        <v>14.013199999999999</v>
      </c>
      <c r="AK23" s="19">
        <v>10.962400000000001</v>
      </c>
      <c r="AL23" s="19">
        <v>13.2333</v>
      </c>
      <c r="AM23" s="19">
        <v>14.826000000000001</v>
      </c>
      <c r="AN23" s="19">
        <v>15.292999999999999</v>
      </c>
      <c r="AO23" s="19">
        <v>8.4120000000000008</v>
      </c>
      <c r="AP23" s="19">
        <v>11.246600000000001</v>
      </c>
      <c r="AQ23" s="19">
        <v>9.1385000000000005</v>
      </c>
      <c r="AR23" s="19">
        <v>11.0388</v>
      </c>
      <c r="AS23" s="19">
        <v>11.3903</v>
      </c>
      <c r="AT23" s="19">
        <v>24.465</v>
      </c>
      <c r="AU23" s="19">
        <v>10.2599</v>
      </c>
      <c r="AV23" s="19">
        <v>10.170500000000001</v>
      </c>
      <c r="AW23" s="19">
        <v>9.8933999999999997</v>
      </c>
      <c r="AX23" s="19">
        <v>9.5609999999999999</v>
      </c>
      <c r="AY23" s="19">
        <v>9.2942</v>
      </c>
      <c r="AZ23" s="19">
        <v>11.9346</v>
      </c>
      <c r="BA23" s="19">
        <v>11.005000000000001</v>
      </c>
      <c r="BB23" s="19">
        <v>19.867999999999999</v>
      </c>
      <c r="BC23" s="19">
        <v>20.227</v>
      </c>
      <c r="BD23" s="19">
        <v>20.553999999999998</v>
      </c>
      <c r="BE23" s="19">
        <v>19.853999999999999</v>
      </c>
      <c r="BF23" s="19">
        <v>20.375</v>
      </c>
      <c r="BG23" s="19">
        <v>20.905000000000001</v>
      </c>
      <c r="BH23" s="19">
        <v>19.951999999999998</v>
      </c>
      <c r="BI23" s="19">
        <v>19.294</v>
      </c>
      <c r="BJ23" s="19">
        <v>17.495000000000001</v>
      </c>
      <c r="BK23" s="19">
        <v>17.789000000000001</v>
      </c>
      <c r="BL23" s="19">
        <v>17.923999999999999</v>
      </c>
      <c r="BM23" s="19">
        <v>18.361000000000001</v>
      </c>
      <c r="BN23" s="19">
        <v>8.3979999999999997</v>
      </c>
      <c r="BO23" s="19">
        <v>9.766</v>
      </c>
      <c r="BP23" s="19">
        <v>11.832000000000001</v>
      </c>
      <c r="BQ23" s="19">
        <v>12.154</v>
      </c>
      <c r="BR23" s="19">
        <v>12.367000000000001</v>
      </c>
    </row>
    <row r="24" spans="1:70" x14ac:dyDescent="0.25">
      <c r="A24" s="6" t="s">
        <v>187</v>
      </c>
      <c r="B24" s="6" t="s">
        <v>186</v>
      </c>
      <c r="C24" s="17">
        <v>22.310099999999998</v>
      </c>
      <c r="D24" s="17">
        <v>26.865600000000001</v>
      </c>
      <c r="E24" s="17">
        <v>17.5062</v>
      </c>
      <c r="F24" s="17">
        <v>13.4077</v>
      </c>
      <c r="G24" s="17">
        <v>21.7531</v>
      </c>
      <c r="H24" s="17">
        <v>23.642800000000001</v>
      </c>
      <c r="I24" s="17">
        <v>23.1645</v>
      </c>
      <c r="J24" s="17">
        <v>11.3628</v>
      </c>
      <c r="K24" s="17">
        <v>12.680999999999999</v>
      </c>
      <c r="L24" s="17">
        <v>14.7578</v>
      </c>
      <c r="M24" s="17">
        <v>14.178000000000001</v>
      </c>
      <c r="N24" s="17">
        <v>0.74280000000000002</v>
      </c>
      <c r="O24" s="17">
        <v>6.0366999999999997</v>
      </c>
      <c r="P24" s="17">
        <v>16.393799999999999</v>
      </c>
      <c r="Q24" s="17">
        <v>10.426</v>
      </c>
      <c r="R24" s="17">
        <v>0.55210000000000004</v>
      </c>
      <c r="S24" s="17">
        <v>0.55210000000000004</v>
      </c>
      <c r="T24" s="17">
        <v>7.0468000000000002</v>
      </c>
      <c r="U24" s="17">
        <v>7.0468000000000002</v>
      </c>
      <c r="V24" s="17">
        <v>0.26190000000000002</v>
      </c>
      <c r="W24" s="17">
        <v>0.26190000000000002</v>
      </c>
      <c r="X24" s="17">
        <v>3.6486999999999998</v>
      </c>
      <c r="Y24" s="17">
        <v>10.7866</v>
      </c>
      <c r="Z24" s="17">
        <v>3.4123000000000001</v>
      </c>
      <c r="AA24" s="17">
        <v>4.6641000000000004</v>
      </c>
      <c r="AB24" s="17">
        <v>9.0883000000000003</v>
      </c>
      <c r="AC24" s="17">
        <v>8.6785999999999994</v>
      </c>
      <c r="AD24" s="17">
        <v>4.351</v>
      </c>
      <c r="AE24" s="17">
        <v>8.8217999999999996</v>
      </c>
      <c r="AF24" s="17">
        <v>9.9902999999999995</v>
      </c>
      <c r="AG24" s="17">
        <v>9.7347000000000001</v>
      </c>
      <c r="AH24" s="17">
        <v>6.2083000000000004</v>
      </c>
      <c r="AI24" s="17">
        <v>11.2</v>
      </c>
      <c r="AJ24" s="17">
        <v>11.2</v>
      </c>
      <c r="AK24" s="17">
        <v>11.2</v>
      </c>
      <c r="AL24" s="17">
        <v>6.5331999999999999</v>
      </c>
      <c r="AM24" s="17">
        <v>6.5332999999999997</v>
      </c>
      <c r="AN24" s="17">
        <v>6.5332999999999997</v>
      </c>
      <c r="AO24" s="17">
        <v>13.987500000000001</v>
      </c>
      <c r="AP24" s="17">
        <v>10.500999999999999</v>
      </c>
      <c r="AQ24" s="17">
        <v>13.1357</v>
      </c>
      <c r="AR24" s="17">
        <v>13.1357</v>
      </c>
      <c r="AS24" s="17">
        <v>13.1357</v>
      </c>
      <c r="AT24" s="17">
        <v>0</v>
      </c>
      <c r="AU24" s="17">
        <v>11.185700000000001</v>
      </c>
      <c r="AV24" s="17">
        <v>11.185700000000001</v>
      </c>
      <c r="AW24" s="17">
        <v>11.2738</v>
      </c>
      <c r="AX24" s="17">
        <v>9.9510000000000005</v>
      </c>
      <c r="AY24" s="17">
        <v>9.9512</v>
      </c>
      <c r="AZ24" s="17">
        <v>10.604200000000001</v>
      </c>
      <c r="BA24" s="17">
        <v>10.648</v>
      </c>
      <c r="BB24" s="17">
        <v>0.497</v>
      </c>
      <c r="BC24" s="17">
        <v>0.497</v>
      </c>
      <c r="BD24" s="17">
        <v>0.497</v>
      </c>
      <c r="BE24" s="17">
        <v>0.497</v>
      </c>
      <c r="BF24" s="17">
        <v>0.36699999999999999</v>
      </c>
      <c r="BG24" s="17">
        <v>0.36699999999999999</v>
      </c>
      <c r="BH24" s="17">
        <v>0.36699999999999999</v>
      </c>
      <c r="BI24" s="17">
        <v>0.33700000000000002</v>
      </c>
      <c r="BJ24" s="17">
        <v>2.4E-2</v>
      </c>
      <c r="BK24" s="17">
        <v>0.14099999999999999</v>
      </c>
      <c r="BL24" s="17">
        <v>0.187</v>
      </c>
      <c r="BM24" s="17">
        <v>0.187</v>
      </c>
      <c r="BN24" s="17">
        <v>8.4109999999999996</v>
      </c>
      <c r="BO24" s="17">
        <v>8.4049999999999994</v>
      </c>
      <c r="BP24" s="17">
        <v>8.4049999999999994</v>
      </c>
      <c r="BQ24" s="17">
        <v>8.4049999999999994</v>
      </c>
      <c r="BR24" s="17">
        <v>8.0050000000000008</v>
      </c>
    </row>
    <row r="25" spans="1:70" ht="15.75" customHeight="1" x14ac:dyDescent="0.25">
      <c r="A25" s="6" t="s">
        <v>185</v>
      </c>
      <c r="B25" s="6" t="s">
        <v>184</v>
      </c>
      <c r="C25" s="17">
        <v>2.0682</v>
      </c>
      <c r="D25" s="17">
        <v>4.4611000000000001</v>
      </c>
      <c r="E25" s="17">
        <v>1.9516</v>
      </c>
      <c r="F25" s="17">
        <v>1.9502999999999999</v>
      </c>
      <c r="G25" s="17">
        <v>1.5169000000000001</v>
      </c>
      <c r="H25" s="17">
        <v>0.11899999999999999</v>
      </c>
      <c r="I25" s="17">
        <v>0.11899999999999999</v>
      </c>
      <c r="J25" s="17">
        <v>2.0074000000000001</v>
      </c>
      <c r="K25" s="17">
        <v>1.9537</v>
      </c>
      <c r="L25" s="17">
        <v>1.966</v>
      </c>
      <c r="M25" s="17">
        <v>1.8806</v>
      </c>
      <c r="N25" s="17">
        <v>1.5065999999999999</v>
      </c>
      <c r="O25" s="17">
        <v>4.7930999999999999</v>
      </c>
      <c r="P25" s="17">
        <v>1.5646</v>
      </c>
      <c r="Q25" s="17">
        <v>1.5247999999999999</v>
      </c>
      <c r="R25" s="17">
        <v>1.6337000000000002</v>
      </c>
      <c r="S25" s="17">
        <v>1.5523</v>
      </c>
      <c r="T25" s="17">
        <v>1.4984999999999999</v>
      </c>
      <c r="U25" s="17">
        <v>1.4432</v>
      </c>
      <c r="V25" s="17">
        <v>1.0555000000000001</v>
      </c>
      <c r="W25" s="17">
        <v>1.1173</v>
      </c>
      <c r="X25" s="17">
        <v>0.74219999999999997</v>
      </c>
      <c r="Y25" s="17">
        <v>1.0354000000000001</v>
      </c>
      <c r="Z25" s="17">
        <v>0.86780000000000002</v>
      </c>
      <c r="AA25" s="17">
        <v>0.71789999999999998</v>
      </c>
      <c r="AB25" s="17">
        <v>0.66810000000000003</v>
      </c>
      <c r="AC25" s="17">
        <v>0.63790000000000002</v>
      </c>
      <c r="AD25" s="17">
        <v>0.61199999999999999</v>
      </c>
      <c r="AE25" s="17">
        <v>0.58940000000000003</v>
      </c>
      <c r="AF25" s="17">
        <v>0.57630000000000003</v>
      </c>
      <c r="AG25" s="17">
        <v>0.57069999999999999</v>
      </c>
      <c r="AH25" s="17">
        <v>0.59550000000000003</v>
      </c>
      <c r="AI25" s="17">
        <v>0.58950000000000002</v>
      </c>
      <c r="AJ25" s="17">
        <v>0.5796</v>
      </c>
      <c r="AK25" s="17">
        <v>0.57230000000000003</v>
      </c>
      <c r="AL25" s="17">
        <v>0.58160000000000001</v>
      </c>
      <c r="AM25" s="17">
        <v>0.57469999999999999</v>
      </c>
      <c r="AN25" s="17">
        <v>0.57199999999999995</v>
      </c>
      <c r="AO25" s="17">
        <v>0.57220000000000004</v>
      </c>
      <c r="AP25" s="17">
        <v>0.55510000000000004</v>
      </c>
      <c r="AQ25" s="17">
        <v>0.62070000000000003</v>
      </c>
      <c r="AR25" s="17">
        <v>0.68279999999999996</v>
      </c>
      <c r="AS25" s="17">
        <v>0.72960000000000003</v>
      </c>
      <c r="AT25" s="17">
        <v>1.246</v>
      </c>
      <c r="AU25" s="17">
        <v>1.2121999999999999</v>
      </c>
      <c r="AV25" s="17">
        <v>1.1809000000000001</v>
      </c>
      <c r="AW25" s="17">
        <v>3.0181</v>
      </c>
      <c r="AX25" s="17">
        <v>2.8340000000000001</v>
      </c>
      <c r="AY25" s="17">
        <v>3.1139999999999999</v>
      </c>
      <c r="AZ25" s="17">
        <v>3.1970999999999998</v>
      </c>
      <c r="BA25" s="17">
        <v>3.1589999999999998</v>
      </c>
      <c r="BB25" s="17">
        <v>2.8609999999999998</v>
      </c>
      <c r="BC25" s="17">
        <v>2.9929999999999999</v>
      </c>
      <c r="BD25" s="17">
        <v>2.9550000000000001</v>
      </c>
      <c r="BE25" s="17">
        <v>2.9359999999999999</v>
      </c>
      <c r="BF25" s="17">
        <v>2.9729999999999999</v>
      </c>
      <c r="BG25" s="17">
        <v>3.1459999999999999</v>
      </c>
      <c r="BH25" s="17">
        <v>2.87</v>
      </c>
      <c r="BI25" s="17">
        <v>2.802</v>
      </c>
      <c r="BJ25" s="17">
        <v>2.617</v>
      </c>
      <c r="BK25" s="17">
        <v>2.5049999999999999</v>
      </c>
      <c r="BL25" s="17">
        <v>2.5880000000000001</v>
      </c>
      <c r="BM25" s="17">
        <v>2.4969999999999999</v>
      </c>
      <c r="BN25" s="17">
        <v>2.4489999999999998</v>
      </c>
      <c r="BO25" s="17">
        <v>2.38</v>
      </c>
      <c r="BP25" s="17">
        <v>2.3039999999999998</v>
      </c>
      <c r="BQ25" s="17">
        <v>2.2290000000000001</v>
      </c>
      <c r="BR25" s="17">
        <v>2.3609999999999998</v>
      </c>
    </row>
    <row r="26" spans="1:70" x14ac:dyDescent="0.25">
      <c r="A26" s="5" t="s">
        <v>183</v>
      </c>
      <c r="B26" s="5" t="s">
        <v>182</v>
      </c>
      <c r="C26" s="19">
        <v>24.378299999999999</v>
      </c>
      <c r="D26" s="19">
        <v>31.326699999999999</v>
      </c>
      <c r="E26" s="19">
        <v>19.457799999999999</v>
      </c>
      <c r="F26" s="19">
        <v>15.358000000000001</v>
      </c>
      <c r="G26" s="19">
        <v>23.2699</v>
      </c>
      <c r="H26" s="19">
        <v>23.761800000000001</v>
      </c>
      <c r="I26" s="19">
        <v>23.2835</v>
      </c>
      <c r="J26" s="19">
        <v>13.370200000000001</v>
      </c>
      <c r="K26" s="19">
        <v>14.6348</v>
      </c>
      <c r="L26" s="19">
        <v>16.723800000000001</v>
      </c>
      <c r="M26" s="19">
        <v>16.058499999999999</v>
      </c>
      <c r="N26" s="19">
        <v>2.2494000000000001</v>
      </c>
      <c r="O26" s="19">
        <v>10.829800000000001</v>
      </c>
      <c r="P26" s="19">
        <v>17.958400000000001</v>
      </c>
      <c r="Q26" s="19">
        <v>11.950699999999999</v>
      </c>
      <c r="R26" s="19">
        <v>2.1857000000000002</v>
      </c>
      <c r="S26" s="19">
        <v>2.1044</v>
      </c>
      <c r="T26" s="19">
        <v>8.5452999999999992</v>
      </c>
      <c r="U26" s="19">
        <v>8.49</v>
      </c>
      <c r="V26" s="19">
        <v>1.3174999999999999</v>
      </c>
      <c r="W26" s="19">
        <v>1.3792</v>
      </c>
      <c r="X26" s="19">
        <v>4.3909000000000002</v>
      </c>
      <c r="Y26" s="19">
        <v>11.821999999999999</v>
      </c>
      <c r="Z26" s="19">
        <v>4.2801</v>
      </c>
      <c r="AA26" s="19">
        <v>5.3819999999999997</v>
      </c>
      <c r="AB26" s="19">
        <v>9.7563999999999993</v>
      </c>
      <c r="AC26" s="19">
        <v>9.3165999999999993</v>
      </c>
      <c r="AD26" s="19">
        <v>4.9630000000000001</v>
      </c>
      <c r="AE26" s="19">
        <v>9.4112000000000009</v>
      </c>
      <c r="AF26" s="19">
        <v>10.566599999999999</v>
      </c>
      <c r="AG26" s="19">
        <v>10.305400000000001</v>
      </c>
      <c r="AH26" s="19">
        <v>6.8037999999999998</v>
      </c>
      <c r="AI26" s="19">
        <v>11.7895</v>
      </c>
      <c r="AJ26" s="19">
        <v>11.7796</v>
      </c>
      <c r="AK26" s="19">
        <v>11.7723</v>
      </c>
      <c r="AL26" s="19">
        <v>7.1147999999999998</v>
      </c>
      <c r="AM26" s="19">
        <v>7.1079999999999997</v>
      </c>
      <c r="AN26" s="19">
        <v>7.1054000000000004</v>
      </c>
      <c r="AO26" s="19">
        <v>14.559699999999999</v>
      </c>
      <c r="AP26" s="19">
        <v>11.056100000000001</v>
      </c>
      <c r="AQ26" s="19">
        <v>13.7563</v>
      </c>
      <c r="AR26" s="19">
        <v>13.8185</v>
      </c>
      <c r="AS26" s="19">
        <v>13.8652</v>
      </c>
      <c r="AT26" s="19">
        <v>1.246</v>
      </c>
      <c r="AU26" s="19">
        <v>12.3978</v>
      </c>
      <c r="AV26" s="19">
        <v>12.3666</v>
      </c>
      <c r="AW26" s="19">
        <v>14.2919</v>
      </c>
      <c r="AX26" s="19">
        <v>12.785</v>
      </c>
      <c r="AY26" s="19">
        <v>13.065300000000001</v>
      </c>
      <c r="AZ26" s="19">
        <v>13.801299999999999</v>
      </c>
      <c r="BA26" s="19">
        <v>13.807</v>
      </c>
      <c r="BB26" s="19">
        <v>3.3580000000000001</v>
      </c>
      <c r="BC26" s="19">
        <v>3.49</v>
      </c>
      <c r="BD26" s="19">
        <v>3.452</v>
      </c>
      <c r="BE26" s="19">
        <v>3.4329999999999998</v>
      </c>
      <c r="BF26" s="19">
        <v>3.34</v>
      </c>
      <c r="BG26" s="19">
        <v>3.5129999999999999</v>
      </c>
      <c r="BH26" s="19">
        <v>3.2370000000000001</v>
      </c>
      <c r="BI26" s="19">
        <v>3.1390000000000002</v>
      </c>
      <c r="BJ26" s="19">
        <v>2.641</v>
      </c>
      <c r="BK26" s="19">
        <v>2.6459999999999999</v>
      </c>
      <c r="BL26" s="19">
        <v>2.7749999999999999</v>
      </c>
      <c r="BM26" s="19">
        <v>2.6840000000000002</v>
      </c>
      <c r="BN26" s="19">
        <v>10.86</v>
      </c>
      <c r="BO26" s="19">
        <v>10.785</v>
      </c>
      <c r="BP26" s="19">
        <v>10.709</v>
      </c>
      <c r="BQ26" s="19">
        <v>10.634</v>
      </c>
      <c r="BR26" s="19">
        <v>10.366</v>
      </c>
    </row>
    <row r="27" spans="1:70" x14ac:dyDescent="0.25">
      <c r="A27" s="5" t="s">
        <v>181</v>
      </c>
      <c r="B27" s="5" t="s">
        <v>180</v>
      </c>
      <c r="C27" s="19">
        <v>46.9236</v>
      </c>
      <c r="D27" s="19">
        <v>48.884900000000002</v>
      </c>
      <c r="E27" s="19">
        <v>44.584600000000002</v>
      </c>
      <c r="F27" s="19">
        <v>41.411900000000003</v>
      </c>
      <c r="G27" s="19">
        <v>44.148899999999998</v>
      </c>
      <c r="H27" s="19">
        <v>46.3245</v>
      </c>
      <c r="I27" s="19">
        <v>48.162700000000001</v>
      </c>
      <c r="J27" s="19">
        <v>47.530200000000001</v>
      </c>
      <c r="K27" s="19">
        <v>45.508099999999999</v>
      </c>
      <c r="L27" s="19">
        <v>49.237699999999997</v>
      </c>
      <c r="M27" s="19">
        <v>48.215200000000003</v>
      </c>
      <c r="N27" s="19">
        <v>44.758200000000002</v>
      </c>
      <c r="O27" s="19">
        <v>51.077500000000001</v>
      </c>
      <c r="P27" s="19">
        <v>54.403399999999998</v>
      </c>
      <c r="Q27" s="19">
        <v>44.586399999999998</v>
      </c>
      <c r="R27" s="19">
        <v>37.2973</v>
      </c>
      <c r="S27" s="19">
        <v>32.438800000000001</v>
      </c>
      <c r="T27" s="19">
        <v>28.631900000000002</v>
      </c>
      <c r="U27" s="19">
        <v>25.006799999999998</v>
      </c>
      <c r="V27" s="19">
        <v>21.854399999999998</v>
      </c>
      <c r="W27" s="19">
        <v>21.632200000000001</v>
      </c>
      <c r="X27" s="19">
        <v>18.453199999999999</v>
      </c>
      <c r="Y27" s="19">
        <v>21.1374</v>
      </c>
      <c r="Z27" s="19">
        <v>18.496300000000002</v>
      </c>
      <c r="AA27" s="19">
        <v>20.084700000000002</v>
      </c>
      <c r="AB27" s="19">
        <v>18.732299999999999</v>
      </c>
      <c r="AC27" s="19">
        <v>17.5381</v>
      </c>
      <c r="AD27" s="19">
        <v>15.5236</v>
      </c>
      <c r="AE27" s="19">
        <v>17.2026</v>
      </c>
      <c r="AF27" s="19">
        <v>20.290099999999999</v>
      </c>
      <c r="AG27" s="19">
        <v>19.265499999999999</v>
      </c>
      <c r="AH27" s="19">
        <v>19.5398</v>
      </c>
      <c r="AI27" s="19">
        <v>26.167400000000001</v>
      </c>
      <c r="AJ27" s="19">
        <v>25.792899999999999</v>
      </c>
      <c r="AK27" s="19">
        <v>22.7347</v>
      </c>
      <c r="AL27" s="19">
        <v>20.348099999999999</v>
      </c>
      <c r="AM27" s="19">
        <v>21.934000000000001</v>
      </c>
      <c r="AN27" s="19">
        <v>22.398299999999999</v>
      </c>
      <c r="AO27" s="19">
        <v>22.971699999999998</v>
      </c>
      <c r="AP27" s="19">
        <v>22.302700000000002</v>
      </c>
      <c r="AQ27" s="19">
        <v>22.8949</v>
      </c>
      <c r="AR27" s="19">
        <v>24.857299999999999</v>
      </c>
      <c r="AS27" s="19">
        <v>25.255600000000001</v>
      </c>
      <c r="AT27" s="19">
        <v>25.710999999999999</v>
      </c>
      <c r="AU27" s="19">
        <v>22.657800000000002</v>
      </c>
      <c r="AV27" s="19">
        <v>22.537099999999999</v>
      </c>
      <c r="AW27" s="19">
        <v>24.185199999999998</v>
      </c>
      <c r="AX27" s="19">
        <v>22.346</v>
      </c>
      <c r="AY27" s="19">
        <v>22.359400000000001</v>
      </c>
      <c r="AZ27" s="19">
        <v>25.735900000000001</v>
      </c>
      <c r="BA27" s="19">
        <v>24.812000000000001</v>
      </c>
      <c r="BB27" s="19">
        <v>23.225999999999999</v>
      </c>
      <c r="BC27" s="19">
        <v>23.716999999999999</v>
      </c>
      <c r="BD27" s="19">
        <v>24.006</v>
      </c>
      <c r="BE27" s="19">
        <v>23.286999999999999</v>
      </c>
      <c r="BF27" s="19">
        <v>23.715</v>
      </c>
      <c r="BG27" s="19">
        <v>24.417999999999999</v>
      </c>
      <c r="BH27" s="19">
        <v>23.189</v>
      </c>
      <c r="BI27" s="19">
        <v>22.433</v>
      </c>
      <c r="BJ27" s="19">
        <v>20.135999999999999</v>
      </c>
      <c r="BK27" s="19">
        <v>20.434999999999999</v>
      </c>
      <c r="BL27" s="19">
        <v>20.699000000000002</v>
      </c>
      <c r="BM27" s="19">
        <v>21.045000000000002</v>
      </c>
      <c r="BN27" s="19">
        <v>19.257999999999999</v>
      </c>
      <c r="BO27" s="19">
        <v>20.550999999999998</v>
      </c>
      <c r="BP27" s="19">
        <v>22.541</v>
      </c>
      <c r="BQ27" s="19">
        <v>22.788</v>
      </c>
      <c r="BR27" s="19">
        <v>22.733000000000001</v>
      </c>
    </row>
    <row r="28" spans="1:70" x14ac:dyDescent="0.25">
      <c r="A28" s="6" t="s">
        <v>179</v>
      </c>
      <c r="B28" s="6" t="s">
        <v>178</v>
      </c>
      <c r="C28" s="17">
        <v>0</v>
      </c>
      <c r="D28" s="17">
        <v>0</v>
      </c>
      <c r="E28" s="17">
        <v>0</v>
      </c>
      <c r="F28" s="17">
        <v>0</v>
      </c>
      <c r="G28" s="17" t="s">
        <v>63</v>
      </c>
      <c r="H28" s="17" t="s">
        <v>63</v>
      </c>
      <c r="I28" s="17" t="s">
        <v>63</v>
      </c>
      <c r="J28" s="17" t="s">
        <v>63</v>
      </c>
      <c r="K28" s="17" t="s">
        <v>63</v>
      </c>
      <c r="L28" s="17" t="s">
        <v>63</v>
      </c>
      <c r="M28" s="17" t="s">
        <v>63</v>
      </c>
      <c r="N28" s="17">
        <v>0</v>
      </c>
      <c r="O28" s="17">
        <v>0</v>
      </c>
      <c r="P28" s="17" t="s">
        <v>63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 t="s">
        <v>63</v>
      </c>
    </row>
    <row r="29" spans="1:70" x14ac:dyDescent="0.25">
      <c r="A29" s="6" t="s">
        <v>177</v>
      </c>
      <c r="B29" s="6" t="s">
        <v>176</v>
      </c>
      <c r="C29" s="17">
        <v>7.7370000000000001</v>
      </c>
      <c r="D29" s="17">
        <v>7.7370000000000001</v>
      </c>
      <c r="E29" s="17">
        <v>7.7370000000000001</v>
      </c>
      <c r="F29" s="17">
        <v>7.7369000000000003</v>
      </c>
      <c r="G29" s="17">
        <v>7.7370000000000001</v>
      </c>
      <c r="H29" s="17">
        <v>7.7370000000000001</v>
      </c>
      <c r="I29" s="17">
        <v>7.7370000000000001</v>
      </c>
      <c r="J29" s="17">
        <v>7.7370000000000001</v>
      </c>
      <c r="K29" s="17">
        <v>10.587</v>
      </c>
      <c r="L29" s="17">
        <v>10.587</v>
      </c>
      <c r="M29" s="17">
        <v>10.587</v>
      </c>
      <c r="N29" s="17">
        <v>10.587</v>
      </c>
      <c r="O29" s="17">
        <v>10.587</v>
      </c>
      <c r="P29" s="17">
        <v>10.587</v>
      </c>
      <c r="Q29" s="17">
        <v>13.4832</v>
      </c>
      <c r="R29" s="17">
        <v>13.4832</v>
      </c>
      <c r="S29" s="17">
        <v>13.4832</v>
      </c>
      <c r="T29" s="17">
        <v>13.4832</v>
      </c>
      <c r="U29" s="17">
        <v>13.4832</v>
      </c>
      <c r="V29" s="17">
        <v>13.4832</v>
      </c>
      <c r="W29" s="17">
        <v>13.4832</v>
      </c>
      <c r="X29" s="17">
        <v>10.552099999999999</v>
      </c>
      <c r="Y29" s="17">
        <v>10.552099999999999</v>
      </c>
      <c r="Z29" s="17">
        <v>10.552099999999999</v>
      </c>
      <c r="AA29" s="17">
        <v>10.552099999999999</v>
      </c>
      <c r="AB29" s="17">
        <v>13.1259</v>
      </c>
      <c r="AC29" s="17">
        <v>13.1259</v>
      </c>
      <c r="AD29" s="17">
        <v>13.1259</v>
      </c>
      <c r="AE29" s="17">
        <v>13.1259</v>
      </c>
      <c r="AF29" s="17">
        <v>13.1259</v>
      </c>
      <c r="AG29" s="17">
        <v>13.1259</v>
      </c>
      <c r="AH29" s="17">
        <v>13.1259</v>
      </c>
      <c r="AI29" s="17">
        <v>13.1259</v>
      </c>
      <c r="AJ29" s="17">
        <v>13.1259</v>
      </c>
      <c r="AK29" s="17">
        <v>13.1259</v>
      </c>
      <c r="AL29" s="17">
        <v>13.1259</v>
      </c>
      <c r="AM29" s="17">
        <v>13.1259</v>
      </c>
      <c r="AN29" s="17">
        <v>11.4754</v>
      </c>
      <c r="AO29" s="17">
        <v>11.4754</v>
      </c>
      <c r="AP29" s="17">
        <v>11.4754</v>
      </c>
      <c r="AQ29" s="17">
        <v>11.4754</v>
      </c>
      <c r="AR29" s="17">
        <v>11.490500000000001</v>
      </c>
      <c r="AS29" s="17">
        <v>11.490500000000001</v>
      </c>
      <c r="AT29" s="17">
        <v>11.49</v>
      </c>
      <c r="AU29" s="17">
        <v>11.491</v>
      </c>
      <c r="AV29" s="17">
        <v>11.491</v>
      </c>
      <c r="AW29" s="17">
        <v>11.491</v>
      </c>
      <c r="AX29" s="17">
        <v>11.887</v>
      </c>
      <c r="AY29" s="17">
        <v>11.8872</v>
      </c>
      <c r="AZ29" s="17">
        <v>11.886699999999999</v>
      </c>
      <c r="BA29" s="17">
        <v>11.887</v>
      </c>
      <c r="BB29" s="17">
        <v>11.887</v>
      </c>
      <c r="BC29" s="17">
        <v>11.887</v>
      </c>
      <c r="BD29" s="17">
        <v>11.887</v>
      </c>
      <c r="BE29" s="17">
        <v>11.887</v>
      </c>
      <c r="BF29" s="17">
        <v>11.887</v>
      </c>
      <c r="BG29" s="17">
        <v>11.887</v>
      </c>
      <c r="BH29" s="17">
        <v>11.887</v>
      </c>
      <c r="BI29" s="17">
        <v>10.302</v>
      </c>
      <c r="BJ29" s="17">
        <v>10.302</v>
      </c>
      <c r="BK29" s="17">
        <v>10.302</v>
      </c>
      <c r="BL29" s="17">
        <v>10.302</v>
      </c>
      <c r="BM29" s="17">
        <v>6.7359999999999998</v>
      </c>
      <c r="BN29" s="17">
        <v>6.7359999999999998</v>
      </c>
      <c r="BO29" s="17">
        <v>6.7359999999999998</v>
      </c>
      <c r="BP29" s="17">
        <v>6.7359999999999998</v>
      </c>
      <c r="BQ29" s="17">
        <v>6.7359999999999998</v>
      </c>
      <c r="BR29" s="17">
        <v>6.7359999999999998</v>
      </c>
    </row>
    <row r="30" spans="1:70" x14ac:dyDescent="0.25">
      <c r="A30" s="6" t="s">
        <v>175</v>
      </c>
      <c r="B30" s="6" t="s">
        <v>174</v>
      </c>
      <c r="C30" s="17">
        <v>11.6729</v>
      </c>
      <c r="D30" s="17">
        <v>15.0021</v>
      </c>
      <c r="E30" s="17">
        <v>16.771100000000001</v>
      </c>
      <c r="F30" s="17" t="s">
        <v>63</v>
      </c>
      <c r="G30" s="17">
        <v>13.9245</v>
      </c>
      <c r="H30" s="17">
        <v>13.8049</v>
      </c>
      <c r="I30" s="17">
        <v>14.3164</v>
      </c>
      <c r="J30" s="17">
        <v>11.018000000000001</v>
      </c>
      <c r="K30" s="17">
        <v>9.9372000000000007</v>
      </c>
      <c r="L30" s="17">
        <v>8.5902999999999992</v>
      </c>
      <c r="M30" s="17">
        <v>8.8768999999999991</v>
      </c>
      <c r="N30" s="17">
        <v>4.5743999999999998</v>
      </c>
      <c r="O30" s="17">
        <v>3.3134999999999999</v>
      </c>
      <c r="P30" s="17">
        <v>11.6191</v>
      </c>
      <c r="Q30" s="17">
        <v>12.633100000000001</v>
      </c>
      <c r="R30" s="17">
        <v>6.0358999999999998</v>
      </c>
      <c r="S30" s="17">
        <v>1.6821999999999999</v>
      </c>
      <c r="T30" s="17">
        <v>1.4470000000000001</v>
      </c>
      <c r="U30" s="17">
        <v>-2.8624000000000001</v>
      </c>
      <c r="V30" s="17">
        <v>-4.2539999999999996</v>
      </c>
      <c r="W30" s="17">
        <v>-4.4640000000000004</v>
      </c>
      <c r="X30" s="17">
        <v>-0.48060000000000003</v>
      </c>
      <c r="Y30" s="17">
        <v>-0.48060000000000003</v>
      </c>
      <c r="Z30" s="17">
        <v>-0.48060000000000003</v>
      </c>
      <c r="AA30" s="17">
        <v>-1.8675999999999999</v>
      </c>
      <c r="AB30" s="17">
        <v>-1.0427999999999999</v>
      </c>
      <c r="AC30" s="17">
        <v>-1.0427999999999999</v>
      </c>
      <c r="AD30" s="17">
        <v>-1.0427999999999999</v>
      </c>
      <c r="AE30" s="17">
        <v>-2.5034000000000001</v>
      </c>
      <c r="AF30" s="17">
        <v>-2.8245</v>
      </c>
      <c r="AG30" s="17">
        <v>-2.8245</v>
      </c>
      <c r="AH30" s="17">
        <v>-2.5295000000000001</v>
      </c>
      <c r="AI30" s="17">
        <v>-2.5293999999999999</v>
      </c>
      <c r="AJ30" s="17">
        <v>-3.3856999999999999</v>
      </c>
      <c r="AK30" s="17" t="s">
        <v>63</v>
      </c>
      <c r="AL30" s="17">
        <v>-5.9375</v>
      </c>
      <c r="AM30" s="17">
        <v>-6.1181000000000001</v>
      </c>
      <c r="AN30" s="17">
        <v>-2.8704000000000001</v>
      </c>
      <c r="AO30" s="17">
        <v>-2.4834999999999998</v>
      </c>
      <c r="AP30" s="17">
        <v>-3.6021999999999998</v>
      </c>
      <c r="AQ30" s="17">
        <v>-3.9393000000000002</v>
      </c>
      <c r="AR30" s="17">
        <v>-3.5754999999999999</v>
      </c>
      <c r="AS30" s="17">
        <v>-2.7050000000000001</v>
      </c>
      <c r="AT30" s="17">
        <v>-3.157</v>
      </c>
      <c r="AU30" s="17">
        <v>-3.3441999999999998</v>
      </c>
      <c r="AV30" s="17">
        <v>-2.4030999999999998</v>
      </c>
      <c r="AW30" s="17">
        <v>-1.397</v>
      </c>
      <c r="AX30" s="17">
        <v>1.345</v>
      </c>
      <c r="AY30" s="17">
        <v>1.2850999999999999</v>
      </c>
      <c r="AZ30" s="17">
        <v>1.2894000000000001</v>
      </c>
      <c r="BA30" s="17">
        <v>1.3320000000000001</v>
      </c>
      <c r="BB30" s="17">
        <v>-11.651999999999999</v>
      </c>
      <c r="BC30" s="17">
        <v>-12.44</v>
      </c>
      <c r="BD30" s="17">
        <v>-12.715999999999999</v>
      </c>
      <c r="BE30" s="17">
        <v>-11.891</v>
      </c>
      <c r="BF30" s="17">
        <v>-11.403</v>
      </c>
      <c r="BG30" s="17">
        <v>-11.958</v>
      </c>
      <c r="BH30" s="17">
        <v>-11.749000000000001</v>
      </c>
      <c r="BI30" s="17">
        <v>-10.353999999999999</v>
      </c>
      <c r="BJ30" s="17">
        <v>-10.593</v>
      </c>
      <c r="BK30" s="17">
        <v>-11.993</v>
      </c>
      <c r="BL30" s="17">
        <v>-11.657</v>
      </c>
      <c r="BM30" s="17">
        <v>-10.159000000000001</v>
      </c>
      <c r="BN30" s="17">
        <v>-9.6609999999999996</v>
      </c>
      <c r="BO30" s="17">
        <v>-10.835000000000001</v>
      </c>
      <c r="BP30" s="17">
        <v>-10.785</v>
      </c>
      <c r="BQ30" s="17">
        <v>-10.641</v>
      </c>
      <c r="BR30" s="17">
        <v>-10.789</v>
      </c>
    </row>
    <row r="31" spans="1:70" x14ac:dyDescent="0.25">
      <c r="A31" s="6" t="s">
        <v>173</v>
      </c>
      <c r="B31" s="6" t="s">
        <v>172</v>
      </c>
      <c r="C31" s="17">
        <v>8.3808000000000007</v>
      </c>
      <c r="D31" s="17">
        <v>8.4671000000000003</v>
      </c>
      <c r="E31" s="17">
        <v>8.4547000000000008</v>
      </c>
      <c r="F31" s="17">
        <v>22.173300000000001</v>
      </c>
      <c r="G31" s="17">
        <v>8.0132999999999992</v>
      </c>
      <c r="H31" s="17">
        <v>9.3033000000000001</v>
      </c>
      <c r="I31" s="17">
        <v>9.3046000000000006</v>
      </c>
      <c r="J31" s="17">
        <v>8.1818000000000008</v>
      </c>
      <c r="K31" s="17">
        <v>8.1209000000000007</v>
      </c>
      <c r="L31" s="17">
        <v>10.216200000000001</v>
      </c>
      <c r="M31" s="17">
        <v>10.2918</v>
      </c>
      <c r="N31" s="17">
        <v>10.305300000000001</v>
      </c>
      <c r="O31" s="17">
        <v>10.360200000000001</v>
      </c>
      <c r="P31" s="17">
        <v>1.7354000000000001</v>
      </c>
      <c r="Q31" s="17">
        <v>1.83</v>
      </c>
      <c r="R31" s="17">
        <v>0.6079</v>
      </c>
      <c r="S31" s="17">
        <v>-9.7999999999999997E-3</v>
      </c>
      <c r="T31" s="17">
        <v>-0.55510000000000004</v>
      </c>
      <c r="U31" s="17">
        <v>0.17519999999999999</v>
      </c>
      <c r="V31" s="17">
        <v>-0.62370000000000003</v>
      </c>
      <c r="W31" s="17">
        <v>-0.74229999999999996</v>
      </c>
      <c r="X31" s="17">
        <v>-1.2161999999999999</v>
      </c>
      <c r="Y31" s="17">
        <v>-1.3672</v>
      </c>
      <c r="Z31" s="17">
        <v>-1.2202999999999999</v>
      </c>
      <c r="AA31" s="17">
        <v>-0.44109999999999999</v>
      </c>
      <c r="AB31" s="17">
        <v>-1.29</v>
      </c>
      <c r="AC31" s="17">
        <v>-1.8614000000000002</v>
      </c>
      <c r="AD31" s="17">
        <v>-1.7396</v>
      </c>
      <c r="AE31" s="17">
        <v>-0.50880000000000003</v>
      </c>
      <c r="AF31" s="17">
        <v>-6.6400000000000001E-2</v>
      </c>
      <c r="AG31" s="17">
        <v>0.73060000000000003</v>
      </c>
      <c r="AH31" s="17">
        <v>0.3916</v>
      </c>
      <c r="AI31" s="17">
        <v>0.19919999999999999</v>
      </c>
      <c r="AJ31" s="17">
        <v>1.5649</v>
      </c>
      <c r="AK31" s="17">
        <v>-0.95369999999999999</v>
      </c>
      <c r="AL31" s="17">
        <v>2.3262</v>
      </c>
      <c r="AM31" s="17">
        <v>2.3407999999999998</v>
      </c>
      <c r="AN31" s="17">
        <v>0.90139999999999998</v>
      </c>
      <c r="AO31" s="17">
        <v>0.871</v>
      </c>
      <c r="AP31" s="17">
        <v>0.8649</v>
      </c>
      <c r="AQ31" s="17">
        <v>0.90139999999999998</v>
      </c>
      <c r="AR31" s="17">
        <v>0.90139999999999998</v>
      </c>
      <c r="AS31" s="17">
        <v>0.85589999999999999</v>
      </c>
      <c r="AT31" s="17">
        <v>0.85399999999999998</v>
      </c>
      <c r="AU31" s="17">
        <v>0.85019999999999996</v>
      </c>
      <c r="AV31" s="17">
        <v>0.85209999999999997</v>
      </c>
      <c r="AW31" s="17">
        <v>11.4382</v>
      </c>
      <c r="AX31" s="17">
        <v>6.4009999999999998</v>
      </c>
      <c r="AY31" s="17">
        <v>6.2816000000000001</v>
      </c>
      <c r="AZ31" s="17">
        <v>5.5286999999999997</v>
      </c>
      <c r="BA31" s="17">
        <v>5.4109999999999996</v>
      </c>
      <c r="BB31" s="17">
        <v>5.8760000000000003</v>
      </c>
      <c r="BC31" s="17">
        <v>5.76</v>
      </c>
      <c r="BD31" s="17">
        <v>5.6059999999999999</v>
      </c>
      <c r="BE31" s="17">
        <v>5.4729999999999999</v>
      </c>
      <c r="BF31" s="17">
        <v>6.4489999999999998</v>
      </c>
      <c r="BG31" s="17">
        <v>6.2590000000000003</v>
      </c>
      <c r="BH31" s="17">
        <v>6.0640000000000001</v>
      </c>
      <c r="BI31" s="17">
        <v>5.8639999999999999</v>
      </c>
      <c r="BJ31" s="17">
        <v>5.68</v>
      </c>
      <c r="BK31" s="17">
        <v>6.476</v>
      </c>
      <c r="BL31" s="17">
        <v>6.2839999999999998</v>
      </c>
      <c r="BM31" s="17">
        <v>8.6530000000000005</v>
      </c>
      <c r="BN31" s="17">
        <v>8.4670000000000005</v>
      </c>
      <c r="BO31" s="17">
        <v>9.2550000000000008</v>
      </c>
      <c r="BP31" s="17">
        <v>8.7739999999999991</v>
      </c>
      <c r="BQ31" s="17">
        <v>8.5570000000000004</v>
      </c>
      <c r="BR31" s="17">
        <v>7.6230000000000002</v>
      </c>
    </row>
    <row r="32" spans="1:70" x14ac:dyDescent="0.25">
      <c r="A32" s="5" t="s">
        <v>171</v>
      </c>
      <c r="B32" s="5" t="s">
        <v>170</v>
      </c>
      <c r="C32" s="19">
        <v>27.790700000000001</v>
      </c>
      <c r="D32" s="19">
        <v>31.206099999999999</v>
      </c>
      <c r="E32" s="19">
        <v>32.962800000000001</v>
      </c>
      <c r="F32" s="19">
        <v>29.9102</v>
      </c>
      <c r="G32" s="19">
        <v>29.674700000000001</v>
      </c>
      <c r="H32" s="19">
        <v>30.845199999999998</v>
      </c>
      <c r="I32" s="19">
        <v>31.358000000000001</v>
      </c>
      <c r="J32" s="19">
        <v>26.936800000000002</v>
      </c>
      <c r="K32" s="19">
        <v>28.645</v>
      </c>
      <c r="L32" s="19">
        <v>29.3934</v>
      </c>
      <c r="M32" s="19">
        <v>29.755700000000001</v>
      </c>
      <c r="N32" s="19">
        <v>25.466699999999999</v>
      </c>
      <c r="O32" s="19">
        <v>24.2607</v>
      </c>
      <c r="P32" s="19">
        <v>23.941400000000002</v>
      </c>
      <c r="Q32" s="19">
        <v>27.946200000000001</v>
      </c>
      <c r="R32" s="19">
        <v>20.126899999999999</v>
      </c>
      <c r="S32" s="19">
        <v>15.1555</v>
      </c>
      <c r="T32" s="19">
        <v>14.375</v>
      </c>
      <c r="U32" s="19">
        <v>10.7959</v>
      </c>
      <c r="V32" s="19">
        <v>8.6054999999999993</v>
      </c>
      <c r="W32" s="19">
        <v>8.2768999999999995</v>
      </c>
      <c r="X32" s="19">
        <v>8.8552999999999997</v>
      </c>
      <c r="Y32" s="19">
        <v>8.7042999999999999</v>
      </c>
      <c r="Z32" s="19">
        <v>8.8512000000000004</v>
      </c>
      <c r="AA32" s="19">
        <v>8.2433999999999994</v>
      </c>
      <c r="AB32" s="19">
        <v>10.792999999999999</v>
      </c>
      <c r="AC32" s="19">
        <v>10.2217</v>
      </c>
      <c r="AD32" s="19">
        <v>10.343500000000001</v>
      </c>
      <c r="AE32" s="19">
        <v>10.1137</v>
      </c>
      <c r="AF32" s="19">
        <v>10.234999999999999</v>
      </c>
      <c r="AG32" s="19">
        <v>11.0319</v>
      </c>
      <c r="AH32" s="19">
        <v>10.9879</v>
      </c>
      <c r="AI32" s="19">
        <v>10.7957</v>
      </c>
      <c r="AJ32" s="19">
        <v>11.305099999999999</v>
      </c>
      <c r="AK32" s="19">
        <v>12.1722</v>
      </c>
      <c r="AL32" s="19">
        <v>9.5145999999999997</v>
      </c>
      <c r="AM32" s="19">
        <v>9.3485999999999994</v>
      </c>
      <c r="AN32" s="19">
        <v>9.5064999999999991</v>
      </c>
      <c r="AO32" s="19">
        <v>9.8629999999999995</v>
      </c>
      <c r="AP32" s="19">
        <v>8.7380999999999993</v>
      </c>
      <c r="AQ32" s="19">
        <v>8.4375</v>
      </c>
      <c r="AR32" s="19">
        <v>8.8164999999999996</v>
      </c>
      <c r="AS32" s="19">
        <v>9.6414000000000009</v>
      </c>
      <c r="AT32" s="19">
        <v>9.1869999999999994</v>
      </c>
      <c r="AU32" s="19">
        <v>8.9969999999999999</v>
      </c>
      <c r="AV32" s="19">
        <v>9.94</v>
      </c>
      <c r="AW32" s="19">
        <v>21.5322</v>
      </c>
      <c r="AX32" s="19">
        <v>19.632999999999999</v>
      </c>
      <c r="AY32" s="19">
        <v>19.454000000000001</v>
      </c>
      <c r="AZ32" s="19">
        <v>18.704799999999999</v>
      </c>
      <c r="BA32" s="19">
        <v>18.63</v>
      </c>
      <c r="BB32" s="19">
        <v>6.1109999999999998</v>
      </c>
      <c r="BC32" s="19">
        <v>5.2069999999999999</v>
      </c>
      <c r="BD32" s="19">
        <v>4.7770000000000001</v>
      </c>
      <c r="BE32" s="19">
        <v>5.4690000000000003</v>
      </c>
      <c r="BF32" s="19">
        <v>6.9329999999999998</v>
      </c>
      <c r="BG32" s="19">
        <v>6.1879999999999997</v>
      </c>
      <c r="BH32" s="19">
        <v>6.202</v>
      </c>
      <c r="BI32" s="19">
        <v>5.8120000000000003</v>
      </c>
      <c r="BJ32" s="19">
        <v>5.3890000000000002</v>
      </c>
      <c r="BK32" s="19">
        <v>4.7850000000000001</v>
      </c>
      <c r="BL32" s="19">
        <v>4.9290000000000003</v>
      </c>
      <c r="BM32" s="19">
        <v>5.23</v>
      </c>
      <c r="BN32" s="19">
        <v>5.5419999999999998</v>
      </c>
      <c r="BO32" s="19">
        <v>5.1559999999999997</v>
      </c>
      <c r="BP32" s="19">
        <v>4.7249999999999996</v>
      </c>
      <c r="BQ32" s="19">
        <v>4.6520000000000001</v>
      </c>
      <c r="BR32" s="19">
        <v>3.57</v>
      </c>
    </row>
    <row r="33" spans="1:70" x14ac:dyDescent="0.25">
      <c r="A33" s="6" t="s">
        <v>169</v>
      </c>
      <c r="B33" s="6" t="s">
        <v>168</v>
      </c>
      <c r="C33" s="17">
        <v>5.2299999999999999E-2</v>
      </c>
      <c r="D33" s="17">
        <v>0.56340000000000001</v>
      </c>
      <c r="E33" s="17">
        <v>0.1893</v>
      </c>
      <c r="F33" s="17">
        <v>7.0000000000000001E-3</v>
      </c>
      <c r="G33" s="17">
        <v>4.7899999999999998E-2</v>
      </c>
      <c r="H33" s="17">
        <v>-0.27750000000000002</v>
      </c>
      <c r="I33" s="17">
        <v>-0.29380000000000001</v>
      </c>
      <c r="J33" s="17">
        <v>2.0999999999999999E-3</v>
      </c>
      <c r="K33" s="17">
        <v>1.1000000000000001E-3</v>
      </c>
      <c r="L33" s="17">
        <v>1.1000000000000001E-3</v>
      </c>
      <c r="M33" s="17">
        <v>1.1999999999999999E-3</v>
      </c>
      <c r="N33" s="17">
        <v>1.1000000000000001E-3</v>
      </c>
      <c r="O33" s="17">
        <v>3.0999999999999999E-3</v>
      </c>
      <c r="P33" s="17">
        <v>1E-3</v>
      </c>
      <c r="Q33" s="17">
        <v>1E-3</v>
      </c>
      <c r="R33" s="17">
        <v>8.0000000000000004E-4</v>
      </c>
      <c r="S33" s="17">
        <v>8.0000000000000004E-4</v>
      </c>
      <c r="T33" s="17">
        <v>8.0000000000000004E-4</v>
      </c>
      <c r="U33" s="17">
        <v>8.0000000000000004E-4</v>
      </c>
      <c r="V33" s="17">
        <v>5.0000000000000001E-4</v>
      </c>
      <c r="W33" s="17">
        <v>5.0000000000000001E-4</v>
      </c>
      <c r="X33" s="17">
        <v>4.0000000000000002E-4</v>
      </c>
      <c r="Y33" s="17">
        <v>5.0000000000000001E-4</v>
      </c>
      <c r="Z33" s="17">
        <v>4.0000000000000002E-4</v>
      </c>
      <c r="AA33" s="17">
        <v>4.0000000000000002E-4</v>
      </c>
      <c r="AB33" s="17">
        <v>5.0000000000000001E-4</v>
      </c>
      <c r="AC33" s="17">
        <v>5.9999999999999995E-4</v>
      </c>
      <c r="AD33" s="17">
        <v>5.9999999999999995E-4</v>
      </c>
      <c r="AE33" s="17">
        <v>5.0000000000000001E-4</v>
      </c>
      <c r="AF33" s="17">
        <v>5.9999999999999995E-4</v>
      </c>
      <c r="AG33" s="17">
        <v>5.0000000000000001E-4</v>
      </c>
      <c r="AH33" s="17">
        <v>5.9999999999999995E-4</v>
      </c>
      <c r="AI33" s="17">
        <v>5.0000000000000001E-4</v>
      </c>
      <c r="AJ33" s="17">
        <v>5.0000000000000001E-4</v>
      </c>
      <c r="AK33" s="17">
        <v>5.0000000000000001E-4</v>
      </c>
      <c r="AL33" s="17">
        <v>5.9999999999999995E-4</v>
      </c>
      <c r="AM33" s="17">
        <v>4.0000000000000002E-4</v>
      </c>
      <c r="AN33" s="17">
        <v>5.0000000000000001E-4</v>
      </c>
      <c r="AO33" s="17">
        <v>5.0000000000000001E-4</v>
      </c>
      <c r="AP33" s="17">
        <v>4.0000000000000002E-4</v>
      </c>
      <c r="AQ33" s="17">
        <v>4.0000000000000002E-4</v>
      </c>
      <c r="AR33" s="17">
        <v>4.0000000000000002E-4</v>
      </c>
      <c r="AS33" s="17">
        <v>2.9999999999999997E-4</v>
      </c>
      <c r="AT33" s="17">
        <v>0</v>
      </c>
      <c r="AU33" s="17">
        <v>2.9999999999999997E-4</v>
      </c>
      <c r="AV33" s="17">
        <v>2.9999999999999997E-4</v>
      </c>
      <c r="AW33" s="17">
        <v>2.9999999999999997E-4</v>
      </c>
      <c r="AX33" s="17">
        <v>0</v>
      </c>
      <c r="AY33" s="17">
        <v>2.0000000000000001E-4</v>
      </c>
      <c r="AZ33" s="17">
        <v>2.0000000000000001E-4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</row>
    <row r="34" spans="1:70" x14ac:dyDescent="0.25">
      <c r="A34" s="5" t="s">
        <v>167</v>
      </c>
      <c r="B34" s="5" t="s">
        <v>166</v>
      </c>
      <c r="C34" s="19">
        <v>27.843</v>
      </c>
      <c r="D34" s="19">
        <v>31.769500000000001</v>
      </c>
      <c r="E34" s="19">
        <v>33.152000000000001</v>
      </c>
      <c r="F34" s="19">
        <v>29.917200000000001</v>
      </c>
      <c r="G34" s="19">
        <v>29.7226</v>
      </c>
      <c r="H34" s="19">
        <v>30.567799999999998</v>
      </c>
      <c r="I34" s="19">
        <v>31.0642</v>
      </c>
      <c r="J34" s="19">
        <v>26.939</v>
      </c>
      <c r="K34" s="19">
        <v>28.6462</v>
      </c>
      <c r="L34" s="19">
        <v>29.394500000000001</v>
      </c>
      <c r="M34" s="19">
        <v>29.756900000000002</v>
      </c>
      <c r="N34" s="19">
        <v>25.4678</v>
      </c>
      <c r="O34" s="19">
        <v>24.2638</v>
      </c>
      <c r="P34" s="19">
        <v>23.942399999999999</v>
      </c>
      <c r="Q34" s="19">
        <v>27.947199999999999</v>
      </c>
      <c r="R34" s="19">
        <v>20.127700000000001</v>
      </c>
      <c r="S34" s="19">
        <v>15.1563</v>
      </c>
      <c r="T34" s="19">
        <v>14.3758</v>
      </c>
      <c r="U34" s="19">
        <v>10.796799999999999</v>
      </c>
      <c r="V34" s="19">
        <v>8.6059999999999999</v>
      </c>
      <c r="W34" s="19">
        <v>8.2773000000000003</v>
      </c>
      <c r="X34" s="19">
        <v>8.8558000000000003</v>
      </c>
      <c r="Y34" s="19">
        <v>8.7048000000000005</v>
      </c>
      <c r="Z34" s="19">
        <v>8.8515999999999995</v>
      </c>
      <c r="AA34" s="19">
        <v>8.2438000000000002</v>
      </c>
      <c r="AB34" s="19">
        <v>10.7935</v>
      </c>
      <c r="AC34" s="19">
        <v>10.222200000000001</v>
      </c>
      <c r="AD34" s="19">
        <v>10.343999999999999</v>
      </c>
      <c r="AE34" s="19">
        <v>10.1142</v>
      </c>
      <c r="AF34" s="19">
        <v>10.2355</v>
      </c>
      <c r="AG34" s="19">
        <v>11.032500000000001</v>
      </c>
      <c r="AH34" s="19">
        <v>10.9885</v>
      </c>
      <c r="AI34" s="19">
        <v>10.796200000000001</v>
      </c>
      <c r="AJ34" s="19">
        <v>11.3056</v>
      </c>
      <c r="AK34" s="19">
        <v>12.172700000000001</v>
      </c>
      <c r="AL34" s="19">
        <v>9.5152000000000001</v>
      </c>
      <c r="AM34" s="19">
        <v>9.3489000000000004</v>
      </c>
      <c r="AN34" s="19">
        <v>9.5069999999999997</v>
      </c>
      <c r="AO34" s="19">
        <v>9.8635000000000002</v>
      </c>
      <c r="AP34" s="19">
        <v>8.7385000000000002</v>
      </c>
      <c r="AQ34" s="19">
        <v>8.4379000000000008</v>
      </c>
      <c r="AR34" s="19">
        <v>8.8168000000000006</v>
      </c>
      <c r="AS34" s="19">
        <v>9.6417000000000002</v>
      </c>
      <c r="AT34" s="19">
        <v>9.1869999999999994</v>
      </c>
      <c r="AU34" s="19">
        <v>8.9971999999999994</v>
      </c>
      <c r="AV34" s="19">
        <v>9.9402000000000008</v>
      </c>
      <c r="AW34" s="19">
        <v>21.532499999999999</v>
      </c>
      <c r="AX34" s="19">
        <v>19.632999999999999</v>
      </c>
      <c r="AY34" s="19">
        <v>19.4542</v>
      </c>
      <c r="AZ34" s="19">
        <v>18.704999999999998</v>
      </c>
      <c r="BA34" s="19">
        <v>18.63</v>
      </c>
      <c r="BB34" s="19">
        <v>6.1109999999999998</v>
      </c>
      <c r="BC34" s="19">
        <v>5.2069999999999999</v>
      </c>
      <c r="BD34" s="19">
        <v>4.7770000000000001</v>
      </c>
      <c r="BE34" s="19">
        <v>5.4690000000000003</v>
      </c>
      <c r="BF34" s="19">
        <v>6.9329999999999998</v>
      </c>
      <c r="BG34" s="19">
        <v>6.1879999999999997</v>
      </c>
      <c r="BH34" s="19">
        <v>6.202</v>
      </c>
      <c r="BI34" s="19">
        <v>5.8120000000000003</v>
      </c>
      <c r="BJ34" s="19">
        <v>5.3890000000000002</v>
      </c>
      <c r="BK34" s="19">
        <v>4.7850000000000001</v>
      </c>
      <c r="BL34" s="19">
        <v>4.9290000000000003</v>
      </c>
      <c r="BM34" s="19">
        <v>5.23</v>
      </c>
      <c r="BN34" s="19">
        <v>5.5419999999999998</v>
      </c>
      <c r="BO34" s="19">
        <v>5.1559999999999997</v>
      </c>
      <c r="BP34" s="19">
        <v>4.7249999999999996</v>
      </c>
      <c r="BQ34" s="19">
        <v>4.6520000000000001</v>
      </c>
      <c r="BR34" s="19">
        <v>3.57</v>
      </c>
    </row>
    <row r="35" spans="1:70" x14ac:dyDescent="0.25">
      <c r="A35" s="5" t="s">
        <v>165</v>
      </c>
      <c r="B35" s="5" t="s">
        <v>164</v>
      </c>
      <c r="C35" s="19">
        <v>74.766599999999997</v>
      </c>
      <c r="D35" s="19">
        <v>80.654399999999995</v>
      </c>
      <c r="E35" s="19">
        <v>77.736599999999996</v>
      </c>
      <c r="F35" s="19">
        <v>71.329099999999997</v>
      </c>
      <c r="G35" s="19">
        <v>73.871499999999997</v>
      </c>
      <c r="H35" s="19">
        <v>76.892200000000003</v>
      </c>
      <c r="I35" s="19">
        <v>79.226799999999997</v>
      </c>
      <c r="J35" s="19">
        <v>74.469099999999997</v>
      </c>
      <c r="K35" s="19">
        <v>74.154300000000006</v>
      </c>
      <c r="L35" s="19">
        <v>78.632300000000001</v>
      </c>
      <c r="M35" s="19">
        <v>77.972099999999998</v>
      </c>
      <c r="N35" s="19">
        <v>70.225999999999999</v>
      </c>
      <c r="O35" s="19">
        <v>75.341300000000004</v>
      </c>
      <c r="P35" s="19">
        <v>78.3459</v>
      </c>
      <c r="Q35" s="19">
        <v>72.533699999999996</v>
      </c>
      <c r="R35" s="19">
        <v>57.424999999999997</v>
      </c>
      <c r="S35" s="19">
        <v>47.595199999999998</v>
      </c>
      <c r="T35" s="19">
        <v>43.0077</v>
      </c>
      <c r="U35" s="19">
        <v>35.803600000000003</v>
      </c>
      <c r="V35" s="19">
        <v>30.4604</v>
      </c>
      <c r="W35" s="19">
        <v>29.909500000000001</v>
      </c>
      <c r="X35" s="19">
        <v>27.308900000000001</v>
      </c>
      <c r="Y35" s="19">
        <v>29.842199999999998</v>
      </c>
      <c r="Z35" s="19">
        <v>27.347899999999999</v>
      </c>
      <c r="AA35" s="19">
        <v>28.328499999999998</v>
      </c>
      <c r="AB35" s="19">
        <v>29.5258</v>
      </c>
      <c r="AC35" s="19">
        <v>27.760300000000001</v>
      </c>
      <c r="AD35" s="19">
        <v>25.867699999999999</v>
      </c>
      <c r="AE35" s="19">
        <v>27.316800000000001</v>
      </c>
      <c r="AF35" s="19">
        <v>30.525700000000001</v>
      </c>
      <c r="AG35" s="19">
        <v>30.297899999999998</v>
      </c>
      <c r="AH35" s="19">
        <v>30.528300000000002</v>
      </c>
      <c r="AI35" s="19">
        <v>36.9636</v>
      </c>
      <c r="AJ35" s="19">
        <v>37.098500000000001</v>
      </c>
      <c r="AK35" s="19">
        <v>34.907499999999999</v>
      </c>
      <c r="AL35" s="19">
        <v>29.863299999999999</v>
      </c>
      <c r="AM35" s="19">
        <v>31.282900000000001</v>
      </c>
      <c r="AN35" s="19">
        <v>31.9053</v>
      </c>
      <c r="AO35" s="19">
        <v>32.8352</v>
      </c>
      <c r="AP35" s="19">
        <v>31.0412</v>
      </c>
      <c r="AQ35" s="19">
        <v>31.332799999999999</v>
      </c>
      <c r="AR35" s="19">
        <v>33.674100000000003</v>
      </c>
      <c r="AS35" s="19">
        <v>34.897300000000001</v>
      </c>
      <c r="AT35" s="19">
        <v>34.898000000000003</v>
      </c>
      <c r="AU35" s="19">
        <v>31.655000000000001</v>
      </c>
      <c r="AV35" s="19">
        <v>32.477400000000003</v>
      </c>
      <c r="AW35" s="19">
        <v>45.717700000000001</v>
      </c>
      <c r="AX35" s="19">
        <v>41.978999999999999</v>
      </c>
      <c r="AY35" s="19">
        <v>41.813600000000001</v>
      </c>
      <c r="AZ35" s="19">
        <v>44.440899999999999</v>
      </c>
      <c r="BA35" s="19">
        <v>43.442</v>
      </c>
      <c r="BB35" s="19">
        <v>29.337</v>
      </c>
      <c r="BC35" s="19">
        <v>28.923999999999999</v>
      </c>
      <c r="BD35" s="19">
        <v>28.783000000000001</v>
      </c>
      <c r="BE35" s="19">
        <v>28.756</v>
      </c>
      <c r="BF35" s="19">
        <v>30.648</v>
      </c>
      <c r="BG35" s="19">
        <v>30.606000000000002</v>
      </c>
      <c r="BH35" s="19">
        <v>29.390999999999998</v>
      </c>
      <c r="BI35" s="19">
        <v>28.245000000000001</v>
      </c>
      <c r="BJ35" s="19">
        <v>25.524999999999999</v>
      </c>
      <c r="BK35" s="19">
        <v>25.22</v>
      </c>
      <c r="BL35" s="19">
        <v>25.628</v>
      </c>
      <c r="BM35" s="19">
        <v>26.274999999999999</v>
      </c>
      <c r="BN35" s="19">
        <v>24.8</v>
      </c>
      <c r="BO35" s="19">
        <v>25.707000000000001</v>
      </c>
      <c r="BP35" s="19">
        <v>27.265999999999998</v>
      </c>
      <c r="BQ35" s="19">
        <v>27.44</v>
      </c>
      <c r="BR35" s="19">
        <v>26.303000000000001</v>
      </c>
    </row>
    <row r="36" spans="1:70" x14ac:dyDescent="0.25">
      <c r="A36" s="5" t="s">
        <v>2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</row>
    <row r="37" spans="1:70" x14ac:dyDescent="0.25">
      <c r="A37" s="6" t="s">
        <v>163</v>
      </c>
      <c r="B37" s="6" t="s">
        <v>162</v>
      </c>
      <c r="C37" s="17">
        <v>23.070399999999999</v>
      </c>
      <c r="D37" s="17">
        <v>23.070399999999999</v>
      </c>
      <c r="E37" s="17">
        <v>23.070399999999999</v>
      </c>
      <c r="F37" s="17">
        <v>23.07</v>
      </c>
      <c r="G37" s="17">
        <v>23.070399999999999</v>
      </c>
      <c r="H37" s="17">
        <v>23.070399999999999</v>
      </c>
      <c r="I37" s="17">
        <v>23.070399999999999</v>
      </c>
      <c r="J37" s="17">
        <v>23.070399999999999</v>
      </c>
      <c r="K37" s="17">
        <v>23.827400000000001</v>
      </c>
      <c r="L37" s="17">
        <v>23.827400000000001</v>
      </c>
      <c r="M37" s="17">
        <v>23.827400000000001</v>
      </c>
      <c r="N37" s="17">
        <v>23.827400000000001</v>
      </c>
      <c r="O37" s="17">
        <v>23.827400000000001</v>
      </c>
      <c r="P37" s="17">
        <v>23.827400000000001</v>
      </c>
      <c r="Q37" s="17">
        <v>27.827400000000001</v>
      </c>
      <c r="R37" s="17">
        <v>27.827400000000001</v>
      </c>
      <c r="S37" s="17">
        <v>27.827400000000001</v>
      </c>
      <c r="T37" s="17">
        <v>27.827400000000001</v>
      </c>
      <c r="U37" s="17">
        <v>27.827400000000001</v>
      </c>
      <c r="V37" s="17">
        <v>27.827400000000001</v>
      </c>
      <c r="W37" s="17">
        <v>27.827400000000001</v>
      </c>
      <c r="X37" s="17">
        <v>30.735700000000001</v>
      </c>
      <c r="Y37" s="17">
        <v>30.735700000000001</v>
      </c>
      <c r="Z37" s="17">
        <v>30.735700000000001</v>
      </c>
      <c r="AA37" s="17">
        <v>30.735700000000001</v>
      </c>
      <c r="AB37" s="17">
        <v>39.622399999999999</v>
      </c>
      <c r="AC37" s="17">
        <v>39.622399999999999</v>
      </c>
      <c r="AD37" s="17">
        <v>39.622399999999999</v>
      </c>
      <c r="AE37" s="17">
        <v>39.622399999999999</v>
      </c>
      <c r="AF37" s="17">
        <v>39.622399999999999</v>
      </c>
      <c r="AG37" s="17">
        <v>39.622399999999999</v>
      </c>
      <c r="AH37" s="17">
        <v>39.622</v>
      </c>
      <c r="AI37" s="17">
        <v>39.622399999999999</v>
      </c>
      <c r="AJ37" s="17">
        <v>39.622399999999999</v>
      </c>
      <c r="AK37" s="17">
        <v>39.622399999999999</v>
      </c>
      <c r="AL37" s="17">
        <v>39.622</v>
      </c>
      <c r="AM37" s="17">
        <v>39.622399999999999</v>
      </c>
      <c r="AN37" s="17">
        <v>39.622399999999999</v>
      </c>
      <c r="AO37" s="17">
        <v>39.622399999999999</v>
      </c>
      <c r="AP37" s="17">
        <v>39.622399999999999</v>
      </c>
      <c r="AQ37" s="17">
        <v>39.622399999999999</v>
      </c>
      <c r="AR37" s="17">
        <v>39.622399999999999</v>
      </c>
      <c r="AS37" s="17">
        <v>39.622399999999999</v>
      </c>
      <c r="AT37" s="17">
        <v>39.622</v>
      </c>
      <c r="AU37" s="17">
        <v>39.622399999999999</v>
      </c>
      <c r="AV37" s="17">
        <v>39.622399999999999</v>
      </c>
      <c r="AW37" s="17">
        <v>39.622399999999999</v>
      </c>
      <c r="AX37" s="17">
        <v>39.622</v>
      </c>
      <c r="AY37" s="17">
        <v>39.622399999999999</v>
      </c>
      <c r="AZ37" s="17">
        <v>39.622399999999999</v>
      </c>
      <c r="BA37" s="17">
        <v>39.622399999999999</v>
      </c>
      <c r="BB37" s="17">
        <v>39.622399999999999</v>
      </c>
      <c r="BC37" s="17">
        <v>39.622399999999999</v>
      </c>
      <c r="BD37" s="17">
        <v>39.622399999999999</v>
      </c>
      <c r="BE37" s="17">
        <v>39.622399999999999</v>
      </c>
      <c r="BF37" s="17">
        <v>39.622399999999999</v>
      </c>
      <c r="BG37" s="17">
        <v>39.622399999999999</v>
      </c>
      <c r="BH37" s="17">
        <v>39.622399999999999</v>
      </c>
      <c r="BI37" s="17">
        <v>39.622399999999999</v>
      </c>
      <c r="BJ37" s="17">
        <v>39.622</v>
      </c>
      <c r="BK37" s="17">
        <v>39.622399999999999</v>
      </c>
      <c r="BL37" s="17">
        <v>39.622399999999999</v>
      </c>
      <c r="BM37" s="17">
        <v>39.622399999999999</v>
      </c>
      <c r="BN37" s="17">
        <v>39.622</v>
      </c>
      <c r="BO37" s="17">
        <v>39.622399999999999</v>
      </c>
      <c r="BP37" s="17">
        <v>39.622399999999999</v>
      </c>
      <c r="BQ37" s="17">
        <v>39.622399999999999</v>
      </c>
      <c r="BR37" s="17">
        <v>39.622399999999999</v>
      </c>
    </row>
    <row r="38" spans="1:70" x14ac:dyDescent="0.25">
      <c r="A38" s="6" t="s">
        <v>161</v>
      </c>
      <c r="B38" s="6" t="s">
        <v>160</v>
      </c>
      <c r="C38" s="55">
        <v>2350</v>
      </c>
      <c r="D38" s="55">
        <v>2355</v>
      </c>
      <c r="E38" s="55">
        <v>2320</v>
      </c>
      <c r="F38" s="55">
        <v>2292</v>
      </c>
      <c r="G38" s="55">
        <v>2219</v>
      </c>
      <c r="H38" s="55">
        <v>2219</v>
      </c>
      <c r="I38" s="55">
        <v>2271</v>
      </c>
      <c r="J38" s="55">
        <v>2231</v>
      </c>
      <c r="K38" s="55">
        <v>2401</v>
      </c>
      <c r="L38" s="55">
        <v>2360</v>
      </c>
      <c r="M38" s="55">
        <v>2527</v>
      </c>
      <c r="N38" s="55">
        <v>2479</v>
      </c>
      <c r="O38" s="55">
        <v>2457</v>
      </c>
      <c r="P38" s="55">
        <v>2380</v>
      </c>
      <c r="Q38" s="55">
        <v>2228</v>
      </c>
      <c r="R38" s="55">
        <v>2237</v>
      </c>
      <c r="S38" s="55">
        <v>1013</v>
      </c>
      <c r="T38" s="55">
        <v>900</v>
      </c>
      <c r="U38" s="55">
        <v>859</v>
      </c>
      <c r="V38" s="55">
        <v>812</v>
      </c>
      <c r="W38" s="55">
        <v>828</v>
      </c>
      <c r="X38" s="55">
        <v>814</v>
      </c>
      <c r="Y38" s="55">
        <v>790</v>
      </c>
      <c r="Z38" s="55">
        <v>777</v>
      </c>
      <c r="AA38" s="55">
        <v>785</v>
      </c>
      <c r="AB38" s="55">
        <v>789</v>
      </c>
      <c r="AC38" s="55">
        <v>765</v>
      </c>
      <c r="AD38" s="55">
        <v>760</v>
      </c>
      <c r="AE38" s="55">
        <v>775</v>
      </c>
      <c r="AF38" s="55">
        <v>823</v>
      </c>
      <c r="AG38" s="55">
        <v>776</v>
      </c>
      <c r="AH38" s="55">
        <v>766</v>
      </c>
      <c r="AI38" s="55">
        <v>817</v>
      </c>
      <c r="AJ38" s="55">
        <v>927</v>
      </c>
      <c r="AK38" s="55">
        <v>833</v>
      </c>
      <c r="AL38" s="55">
        <v>746</v>
      </c>
      <c r="AM38" s="55">
        <v>780</v>
      </c>
      <c r="AN38" s="55">
        <v>751</v>
      </c>
      <c r="AO38" s="55">
        <v>730</v>
      </c>
      <c r="AP38" s="55">
        <v>722</v>
      </c>
      <c r="AQ38" s="55">
        <v>743</v>
      </c>
      <c r="AR38" s="55">
        <v>739</v>
      </c>
      <c r="AS38" s="55">
        <v>742</v>
      </c>
      <c r="AT38" s="55">
        <v>733</v>
      </c>
      <c r="AU38" s="55">
        <v>737</v>
      </c>
      <c r="AV38" s="55">
        <v>739</v>
      </c>
      <c r="AW38" s="55">
        <v>731</v>
      </c>
      <c r="AX38" s="55">
        <v>719</v>
      </c>
      <c r="AY38" s="55">
        <v>713</v>
      </c>
      <c r="AZ38" s="55">
        <v>737</v>
      </c>
      <c r="BA38" s="55">
        <v>727</v>
      </c>
      <c r="BB38" s="55">
        <v>708</v>
      </c>
      <c r="BC38" s="55">
        <v>684</v>
      </c>
      <c r="BD38" s="55">
        <v>664</v>
      </c>
      <c r="BE38" s="55">
        <v>647</v>
      </c>
      <c r="BF38" s="55">
        <v>653</v>
      </c>
      <c r="BG38" s="55">
        <v>654</v>
      </c>
      <c r="BH38" s="55">
        <v>644</v>
      </c>
      <c r="BI38" s="55">
        <v>600</v>
      </c>
      <c r="BJ38" s="55">
        <v>547</v>
      </c>
      <c r="BK38" s="55">
        <v>537</v>
      </c>
      <c r="BL38" s="55">
        <v>506</v>
      </c>
      <c r="BM38" s="55">
        <v>539</v>
      </c>
      <c r="BN38" s="55">
        <v>528</v>
      </c>
      <c r="BO38" s="55">
        <v>548</v>
      </c>
      <c r="BP38" s="55">
        <v>566</v>
      </c>
      <c r="BQ38" s="55">
        <v>550</v>
      </c>
      <c r="BR38" s="55">
        <v>539</v>
      </c>
    </row>
    <row r="39" spans="1:70" x14ac:dyDescent="0.25">
      <c r="A39" s="13" t="s">
        <v>79</v>
      </c>
      <c r="B39" s="13"/>
      <c r="C39" s="13" t="s">
        <v>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 t="s">
        <v>3</v>
      </c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</row>
    <row r="43" spans="1:70" x14ac:dyDescent="0.25">
      <c r="A43" s="9" t="s">
        <v>4</v>
      </c>
      <c r="B43" s="9"/>
      <c r="C43" s="10" t="s">
        <v>5</v>
      </c>
      <c r="D43" s="10" t="s">
        <v>6</v>
      </c>
      <c r="E43" s="10" t="s">
        <v>7</v>
      </c>
      <c r="F43" s="10" t="s">
        <v>8</v>
      </c>
      <c r="G43" s="10" t="s">
        <v>9</v>
      </c>
      <c r="H43" s="10" t="s">
        <v>10</v>
      </c>
      <c r="I43" s="10" t="s">
        <v>11</v>
      </c>
      <c r="J43" s="10" t="s">
        <v>12</v>
      </c>
      <c r="K43" s="10" t="s">
        <v>13</v>
      </c>
      <c r="L43" s="10" t="s">
        <v>14</v>
      </c>
      <c r="M43" s="10" t="s">
        <v>15</v>
      </c>
      <c r="N43" s="10" t="s">
        <v>16</v>
      </c>
      <c r="O43" s="10" t="s">
        <v>17</v>
      </c>
      <c r="P43" s="10" t="s">
        <v>18</v>
      </c>
      <c r="Q43" s="10" t="s">
        <v>19</v>
      </c>
      <c r="R43" s="10" t="s">
        <v>20</v>
      </c>
      <c r="S43" s="10" t="s">
        <v>21</v>
      </c>
      <c r="T43" s="10" t="s">
        <v>22</v>
      </c>
      <c r="U43" s="10" t="s">
        <v>23</v>
      </c>
      <c r="V43" s="10" t="s">
        <v>24</v>
      </c>
      <c r="W43" s="10" t="s">
        <v>25</v>
      </c>
      <c r="X43" s="10" t="s">
        <v>26</v>
      </c>
      <c r="Y43" s="10" t="s">
        <v>27</v>
      </c>
      <c r="Z43" s="10" t="s">
        <v>28</v>
      </c>
      <c r="AA43" s="10" t="s">
        <v>29</v>
      </c>
      <c r="AB43" s="10" t="s">
        <v>30</v>
      </c>
      <c r="AC43" s="10" t="s">
        <v>31</v>
      </c>
      <c r="AD43" s="10" t="s">
        <v>32</v>
      </c>
      <c r="AE43" s="2" t="s">
        <v>159</v>
      </c>
      <c r="AF43" s="2" t="s">
        <v>158</v>
      </c>
      <c r="AG43" s="2" t="s">
        <v>157</v>
      </c>
      <c r="AH43" s="2" t="s">
        <v>156</v>
      </c>
      <c r="AI43" s="2" t="s">
        <v>155</v>
      </c>
      <c r="AJ43" s="2" t="s">
        <v>154</v>
      </c>
      <c r="AK43" s="2" t="s">
        <v>153</v>
      </c>
      <c r="AL43" s="2" t="s">
        <v>152</v>
      </c>
      <c r="AM43" s="2" t="s">
        <v>151</v>
      </c>
      <c r="AN43" s="2" t="s">
        <v>150</v>
      </c>
      <c r="AO43" s="2" t="s">
        <v>149</v>
      </c>
      <c r="AP43" s="2" t="s">
        <v>148</v>
      </c>
      <c r="AQ43" s="2" t="s">
        <v>147</v>
      </c>
      <c r="AR43" s="2" t="s">
        <v>146</v>
      </c>
      <c r="AS43" s="2" t="s">
        <v>145</v>
      </c>
      <c r="AT43" s="2" t="s">
        <v>144</v>
      </c>
      <c r="AU43" s="2" t="s">
        <v>143</v>
      </c>
      <c r="AV43" s="2" t="s">
        <v>142</v>
      </c>
      <c r="AW43" s="2" t="s">
        <v>141</v>
      </c>
      <c r="AX43" s="2" t="s">
        <v>140</v>
      </c>
      <c r="AY43" s="2" t="s">
        <v>139</v>
      </c>
      <c r="AZ43" s="2" t="s">
        <v>138</v>
      </c>
      <c r="BA43" s="2" t="s">
        <v>137</v>
      </c>
      <c r="BB43" s="2" t="s">
        <v>136</v>
      </c>
      <c r="BC43" s="2" t="s">
        <v>135</v>
      </c>
      <c r="BD43" s="2" t="s">
        <v>134</v>
      </c>
      <c r="BE43" s="2" t="s">
        <v>133</v>
      </c>
      <c r="BF43" s="2" t="s">
        <v>132</v>
      </c>
      <c r="BG43" s="2" t="s">
        <v>131</v>
      </c>
      <c r="BH43" s="2" t="s">
        <v>130</v>
      </c>
      <c r="BI43" s="2" t="s">
        <v>129</v>
      </c>
      <c r="BJ43" s="2" t="s">
        <v>128</v>
      </c>
      <c r="BK43" s="2" t="s">
        <v>127</v>
      </c>
      <c r="BL43" s="2" t="s">
        <v>126</v>
      </c>
      <c r="BM43" s="2" t="s">
        <v>125</v>
      </c>
      <c r="BN43" s="2" t="s">
        <v>124</v>
      </c>
      <c r="BO43" s="2" t="s">
        <v>123</v>
      </c>
      <c r="BP43" s="2" t="s">
        <v>122</v>
      </c>
      <c r="BQ43" s="2" t="s">
        <v>121</v>
      </c>
      <c r="BR43" s="2" t="s">
        <v>120</v>
      </c>
    </row>
    <row r="44" spans="1:70" x14ac:dyDescent="0.25">
      <c r="A44" s="15" t="s">
        <v>33</v>
      </c>
      <c r="B44" s="15"/>
      <c r="C44" s="11" t="s">
        <v>34</v>
      </c>
      <c r="D44" s="11" t="s">
        <v>35</v>
      </c>
      <c r="E44" s="11" t="s">
        <v>36</v>
      </c>
      <c r="F44" s="11" t="s">
        <v>37</v>
      </c>
      <c r="G44" s="11" t="s">
        <v>38</v>
      </c>
      <c r="H44" s="11" t="s">
        <v>39</v>
      </c>
      <c r="I44" s="11" t="s">
        <v>40</v>
      </c>
      <c r="J44" s="11" t="s">
        <v>41</v>
      </c>
      <c r="K44" s="11" t="s">
        <v>42</v>
      </c>
      <c r="L44" s="11" t="s">
        <v>43</v>
      </c>
      <c r="M44" s="11" t="s">
        <v>44</v>
      </c>
      <c r="N44" s="11" t="s">
        <v>45</v>
      </c>
      <c r="O44" s="11" t="s">
        <v>46</v>
      </c>
      <c r="P44" s="11" t="s">
        <v>47</v>
      </c>
      <c r="Q44" s="11" t="s">
        <v>48</v>
      </c>
      <c r="R44" s="11" t="s">
        <v>49</v>
      </c>
      <c r="S44" s="11" t="s">
        <v>50</v>
      </c>
      <c r="T44" s="11" t="s">
        <v>51</v>
      </c>
      <c r="U44" s="11" t="s">
        <v>52</v>
      </c>
      <c r="V44" s="11" t="s">
        <v>53</v>
      </c>
      <c r="W44" s="11" t="s">
        <v>54</v>
      </c>
      <c r="X44" s="11" t="s">
        <v>55</v>
      </c>
      <c r="Y44" s="11" t="s">
        <v>56</v>
      </c>
      <c r="Z44" s="11" t="s">
        <v>57</v>
      </c>
      <c r="AA44" s="11" t="s">
        <v>58</v>
      </c>
      <c r="AB44" s="11" t="s">
        <v>59</v>
      </c>
      <c r="AC44" s="11" t="s">
        <v>60</v>
      </c>
      <c r="AD44" s="11" t="s">
        <v>61</v>
      </c>
      <c r="AE44" s="4" t="s">
        <v>119</v>
      </c>
      <c r="AF44" s="4" t="s">
        <v>118</v>
      </c>
      <c r="AG44" s="4" t="s">
        <v>117</v>
      </c>
      <c r="AH44" s="4" t="s">
        <v>116</v>
      </c>
      <c r="AI44" s="4" t="s">
        <v>115</v>
      </c>
      <c r="AJ44" s="4" t="s">
        <v>114</v>
      </c>
      <c r="AK44" s="4" t="s">
        <v>113</v>
      </c>
      <c r="AL44" s="4" t="s">
        <v>112</v>
      </c>
      <c r="AM44" s="4" t="s">
        <v>111</v>
      </c>
      <c r="AN44" s="4" t="s">
        <v>110</v>
      </c>
      <c r="AO44" s="4" t="s">
        <v>109</v>
      </c>
      <c r="AP44" s="4" t="s">
        <v>108</v>
      </c>
      <c r="AQ44" s="4" t="s">
        <v>107</v>
      </c>
      <c r="AR44" s="4" t="s">
        <v>106</v>
      </c>
      <c r="AS44" s="4" t="s">
        <v>105</v>
      </c>
      <c r="AT44" s="4" t="s">
        <v>104</v>
      </c>
      <c r="AU44" s="4" t="s">
        <v>103</v>
      </c>
      <c r="AV44" s="4" t="s">
        <v>102</v>
      </c>
      <c r="AW44" s="4" t="s">
        <v>101</v>
      </c>
      <c r="AX44" s="4" t="s">
        <v>100</v>
      </c>
      <c r="AY44" s="4" t="s">
        <v>99</v>
      </c>
      <c r="AZ44" s="4" t="s">
        <v>98</v>
      </c>
      <c r="BA44" s="4" t="s">
        <v>97</v>
      </c>
      <c r="BB44" s="4" t="s">
        <v>96</v>
      </c>
      <c r="BC44" s="4" t="s">
        <v>95</v>
      </c>
      <c r="BD44" s="4" t="s">
        <v>94</v>
      </c>
      <c r="BE44" s="4" t="s">
        <v>93</v>
      </c>
      <c r="BF44" s="4" t="s">
        <v>92</v>
      </c>
      <c r="BG44" s="4" t="s">
        <v>91</v>
      </c>
      <c r="BH44" s="4" t="s">
        <v>90</v>
      </c>
      <c r="BI44" s="4" t="s">
        <v>89</v>
      </c>
      <c r="BJ44" s="4" t="s">
        <v>88</v>
      </c>
      <c r="BK44" s="4" t="s">
        <v>87</v>
      </c>
      <c r="BL44" s="4" t="s">
        <v>86</v>
      </c>
      <c r="BM44" s="4" t="s">
        <v>85</v>
      </c>
      <c r="BN44" s="4" t="s">
        <v>84</v>
      </c>
      <c r="BO44" s="4" t="s">
        <v>83</v>
      </c>
      <c r="BP44" s="4" t="s">
        <v>82</v>
      </c>
      <c r="BQ44" s="4" t="s">
        <v>81</v>
      </c>
      <c r="BR44" s="4" t="s">
        <v>80</v>
      </c>
    </row>
    <row r="45" spans="1:70" x14ac:dyDescent="0.25">
      <c r="A45" s="12" t="s">
        <v>0</v>
      </c>
      <c r="B45" s="12" t="s">
        <v>62</v>
      </c>
      <c r="C45" s="19">
        <v>20.114799999999999</v>
      </c>
      <c r="D45" s="19">
        <v>27.206099999999999</v>
      </c>
      <c r="E45" s="19">
        <v>33.602800000000002</v>
      </c>
      <c r="F45" s="19">
        <v>25.910900000000002</v>
      </c>
      <c r="G45" s="19">
        <v>15.111700000000001</v>
      </c>
      <c r="H45" s="19">
        <v>21.465599999999998</v>
      </c>
      <c r="I45" s="19">
        <v>35.315199999999997</v>
      </c>
      <c r="J45" s="19">
        <v>30.003599999999999</v>
      </c>
      <c r="K45" s="19">
        <v>21.026700000000002</v>
      </c>
      <c r="L45" s="19">
        <v>30.809000000000001</v>
      </c>
      <c r="M45" s="19">
        <v>36.106400000000001</v>
      </c>
      <c r="N45" s="19">
        <v>30.84</v>
      </c>
      <c r="O45" s="19">
        <v>22.586500000000001</v>
      </c>
      <c r="P45" s="19">
        <v>26.178999999999998</v>
      </c>
      <c r="Q45" s="19">
        <v>31.951499999999999</v>
      </c>
      <c r="R45" s="19">
        <v>17.425799999999999</v>
      </c>
      <c r="S45" s="19">
        <v>9.4725000000000001</v>
      </c>
      <c r="T45" s="19">
        <v>8.9672000000000001</v>
      </c>
      <c r="U45" s="19">
        <v>10.036199999999999</v>
      </c>
      <c r="V45" s="19">
        <v>6.6096000000000004</v>
      </c>
      <c r="W45" s="19">
        <v>4.8746</v>
      </c>
      <c r="X45" s="19">
        <v>8.7408999999999999</v>
      </c>
      <c r="Y45" s="19">
        <v>11.7111</v>
      </c>
      <c r="Z45" s="19">
        <v>9.7536000000000005</v>
      </c>
      <c r="AA45" s="19">
        <v>6.3604000000000003</v>
      </c>
      <c r="AB45" s="19">
        <v>9.3990000000000009</v>
      </c>
      <c r="AC45" s="19">
        <v>10.513400000000001</v>
      </c>
      <c r="AD45" s="19">
        <v>5.9055999999999997</v>
      </c>
      <c r="AE45" s="19">
        <v>6.3228999999999997</v>
      </c>
      <c r="AF45" s="19">
        <v>12.572699999999999</v>
      </c>
      <c r="AG45" s="19">
        <v>13.0913</v>
      </c>
      <c r="AH45" s="19">
        <v>9.0693000000000001</v>
      </c>
      <c r="AI45" s="19">
        <v>9.9512</v>
      </c>
      <c r="AJ45" s="19">
        <v>16.341799999999999</v>
      </c>
      <c r="AK45" s="19">
        <v>14.291600000000001</v>
      </c>
      <c r="AL45" s="19">
        <v>9.4185999999999996</v>
      </c>
      <c r="AM45" s="19">
        <v>9.5295000000000005</v>
      </c>
      <c r="AN45" s="19">
        <v>12.007</v>
      </c>
      <c r="AO45" s="19">
        <v>11.768599999999999</v>
      </c>
      <c r="AP45" s="19">
        <v>8.8122000000000007</v>
      </c>
      <c r="AQ45" s="19">
        <v>8.4095999999999993</v>
      </c>
      <c r="AR45" s="19">
        <v>11.9757</v>
      </c>
      <c r="AS45" s="19">
        <v>14.273199999999999</v>
      </c>
      <c r="AT45" s="19">
        <v>10.704499999999999</v>
      </c>
      <c r="AU45" s="19">
        <v>7.0876999999999999</v>
      </c>
      <c r="AV45" s="19">
        <v>11.779</v>
      </c>
      <c r="AW45" s="19">
        <v>12.6288</v>
      </c>
      <c r="AX45" s="19">
        <v>8.3214000000000006</v>
      </c>
      <c r="AY45" s="19">
        <v>7.1771000000000003</v>
      </c>
      <c r="AZ45" s="19">
        <v>11.5532</v>
      </c>
      <c r="BA45" s="19">
        <v>12.057</v>
      </c>
      <c r="BB45" s="19">
        <v>8.4149999999999991</v>
      </c>
      <c r="BC45" s="19">
        <v>7.7069999999999999</v>
      </c>
      <c r="BD45" s="19">
        <v>9.0289999999999999</v>
      </c>
      <c r="BE45" s="19">
        <v>10.087999999999999</v>
      </c>
      <c r="BF45" s="19">
        <v>10.747999999999999</v>
      </c>
      <c r="BG45" s="19">
        <v>6.782</v>
      </c>
      <c r="BH45" s="19">
        <v>8.9169999999999998</v>
      </c>
      <c r="BI45" s="19">
        <v>10.125</v>
      </c>
      <c r="BJ45" s="19">
        <v>6.3970000000000002</v>
      </c>
      <c r="BK45" s="19">
        <v>5.3049999999999997</v>
      </c>
      <c r="BL45" s="19">
        <v>7.0190000000000001</v>
      </c>
      <c r="BM45" s="19">
        <v>9.9610000000000003</v>
      </c>
      <c r="BN45" s="19">
        <v>7.133</v>
      </c>
      <c r="BO45" s="19">
        <v>6.9939999999999998</v>
      </c>
      <c r="BP45" s="19">
        <v>9.5749999999999993</v>
      </c>
      <c r="BQ45" s="19">
        <v>9.3789999999999996</v>
      </c>
      <c r="BR45" s="19">
        <v>7.5910000000000002</v>
      </c>
    </row>
    <row r="46" spans="1:70" x14ac:dyDescent="0.25">
      <c r="A46" s="16" t="s">
        <v>64</v>
      </c>
      <c r="B46" s="16" t="s">
        <v>65</v>
      </c>
      <c r="C46" s="17">
        <v>16.929200000000002</v>
      </c>
      <c r="D46" s="17">
        <v>22.3855</v>
      </c>
      <c r="E46" s="17">
        <v>26.863900000000001</v>
      </c>
      <c r="F46" s="17">
        <v>20.72</v>
      </c>
      <c r="G46" s="17">
        <v>12.5883</v>
      </c>
      <c r="H46" s="17">
        <v>18.262599999999999</v>
      </c>
      <c r="I46" s="17">
        <v>30.637</v>
      </c>
      <c r="J46" s="17">
        <v>25.835999999999999</v>
      </c>
      <c r="K46" s="17">
        <v>18.341200000000001</v>
      </c>
      <c r="L46" s="17">
        <v>26.700500000000002</v>
      </c>
      <c r="M46" s="17">
        <v>31.5886</v>
      </c>
      <c r="N46" s="17">
        <v>27.935099999999998</v>
      </c>
      <c r="O46" s="17">
        <v>19.905799999999999</v>
      </c>
      <c r="P46" s="17">
        <v>23.0899</v>
      </c>
      <c r="Q46" s="17">
        <v>26.9071</v>
      </c>
      <c r="R46" s="17">
        <v>15.9122</v>
      </c>
      <c r="S46" s="17">
        <v>9.6893999999999991</v>
      </c>
      <c r="T46" s="17">
        <v>7.9053000000000004</v>
      </c>
      <c r="U46" s="17">
        <v>8.9669000000000008</v>
      </c>
      <c r="V46" s="17">
        <v>5.8075999999999999</v>
      </c>
      <c r="W46" s="17">
        <v>4.6669</v>
      </c>
      <c r="X46" s="17">
        <v>7.3402000000000003</v>
      </c>
      <c r="Y46" s="17">
        <v>8.9881999999999991</v>
      </c>
      <c r="Z46" s="17">
        <v>8.9102999999999994</v>
      </c>
      <c r="AA46" s="17">
        <v>5.5260999999999996</v>
      </c>
      <c r="AB46" s="17">
        <v>7.9680999999999997</v>
      </c>
      <c r="AC46" s="17">
        <v>8.9232999999999993</v>
      </c>
      <c r="AD46" s="17">
        <v>5.0082000000000004</v>
      </c>
      <c r="AE46" s="17">
        <v>5.5907</v>
      </c>
      <c r="AF46" s="17">
        <v>10.2545</v>
      </c>
      <c r="AG46" s="17">
        <v>10.438800000000001</v>
      </c>
      <c r="AH46" s="17">
        <v>7.7774999999999999</v>
      </c>
      <c r="AI46" s="17">
        <v>8.2431999999999999</v>
      </c>
      <c r="AJ46" s="17">
        <v>13.233599999999999</v>
      </c>
      <c r="AK46" s="17">
        <v>11.330399999999999</v>
      </c>
      <c r="AL46" s="17">
        <v>8.8973999999999993</v>
      </c>
      <c r="AM46" s="17">
        <v>8.1965000000000003</v>
      </c>
      <c r="AN46" s="17">
        <v>10.034800000000001</v>
      </c>
      <c r="AO46" s="17">
        <v>9.8818999999999999</v>
      </c>
      <c r="AP46" s="17">
        <v>7.6764000000000001</v>
      </c>
      <c r="AQ46" s="17">
        <v>7.4419000000000004</v>
      </c>
      <c r="AR46" s="17">
        <v>9.8315000000000001</v>
      </c>
      <c r="AS46" s="17">
        <v>11.673400000000001</v>
      </c>
      <c r="AT46" s="17">
        <v>9.3032000000000004</v>
      </c>
      <c r="AU46" s="17">
        <v>6.0293000000000001</v>
      </c>
      <c r="AV46" s="17">
        <v>9.2701999999999991</v>
      </c>
      <c r="AW46" s="17">
        <v>10.0207</v>
      </c>
      <c r="AX46" s="17">
        <v>7.1407999999999996</v>
      </c>
      <c r="AY46" s="17">
        <v>6.3272000000000004</v>
      </c>
      <c r="AZ46" s="17">
        <v>10.0801</v>
      </c>
      <c r="BA46" s="17">
        <v>10.561999999999999</v>
      </c>
      <c r="BB46" s="17">
        <v>7.9240000000000004</v>
      </c>
      <c r="BC46" s="17">
        <v>7.3490000000000002</v>
      </c>
      <c r="BD46" s="17">
        <v>8.2889999999999997</v>
      </c>
      <c r="BE46" s="17">
        <v>8.9109999999999996</v>
      </c>
      <c r="BF46" s="17">
        <v>9.43</v>
      </c>
      <c r="BG46" s="17">
        <v>6.3049999999999997</v>
      </c>
      <c r="BH46" s="17">
        <v>8.0410000000000004</v>
      </c>
      <c r="BI46" s="17">
        <v>8.8509999999999991</v>
      </c>
      <c r="BJ46" s="17">
        <v>5.9939999999999998</v>
      </c>
      <c r="BK46" s="17">
        <v>4.9610000000000003</v>
      </c>
      <c r="BL46" s="17">
        <v>6.4790000000000001</v>
      </c>
      <c r="BM46" s="17">
        <v>8.5</v>
      </c>
      <c r="BN46" s="17">
        <v>6.3280000000000003</v>
      </c>
      <c r="BO46" s="17">
        <v>6.4359999999999999</v>
      </c>
      <c r="BP46" s="17">
        <v>8.6010000000000009</v>
      </c>
      <c r="BQ46" s="17">
        <v>8.1129999999999995</v>
      </c>
      <c r="BR46" s="17">
        <v>7.1390000000000002</v>
      </c>
    </row>
    <row r="47" spans="1:70" x14ac:dyDescent="0.25">
      <c r="A47" s="12" t="s">
        <v>1</v>
      </c>
      <c r="B47" s="12" t="s">
        <v>66</v>
      </c>
      <c r="C47" s="19">
        <v>3.1856</v>
      </c>
      <c r="D47" s="19">
        <v>4.8205999999999998</v>
      </c>
      <c r="E47" s="19">
        <v>6.7389000000000001</v>
      </c>
      <c r="F47" s="19">
        <v>5.1909000000000001</v>
      </c>
      <c r="G47" s="19">
        <v>2.5234999999999999</v>
      </c>
      <c r="H47" s="19">
        <v>3.2029999999999998</v>
      </c>
      <c r="I47" s="19">
        <v>4.6782000000000004</v>
      </c>
      <c r="J47" s="19">
        <v>4.1676000000000002</v>
      </c>
      <c r="K47" s="19">
        <v>2.6855000000000002</v>
      </c>
      <c r="L47" s="19">
        <v>4.1085000000000003</v>
      </c>
      <c r="M47" s="19">
        <v>4.5178000000000003</v>
      </c>
      <c r="N47" s="19">
        <v>2.9049</v>
      </c>
      <c r="O47" s="19">
        <v>2.6806000000000001</v>
      </c>
      <c r="P47" s="19">
        <v>3.0891000000000002</v>
      </c>
      <c r="Q47" s="19">
        <v>5.0444000000000004</v>
      </c>
      <c r="R47" s="19">
        <v>1.5136000000000001</v>
      </c>
      <c r="S47" s="19">
        <v>-0.217</v>
      </c>
      <c r="T47" s="19">
        <v>1.0619000000000001</v>
      </c>
      <c r="U47" s="19">
        <v>1.0692999999999999</v>
      </c>
      <c r="V47" s="19">
        <v>0.80189999999999995</v>
      </c>
      <c r="W47" s="19">
        <v>0.2077</v>
      </c>
      <c r="X47" s="19">
        <v>1.4007000000000001</v>
      </c>
      <c r="Y47" s="19">
        <v>2.7229000000000001</v>
      </c>
      <c r="Z47" s="19">
        <v>0.84330000000000005</v>
      </c>
      <c r="AA47" s="19">
        <v>0.83440000000000003</v>
      </c>
      <c r="AB47" s="19">
        <v>1.4308000000000001</v>
      </c>
      <c r="AC47" s="19">
        <v>1.5901999999999998</v>
      </c>
      <c r="AD47" s="19">
        <v>0.89739999999999998</v>
      </c>
      <c r="AE47" s="19">
        <v>0.73219999999999996</v>
      </c>
      <c r="AF47" s="19">
        <v>2.3182</v>
      </c>
      <c r="AG47" s="19">
        <v>2.6524999999999999</v>
      </c>
      <c r="AH47" s="19">
        <v>1.2918000000000001</v>
      </c>
      <c r="AI47" s="19">
        <v>1.7079</v>
      </c>
      <c r="AJ47" s="19">
        <v>3.1082000000000001</v>
      </c>
      <c r="AK47" s="19">
        <v>2.9611000000000001</v>
      </c>
      <c r="AL47" s="19">
        <v>0.52129999999999999</v>
      </c>
      <c r="AM47" s="19">
        <v>1.333</v>
      </c>
      <c r="AN47" s="19">
        <v>1.9722</v>
      </c>
      <c r="AO47" s="19">
        <v>1.8867</v>
      </c>
      <c r="AP47" s="19">
        <v>1.1356999999999999</v>
      </c>
      <c r="AQ47" s="19">
        <v>0.9677</v>
      </c>
      <c r="AR47" s="19">
        <v>2.1442000000000001</v>
      </c>
      <c r="AS47" s="19">
        <v>2.5998000000000001</v>
      </c>
      <c r="AT47" s="19">
        <v>1.4013</v>
      </c>
      <c r="AU47" s="19">
        <v>1.0585</v>
      </c>
      <c r="AV47" s="19">
        <v>2.5089000000000001</v>
      </c>
      <c r="AW47" s="19">
        <v>2.6080999999999999</v>
      </c>
      <c r="AX47" s="19">
        <v>1.1806000000000001</v>
      </c>
      <c r="AY47" s="19">
        <v>0.84989999999999999</v>
      </c>
      <c r="AZ47" s="19">
        <v>1.4729999999999999</v>
      </c>
      <c r="BA47" s="19">
        <v>1.4950000000000001</v>
      </c>
      <c r="BB47" s="19">
        <v>0.49099999999999999</v>
      </c>
      <c r="BC47" s="19">
        <v>0.35799999999999998</v>
      </c>
      <c r="BD47" s="19">
        <v>0.74</v>
      </c>
      <c r="BE47" s="19">
        <v>1.177</v>
      </c>
      <c r="BF47" s="19">
        <v>1.3180000000000001</v>
      </c>
      <c r="BG47" s="19">
        <v>0.47699999999999998</v>
      </c>
      <c r="BH47" s="19">
        <v>0.876</v>
      </c>
      <c r="BI47" s="19">
        <v>1.274</v>
      </c>
      <c r="BJ47" s="19">
        <v>0.40300000000000002</v>
      </c>
      <c r="BK47" s="19">
        <v>0.34399999999999997</v>
      </c>
      <c r="BL47" s="19">
        <v>0.54</v>
      </c>
      <c r="BM47" s="19">
        <v>1.4610000000000001</v>
      </c>
      <c r="BN47" s="19">
        <v>0.80500000000000005</v>
      </c>
      <c r="BO47" s="19">
        <v>0.55800000000000005</v>
      </c>
      <c r="BP47" s="19">
        <v>0.97399999999999998</v>
      </c>
      <c r="BQ47" s="19">
        <v>1.266</v>
      </c>
      <c r="BR47" s="19">
        <v>0.45200000000000001</v>
      </c>
    </row>
    <row r="48" spans="1:70" x14ac:dyDescent="0.25">
      <c r="A48" s="16" t="s">
        <v>67</v>
      </c>
      <c r="B48" s="16" t="s">
        <v>68</v>
      </c>
      <c r="C48" s="17" t="s">
        <v>63</v>
      </c>
      <c r="D48" s="17" t="s">
        <v>63</v>
      </c>
      <c r="E48" s="17" t="s">
        <v>63</v>
      </c>
      <c r="F48" s="17" t="s">
        <v>63</v>
      </c>
      <c r="G48" s="17" t="s">
        <v>63</v>
      </c>
      <c r="H48" s="17" t="s">
        <v>63</v>
      </c>
      <c r="I48" s="17" t="s">
        <v>63</v>
      </c>
      <c r="J48" s="17">
        <v>1.3366</v>
      </c>
      <c r="K48" s="17" t="s">
        <v>63</v>
      </c>
      <c r="L48" s="17">
        <v>0.41060000000000002</v>
      </c>
      <c r="M48" s="17">
        <v>0.20780000000000001</v>
      </c>
      <c r="N48" s="17">
        <v>0.1555</v>
      </c>
      <c r="O48" s="17">
        <v>0.31709999999999999</v>
      </c>
      <c r="P48" s="17" t="s">
        <v>63</v>
      </c>
      <c r="Q48" s="17">
        <v>0.27829999999999999</v>
      </c>
      <c r="R48" s="17">
        <v>6.4799999999999996E-2</v>
      </c>
      <c r="S48" s="17">
        <v>3.61E-2</v>
      </c>
      <c r="T48" s="17">
        <v>0.1381</v>
      </c>
      <c r="U48" s="17">
        <v>0.32</v>
      </c>
      <c r="V48" s="17">
        <v>0.1938</v>
      </c>
      <c r="W48" s="17">
        <v>0.22489999999999999</v>
      </c>
      <c r="X48" s="17" t="s">
        <v>63</v>
      </c>
      <c r="Y48" s="17">
        <v>5.2999999999999999E-2</v>
      </c>
      <c r="Z48" s="17" t="s">
        <v>63</v>
      </c>
      <c r="AA48" s="17">
        <v>9.3899999999999997E-2</v>
      </c>
      <c r="AB48" s="17">
        <v>9.5799999999999996E-2</v>
      </c>
      <c r="AC48" s="17">
        <v>0.10249999999999999</v>
      </c>
      <c r="AD48" s="17">
        <v>0.1371</v>
      </c>
      <c r="AE48" s="17">
        <v>1.61E-2</v>
      </c>
      <c r="AF48" s="17">
        <v>4.7500000000000001E-2</v>
      </c>
      <c r="AG48" s="17">
        <v>3.27E-2</v>
      </c>
      <c r="AH48" s="17" t="s">
        <v>63</v>
      </c>
      <c r="AI48" s="17">
        <v>8.5500000000000007E-2</v>
      </c>
      <c r="AJ48" s="17">
        <v>3.5099999999999999E-2</v>
      </c>
      <c r="AK48" s="17">
        <v>4.6100000000000002E-2</v>
      </c>
      <c r="AL48" s="17" t="s">
        <v>63</v>
      </c>
      <c r="AM48" s="17">
        <v>3.5299999999999998E-2</v>
      </c>
      <c r="AN48" s="17">
        <v>3.9699999999999999E-2</v>
      </c>
      <c r="AO48" s="17">
        <v>4.9200000000000001E-2</v>
      </c>
      <c r="AP48" s="17">
        <v>3.9899999999999998E-2</v>
      </c>
      <c r="AQ48" s="17">
        <v>5.0500000000000003E-2</v>
      </c>
      <c r="AR48" s="17">
        <v>5.7799999999999997E-2</v>
      </c>
      <c r="AS48" s="17">
        <v>5.9700000000000003E-2</v>
      </c>
      <c r="AT48" s="17">
        <v>5.3999999999999999E-2</v>
      </c>
      <c r="AU48" s="17">
        <v>6.3600000000000004E-2</v>
      </c>
      <c r="AV48" s="17">
        <v>5.5199999999999999E-2</v>
      </c>
      <c r="AW48" s="17">
        <v>4.1599999999999998E-2</v>
      </c>
      <c r="AX48" s="17" t="s">
        <v>63</v>
      </c>
      <c r="AY48" s="17">
        <v>1.44E-2</v>
      </c>
      <c r="AZ48" s="17">
        <v>9.5999999999999992E-3</v>
      </c>
      <c r="BA48" s="17">
        <v>1.4E-2</v>
      </c>
      <c r="BB48" s="17">
        <v>0.28199999999999997</v>
      </c>
      <c r="BC48" s="17">
        <v>7.1999999999999995E-2</v>
      </c>
      <c r="BD48" s="17">
        <v>2.1000000000000001E-2</v>
      </c>
      <c r="BE48" s="17">
        <v>1.4E-2</v>
      </c>
      <c r="BF48" s="17" t="s">
        <v>63</v>
      </c>
      <c r="BG48" s="17">
        <v>8.5000000000000006E-2</v>
      </c>
      <c r="BH48" s="17">
        <v>0.01</v>
      </c>
      <c r="BI48" s="17">
        <v>8.0000000000000002E-3</v>
      </c>
      <c r="BJ48" s="17">
        <v>0.245</v>
      </c>
      <c r="BK48" s="17">
        <v>5.8000000000000003E-2</v>
      </c>
      <c r="BL48" s="17">
        <v>7.0000000000000007E-2</v>
      </c>
      <c r="BM48" s="17">
        <v>2.3E-2</v>
      </c>
      <c r="BN48" s="17">
        <v>0.25900000000000001</v>
      </c>
      <c r="BO48" s="17">
        <v>0.106</v>
      </c>
      <c r="BP48" s="17">
        <v>0.17899999999999999</v>
      </c>
      <c r="BQ48" s="17">
        <v>8.2000000000000003E-2</v>
      </c>
      <c r="BR48" s="17">
        <v>0.13700000000000001</v>
      </c>
    </row>
    <row r="49" spans="1:70" x14ac:dyDescent="0.25">
      <c r="A49" s="16" t="s">
        <v>69</v>
      </c>
      <c r="B49" s="16" t="s">
        <v>70</v>
      </c>
      <c r="C49" s="17">
        <v>3.1021999999999998</v>
      </c>
      <c r="D49" s="17">
        <v>2.9458000000000002</v>
      </c>
      <c r="E49" s="17">
        <v>3.3961000000000001</v>
      </c>
      <c r="F49" s="17">
        <v>4.5773999999999999</v>
      </c>
      <c r="G49" s="17">
        <v>2.9258999999999999</v>
      </c>
      <c r="H49" s="17">
        <v>3.6245000000000003</v>
      </c>
      <c r="I49" s="17">
        <v>3.7511000000000001</v>
      </c>
      <c r="J49" s="17">
        <v>7.9164000000000003</v>
      </c>
      <c r="K49" s="17">
        <v>3.2583000000000002</v>
      </c>
      <c r="L49" s="17">
        <v>3.6109999999999998</v>
      </c>
      <c r="M49" s="17">
        <v>3.5510000000000002</v>
      </c>
      <c r="N49" s="17">
        <v>5.7378</v>
      </c>
      <c r="O49" s="17">
        <v>3.9988999999999999</v>
      </c>
      <c r="P49" s="17">
        <v>3.3153999999999999</v>
      </c>
      <c r="Q49" s="17">
        <v>4.1939000000000002</v>
      </c>
      <c r="R49" s="17">
        <v>4.6481000000000003</v>
      </c>
      <c r="S49" s="17">
        <v>2.0729000000000002</v>
      </c>
      <c r="T49" s="17">
        <v>2.0758000000000001</v>
      </c>
      <c r="U49" s="17">
        <v>4.3963999999999999</v>
      </c>
      <c r="V49" s="17">
        <v>1.6602000000000001</v>
      </c>
      <c r="W49" s="17">
        <v>1.2829999999999999</v>
      </c>
      <c r="X49" s="17">
        <v>1.5034000000000001</v>
      </c>
      <c r="Y49" s="17">
        <v>1.9903999999999999</v>
      </c>
      <c r="Z49" s="17">
        <v>0.93740000000000001</v>
      </c>
      <c r="AA49" s="17">
        <v>1.3658999999999999</v>
      </c>
      <c r="AB49" s="17">
        <v>1.2173</v>
      </c>
      <c r="AC49" s="17">
        <v>1.1989000000000001</v>
      </c>
      <c r="AD49" s="17">
        <v>1.1804000000000001</v>
      </c>
      <c r="AE49" s="17">
        <v>1.2309000000000001</v>
      </c>
      <c r="AF49" s="17">
        <v>1.8174999999999999</v>
      </c>
      <c r="AG49" s="17">
        <v>1.9388000000000001</v>
      </c>
      <c r="AH49" s="17">
        <v>0.1071</v>
      </c>
      <c r="AI49" s="17">
        <v>1.9782</v>
      </c>
      <c r="AJ49" s="17">
        <v>2.1482999999999999</v>
      </c>
      <c r="AK49" s="17">
        <v>1.9260000000000002</v>
      </c>
      <c r="AL49" s="17">
        <v>0.41699999999999998</v>
      </c>
      <c r="AM49" s="17">
        <v>1.4727999999999999</v>
      </c>
      <c r="AN49" s="17">
        <v>1.8056000000000001</v>
      </c>
      <c r="AO49" s="17">
        <v>1.55</v>
      </c>
      <c r="AP49" s="17">
        <v>2.1686000000000001</v>
      </c>
      <c r="AQ49" s="17">
        <v>1.3310999999999999</v>
      </c>
      <c r="AR49" s="17">
        <v>1.7356</v>
      </c>
      <c r="AS49" s="17">
        <v>1.7610999999999999</v>
      </c>
      <c r="AT49" s="17">
        <v>1.5702</v>
      </c>
      <c r="AU49" s="17">
        <v>1.2554000000000001</v>
      </c>
      <c r="AV49" s="17">
        <v>1.5954999999999999</v>
      </c>
      <c r="AW49" s="17">
        <v>1.6082000000000001</v>
      </c>
      <c r="AX49" s="17">
        <v>0.82830000000000004</v>
      </c>
      <c r="AY49" s="17">
        <v>1.0653999999999999</v>
      </c>
      <c r="AZ49" s="17">
        <v>1.4172</v>
      </c>
      <c r="BA49" s="17">
        <v>1.5529999999999999</v>
      </c>
      <c r="BB49" s="17">
        <v>13.531000000000001</v>
      </c>
      <c r="BC49" s="17">
        <v>1.365</v>
      </c>
      <c r="BD49" s="17">
        <v>1.2270000000000001</v>
      </c>
      <c r="BE49" s="17">
        <v>0.53500000000000003</v>
      </c>
      <c r="BF49" s="17">
        <v>0.98</v>
      </c>
      <c r="BG49" s="17">
        <v>1.21</v>
      </c>
      <c r="BH49" s="17">
        <v>0.76900000000000002</v>
      </c>
      <c r="BI49" s="17">
        <v>1.583</v>
      </c>
      <c r="BJ49" s="17">
        <v>1.0049999999999999</v>
      </c>
      <c r="BK49" s="17">
        <v>0.91500000000000004</v>
      </c>
      <c r="BL49" s="17">
        <v>0.374</v>
      </c>
      <c r="BM49" s="17">
        <v>1.0860000000000001</v>
      </c>
      <c r="BN49" s="17">
        <v>1.3839999999999999</v>
      </c>
      <c r="BO49" s="17">
        <v>1.0029999999999999</v>
      </c>
      <c r="BP49" s="17">
        <v>1.47</v>
      </c>
      <c r="BQ49" s="17">
        <v>1.3089999999999999</v>
      </c>
      <c r="BR49" s="17">
        <v>1.4350000000000001</v>
      </c>
    </row>
    <row r="50" spans="1:70" x14ac:dyDescent="0.25">
      <c r="A50" s="12" t="s">
        <v>71</v>
      </c>
      <c r="B50" s="12" t="s">
        <v>72</v>
      </c>
      <c r="C50" s="19">
        <v>8.3400000000000002E-2</v>
      </c>
      <c r="D50" s="19">
        <v>1.8748</v>
      </c>
      <c r="E50" s="19">
        <v>3.3428</v>
      </c>
      <c r="F50" s="19">
        <v>0.61339999999999995</v>
      </c>
      <c r="G50" s="19">
        <v>-0.40250000000000002</v>
      </c>
      <c r="H50" s="19">
        <v>-0.42149999999999999</v>
      </c>
      <c r="I50" s="19">
        <v>0.92710000000000004</v>
      </c>
      <c r="J50" s="19">
        <v>-2.4121999999999999</v>
      </c>
      <c r="K50" s="19">
        <v>-0.57279999999999998</v>
      </c>
      <c r="L50" s="19">
        <v>0.90810000000000002</v>
      </c>
      <c r="M50" s="19">
        <v>1.1747000000000001</v>
      </c>
      <c r="N50" s="19">
        <v>-2.6774</v>
      </c>
      <c r="O50" s="19">
        <v>-1.0012000000000001</v>
      </c>
      <c r="P50" s="19">
        <v>-0.2263</v>
      </c>
      <c r="Q50" s="19">
        <v>1.1288</v>
      </c>
      <c r="R50" s="19">
        <v>-3.0697000000000001</v>
      </c>
      <c r="S50" s="19">
        <v>-2.2538</v>
      </c>
      <c r="T50" s="19">
        <v>-0.87580000000000002</v>
      </c>
      <c r="U50" s="19">
        <v>-3.0070999999999999</v>
      </c>
      <c r="V50" s="19">
        <v>-0.66449999999999998</v>
      </c>
      <c r="W50" s="19">
        <v>-0.85040000000000004</v>
      </c>
      <c r="X50" s="19">
        <v>-0.27979999999999999</v>
      </c>
      <c r="Y50" s="19">
        <v>0.78549999999999998</v>
      </c>
      <c r="Z50" s="19">
        <v>-9.4E-2</v>
      </c>
      <c r="AA50" s="19">
        <v>-0.43769999999999998</v>
      </c>
      <c r="AB50" s="19">
        <v>0.30930000000000002</v>
      </c>
      <c r="AC50" s="19">
        <v>0.49380000000000002</v>
      </c>
      <c r="AD50" s="19">
        <v>-0.1459</v>
      </c>
      <c r="AE50" s="19">
        <v>-0.48259999999999997</v>
      </c>
      <c r="AF50" s="19">
        <v>0.50070000000000003</v>
      </c>
      <c r="AG50" s="19">
        <v>0.74639999999999995</v>
      </c>
      <c r="AH50" s="19">
        <v>1.1143000000000001</v>
      </c>
      <c r="AI50" s="19">
        <v>-0.18479999999999999</v>
      </c>
      <c r="AJ50" s="19">
        <v>0.995</v>
      </c>
      <c r="AK50" s="19">
        <v>1.0811999999999999</v>
      </c>
      <c r="AL50" s="19">
        <v>5.7000000000000002E-3</v>
      </c>
      <c r="AM50" s="19">
        <v>-0.1045</v>
      </c>
      <c r="AN50" s="19">
        <v>0.20630000000000001</v>
      </c>
      <c r="AO50" s="19">
        <v>0.38590000000000002</v>
      </c>
      <c r="AP50" s="19">
        <v>-0.99299999999999999</v>
      </c>
      <c r="AQ50" s="19">
        <v>-0.313</v>
      </c>
      <c r="AR50" s="19">
        <v>0.46639999999999998</v>
      </c>
      <c r="AS50" s="19">
        <v>0.89849999999999997</v>
      </c>
      <c r="AT50" s="19">
        <v>-0.1149</v>
      </c>
      <c r="AU50" s="19">
        <v>-0.1333</v>
      </c>
      <c r="AV50" s="19">
        <v>0.96850000000000003</v>
      </c>
      <c r="AW50" s="19">
        <v>1.0415000000000001</v>
      </c>
      <c r="AX50" s="19">
        <v>0.3523</v>
      </c>
      <c r="AY50" s="19">
        <v>-0.2011</v>
      </c>
      <c r="AZ50" s="19">
        <v>6.54E-2</v>
      </c>
      <c r="BA50" s="19">
        <v>-4.3999999999999997E-2</v>
      </c>
      <c r="BB50" s="19">
        <v>-12.757999999999999</v>
      </c>
      <c r="BC50" s="19">
        <v>-0.93500000000000005</v>
      </c>
      <c r="BD50" s="19">
        <v>-0.46600000000000003</v>
      </c>
      <c r="BE50" s="19">
        <v>0.65600000000000003</v>
      </c>
      <c r="BF50" s="19">
        <v>0.33800000000000002</v>
      </c>
      <c r="BG50" s="19">
        <v>-0.64800000000000002</v>
      </c>
      <c r="BH50" s="19">
        <v>0.11700000000000001</v>
      </c>
      <c r="BI50" s="19">
        <v>-0.30099999999999999</v>
      </c>
      <c r="BJ50" s="19">
        <v>-0.35699999999999998</v>
      </c>
      <c r="BK50" s="19">
        <v>-0.51300000000000001</v>
      </c>
      <c r="BL50" s="19">
        <v>0.23599999999999999</v>
      </c>
      <c r="BM50" s="19">
        <v>0.39800000000000002</v>
      </c>
      <c r="BN50" s="19">
        <v>-0.32</v>
      </c>
      <c r="BO50" s="19">
        <v>-0.33900000000000002</v>
      </c>
      <c r="BP50" s="19">
        <v>-0.317</v>
      </c>
      <c r="BQ50" s="19">
        <v>3.9E-2</v>
      </c>
      <c r="BR50" s="19">
        <v>-0.84599999999999997</v>
      </c>
    </row>
    <row r="51" spans="1:70" x14ac:dyDescent="0.25">
      <c r="A51" s="12" t="s">
        <v>73</v>
      </c>
      <c r="B51" s="12" t="s">
        <v>74</v>
      </c>
      <c r="C51" s="19">
        <v>1.3860000000000001</v>
      </c>
      <c r="D51" s="19">
        <v>3.2915000000000001</v>
      </c>
      <c r="E51" s="19">
        <v>2.7765</v>
      </c>
      <c r="F51" s="19">
        <v>-1.8917999999999999</v>
      </c>
      <c r="G51" s="19">
        <v>0.24460000000000001</v>
      </c>
      <c r="H51" s="19">
        <v>9.1899999999999996E-2</v>
      </c>
      <c r="I51" s="19">
        <v>0.56279999999999997</v>
      </c>
      <c r="J51" s="19">
        <v>-3.8325</v>
      </c>
      <c r="K51" s="19">
        <v>-0.74339999999999995</v>
      </c>
      <c r="L51" s="19">
        <v>0.46829999999999999</v>
      </c>
      <c r="M51" s="19">
        <v>0.26550000000000001</v>
      </c>
      <c r="N51" s="19">
        <v>-3.4483000000000001</v>
      </c>
      <c r="O51" s="19">
        <v>-2.2797000000000001</v>
      </c>
      <c r="P51" s="19">
        <v>-0.56759999999999999</v>
      </c>
      <c r="Q51" s="19">
        <v>0.90810000000000002</v>
      </c>
      <c r="R51" s="19">
        <v>-5.4996</v>
      </c>
      <c r="S51" s="19">
        <v>-4.0960000000000001</v>
      </c>
      <c r="T51" s="19">
        <v>-1.0005999999999999</v>
      </c>
      <c r="U51" s="19">
        <v>-4.3254000000000001</v>
      </c>
      <c r="V51" s="19">
        <v>-0.86909999999999998</v>
      </c>
      <c r="W51" s="19">
        <v>-0.21</v>
      </c>
      <c r="X51" s="19">
        <v>6.1499999999999999E-2</v>
      </c>
      <c r="Y51" s="19">
        <v>-0.38969999999999999</v>
      </c>
      <c r="Z51" s="19">
        <v>-7.0800000000000002E-2</v>
      </c>
      <c r="AA51" s="19">
        <v>-0.63029999999999997</v>
      </c>
      <c r="AB51" s="19">
        <v>-8.9999999999999993E-3</v>
      </c>
      <c r="AC51" s="19">
        <v>-0.59860000000000002</v>
      </c>
      <c r="AD51" s="19">
        <v>-0.2253</v>
      </c>
      <c r="AE51" s="19">
        <v>-0.6573</v>
      </c>
      <c r="AF51" s="19">
        <v>0.39269999999999999</v>
      </c>
      <c r="AG51" s="19">
        <v>0.60009999999999997</v>
      </c>
      <c r="AH51" s="19">
        <v>1.3551</v>
      </c>
      <c r="AI51" s="19">
        <v>-0.32150000000000001</v>
      </c>
      <c r="AJ51" s="19">
        <v>0.88580000000000003</v>
      </c>
      <c r="AK51" s="19">
        <v>1.5455999999999999</v>
      </c>
      <c r="AL51" s="19">
        <v>-8.3000000000000004E-2</v>
      </c>
      <c r="AM51" s="19">
        <v>-0.1525</v>
      </c>
      <c r="AN51" s="19">
        <v>0.15959999999999999</v>
      </c>
      <c r="AO51" s="19">
        <v>0.35899999999999999</v>
      </c>
      <c r="AP51" s="19">
        <v>-1.0173000000000001</v>
      </c>
      <c r="AQ51" s="19">
        <v>-0.28999999999999998</v>
      </c>
      <c r="AR51" s="19">
        <v>0.36130000000000001</v>
      </c>
      <c r="AS51" s="19">
        <v>0.82589999999999997</v>
      </c>
      <c r="AT51" s="19">
        <v>-0.19819999999999999</v>
      </c>
      <c r="AU51" s="19">
        <v>-0.18640000000000001</v>
      </c>
      <c r="AV51" s="19">
        <v>0.94110000000000005</v>
      </c>
      <c r="AW51" s="19">
        <v>1.0061</v>
      </c>
      <c r="AX51" s="19">
        <v>-0.18579999999999999</v>
      </c>
      <c r="AY51" s="19">
        <v>-0.21560000000000001</v>
      </c>
      <c r="AZ51" s="19">
        <v>3.5700000000000003E-2</v>
      </c>
      <c r="BA51" s="19">
        <v>-6.5000000000000002E-2</v>
      </c>
      <c r="BB51" s="19">
        <v>-12.955</v>
      </c>
      <c r="BC51" s="19">
        <v>-0.92600000000000005</v>
      </c>
      <c r="BD51" s="19">
        <v>-0.45400000000000001</v>
      </c>
      <c r="BE51" s="19">
        <v>0.67</v>
      </c>
      <c r="BF51" s="19">
        <v>0.20200000000000001</v>
      </c>
      <c r="BG51" s="19">
        <v>-0.78</v>
      </c>
      <c r="BH51" s="19">
        <v>-2.1000000000000001E-2</v>
      </c>
      <c r="BI51" s="19">
        <v>-0.42799999999999999</v>
      </c>
      <c r="BJ51" s="19">
        <v>-0.5</v>
      </c>
      <c r="BK51" s="19">
        <v>-0.63300000000000001</v>
      </c>
      <c r="BL51" s="19">
        <v>0.107</v>
      </c>
      <c r="BM51" s="19">
        <v>0.26700000000000002</v>
      </c>
      <c r="BN51" s="19">
        <v>-0.46300000000000002</v>
      </c>
      <c r="BO51" s="19">
        <v>-0.443</v>
      </c>
      <c r="BP51" s="19">
        <v>-0.44500000000000001</v>
      </c>
      <c r="BQ51" s="19">
        <v>-8.7999999999999995E-2</v>
      </c>
      <c r="BR51" s="19">
        <v>-0.96599999999999997</v>
      </c>
    </row>
    <row r="52" spans="1:70" x14ac:dyDescent="0.25">
      <c r="A52" s="12" t="s">
        <v>75</v>
      </c>
      <c r="B52" s="12" t="s">
        <v>76</v>
      </c>
      <c r="C52" s="19">
        <v>1.0144</v>
      </c>
      <c r="D52" s="19">
        <v>2.8393000000000002</v>
      </c>
      <c r="E52" s="19">
        <v>1.8774</v>
      </c>
      <c r="F52" s="19">
        <v>-1.7577</v>
      </c>
      <c r="G52" s="19">
        <v>-0.2445</v>
      </c>
      <c r="H52" s="19">
        <v>-4.0500000000000001E-2</v>
      </c>
      <c r="I52" s="19">
        <v>0.52259999999999995</v>
      </c>
      <c r="J52" s="19">
        <v>-3.3022</v>
      </c>
      <c r="K52" s="19">
        <v>-1.1016999999999999</v>
      </c>
      <c r="L52" s="19">
        <v>0.73799999999999999</v>
      </c>
      <c r="M52" s="19">
        <v>0.30890000000000001</v>
      </c>
      <c r="N52" s="19">
        <v>-3.3403999999999998</v>
      </c>
      <c r="O52" s="19">
        <v>-2.2806999999999999</v>
      </c>
      <c r="P52" s="19">
        <v>-0.2099</v>
      </c>
      <c r="Q52" s="19">
        <v>0.96360000000000001</v>
      </c>
      <c r="R52" s="19">
        <v>-5.4526000000000003</v>
      </c>
      <c r="S52" s="19">
        <v>-4.3536999999999999</v>
      </c>
      <c r="T52" s="19">
        <v>-1.0034000000000001</v>
      </c>
      <c r="U52" s="19">
        <v>-4.3258999999999999</v>
      </c>
      <c r="V52" s="19">
        <v>-0.87260000000000004</v>
      </c>
      <c r="W52" s="19">
        <v>-0.21</v>
      </c>
      <c r="X52" s="19">
        <v>-0.11550000000000001</v>
      </c>
      <c r="Y52" s="19">
        <v>-0.38979999999999998</v>
      </c>
      <c r="Z52" s="19">
        <v>-4.5400000000000003E-2</v>
      </c>
      <c r="AA52" s="19">
        <v>-0.63029999999999997</v>
      </c>
      <c r="AB52" s="19">
        <v>-9.1000000000000004E-3</v>
      </c>
      <c r="AC52" s="19">
        <v>-0.60109999999999997</v>
      </c>
      <c r="AD52" s="19">
        <v>-0.2266</v>
      </c>
      <c r="AE52" s="19">
        <v>-0.6573</v>
      </c>
      <c r="AF52" s="19">
        <v>0.46</v>
      </c>
      <c r="AG52" s="19">
        <v>0.59989999999999999</v>
      </c>
      <c r="AH52" s="19">
        <v>-0.1075</v>
      </c>
      <c r="AI52" s="19">
        <v>-0.32169999999999999</v>
      </c>
      <c r="AJ52" s="19">
        <v>0.88580000000000003</v>
      </c>
      <c r="AK52" s="19">
        <v>0.98129999999999995</v>
      </c>
      <c r="AL52" s="19">
        <v>-4.0972</v>
      </c>
      <c r="AM52" s="19">
        <v>-0.1525</v>
      </c>
      <c r="AN52" s="19">
        <v>0.1595</v>
      </c>
      <c r="AO52" s="19">
        <v>0.35699999999999998</v>
      </c>
      <c r="AP52" s="19">
        <v>-1.1188</v>
      </c>
      <c r="AQ52" s="19">
        <v>-0.28999999999999998</v>
      </c>
      <c r="AR52" s="19">
        <v>0.36130000000000001</v>
      </c>
      <c r="AS52" s="19">
        <v>0.82599999999999996</v>
      </c>
      <c r="AT52" s="19">
        <v>-0.45219999999999999</v>
      </c>
      <c r="AU52" s="19">
        <v>-0.18640000000000001</v>
      </c>
      <c r="AV52" s="19">
        <v>0.94110000000000005</v>
      </c>
      <c r="AW52" s="19">
        <v>1.0061</v>
      </c>
      <c r="AX52" s="19">
        <v>-0.55379999999999996</v>
      </c>
      <c r="AY52" s="19">
        <v>-0.21529999999999999</v>
      </c>
      <c r="AZ52" s="19">
        <v>3.6400000000000002E-2</v>
      </c>
      <c r="BA52" s="19">
        <v>-6.5000000000000002E-2</v>
      </c>
      <c r="BB52" s="19">
        <v>-12.993</v>
      </c>
      <c r="BC52" s="19">
        <v>-0.92600000000000005</v>
      </c>
      <c r="BD52" s="19">
        <v>-0.45400000000000001</v>
      </c>
      <c r="BE52" s="19">
        <v>0.67</v>
      </c>
      <c r="BF52" s="19">
        <v>0.187</v>
      </c>
      <c r="BG52" s="19">
        <v>-0.78</v>
      </c>
      <c r="BH52" s="19">
        <v>-2.1000000000000001E-2</v>
      </c>
      <c r="BI52" s="19">
        <v>-0.42799999999999999</v>
      </c>
      <c r="BJ52" s="19">
        <v>-0.45500000000000002</v>
      </c>
      <c r="BK52" s="19">
        <v>-0.63300000000000001</v>
      </c>
      <c r="BL52" s="19">
        <v>0.107</v>
      </c>
      <c r="BM52" s="19">
        <v>0.26700000000000002</v>
      </c>
      <c r="BN52" s="19">
        <v>0.41599999999999998</v>
      </c>
      <c r="BO52" s="19">
        <v>-0.42299999999999999</v>
      </c>
      <c r="BP52" s="19">
        <v>-0.46899999999999997</v>
      </c>
      <c r="BQ52" s="19">
        <v>-0.111</v>
      </c>
      <c r="BR52" s="19">
        <v>-1.1200000000000001</v>
      </c>
    </row>
    <row r="53" spans="1:70" x14ac:dyDescent="0.25">
      <c r="A53" s="12" t="s">
        <v>77</v>
      </c>
      <c r="B53" s="12" t="s">
        <v>78</v>
      </c>
      <c r="C53" s="19">
        <v>4.3999999999999997E-2</v>
      </c>
      <c r="D53" s="19">
        <v>0.1231</v>
      </c>
      <c r="E53" s="19">
        <v>8.14E-2</v>
      </c>
      <c r="F53" s="19">
        <v>-7.6200000000000004E-2</v>
      </c>
      <c r="G53" s="19">
        <v>-1.06E-2</v>
      </c>
      <c r="H53" s="19">
        <v>-1.8E-3</v>
      </c>
      <c r="I53" s="19">
        <v>2.2700000000000001E-2</v>
      </c>
      <c r="J53" s="19">
        <v>-0.1431</v>
      </c>
      <c r="K53" s="19">
        <v>-4.6199999999999998E-2</v>
      </c>
      <c r="L53" s="19">
        <v>3.1E-2</v>
      </c>
      <c r="M53" s="19">
        <v>1.2999999999999999E-2</v>
      </c>
      <c r="N53" s="19">
        <v>-0.1394</v>
      </c>
      <c r="O53" s="19">
        <v>-9.5699999999999993E-2</v>
      </c>
      <c r="P53" s="19">
        <v>-8.8000000000000005E-3</v>
      </c>
      <c r="Q53" s="19">
        <v>3.9E-2</v>
      </c>
      <c r="R53" s="19">
        <v>-0.2215</v>
      </c>
      <c r="S53" s="19">
        <v>-0.1565</v>
      </c>
      <c r="T53" s="19">
        <v>-3.61E-2</v>
      </c>
      <c r="U53" s="19">
        <v>-0.1555</v>
      </c>
      <c r="V53" s="19">
        <v>-3.1399999999999997E-2</v>
      </c>
      <c r="W53" s="19">
        <v>-7.4999999999999997E-3</v>
      </c>
      <c r="X53" s="19">
        <v>-4.1000000000000003E-3</v>
      </c>
      <c r="Y53" s="19">
        <v>-1.3299999999999999E-2</v>
      </c>
      <c r="Z53" s="19">
        <v>-1.4E-3</v>
      </c>
      <c r="AA53" s="19">
        <v>-2.0500000000000001E-2</v>
      </c>
      <c r="AB53" s="19">
        <v>-2.9999999999999997E-4</v>
      </c>
      <c r="AC53" s="19">
        <v>-1.7600000000000001E-2</v>
      </c>
      <c r="AD53" s="19">
        <v>-6.3E-3</v>
      </c>
      <c r="AE53" s="19">
        <v>-1.66E-2</v>
      </c>
      <c r="AF53" s="19">
        <v>1.1599999999999999E-2</v>
      </c>
      <c r="AG53" s="19">
        <v>1.5100000000000001E-2</v>
      </c>
      <c r="AH53" s="19">
        <v>-2.7000000000000001E-3</v>
      </c>
      <c r="AI53" s="19">
        <v>-8.0999999999999996E-3</v>
      </c>
      <c r="AJ53" s="19">
        <v>2.24E-2</v>
      </c>
      <c r="AK53" s="19">
        <v>2.4799999999999999E-2</v>
      </c>
      <c r="AL53" s="19">
        <v>-0.10340000000000001</v>
      </c>
      <c r="AM53" s="19">
        <v>-2.8999999999999998E-3</v>
      </c>
      <c r="AN53" s="19">
        <v>3.0000000000000001E-3</v>
      </c>
      <c r="AO53" s="19">
        <v>8.9999999999999993E-3</v>
      </c>
      <c r="AP53" s="19">
        <v>-2.8199999999999999E-2</v>
      </c>
      <c r="AQ53" s="19">
        <v>-7.3000000000000001E-3</v>
      </c>
      <c r="AR53" s="19">
        <v>9.1000000000000004E-3</v>
      </c>
      <c r="AS53" s="19">
        <v>2.0799999999999999E-2</v>
      </c>
      <c r="AT53" s="19">
        <v>-1.14E-2</v>
      </c>
      <c r="AU53" s="19">
        <v>-5.0000000000000001E-3</v>
      </c>
      <c r="AV53" s="19">
        <v>2.3800000000000002E-2</v>
      </c>
      <c r="AW53" s="19">
        <v>2.5399999999999999E-2</v>
      </c>
      <c r="AX53" s="19">
        <v>-1.4E-2</v>
      </c>
      <c r="AY53" s="19">
        <v>-0.01</v>
      </c>
      <c r="AZ53" s="19">
        <v>1.1000000000000001E-3</v>
      </c>
      <c r="BA53" s="19">
        <v>-1.6000000000000001E-3</v>
      </c>
      <c r="BB53" s="19">
        <v>-0.32790000000000002</v>
      </c>
      <c r="BC53" s="19">
        <v>-2.3400000000000001E-2</v>
      </c>
      <c r="BD53" s="19">
        <v>-1.15E-2</v>
      </c>
      <c r="BE53" s="19">
        <v>1.6899999999999998E-2</v>
      </c>
      <c r="BF53" s="19">
        <v>4.7000000000000002E-3</v>
      </c>
      <c r="BG53" s="19">
        <v>-0.01</v>
      </c>
      <c r="BH53" s="19">
        <v>-5.0000000000000001E-4</v>
      </c>
      <c r="BI53" s="19">
        <v>-1.0800000000000001E-2</v>
      </c>
      <c r="BJ53" s="19">
        <v>-1.15E-2</v>
      </c>
      <c r="BK53" s="19">
        <v>-1.7299999999999999E-2</v>
      </c>
      <c r="BL53" s="19">
        <v>2.7000000000000001E-3</v>
      </c>
      <c r="BM53" s="19">
        <v>6.7000000000000002E-3</v>
      </c>
      <c r="BN53" s="19">
        <v>9.7999999999999997E-3</v>
      </c>
      <c r="BO53" s="19">
        <v>-1.0699999999999999E-2</v>
      </c>
      <c r="BP53" s="19">
        <v>-1.18E-2</v>
      </c>
      <c r="BQ53" s="19">
        <v>-2.8E-3</v>
      </c>
      <c r="BR53" s="19">
        <v>-0.03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897C-70E1-46DD-9F1F-A759A67DC145}">
  <dimension ref="A1:BS39"/>
  <sheetViews>
    <sheetView tabSelected="1" workbookViewId="0"/>
  </sheetViews>
  <sheetFormatPr defaultRowHeight="15" x14ac:dyDescent="0.25"/>
  <cols>
    <col min="1" max="1" width="40.5703125" style="20" customWidth="1"/>
    <col min="2" max="2" width="39.28515625" style="20" hidden="1" customWidth="1"/>
    <col min="3" max="3" width="4" style="20" bestFit="1" customWidth="1"/>
    <col min="4" max="62" width="9" bestFit="1" customWidth="1"/>
    <col min="63" max="63" width="9.42578125" customWidth="1"/>
    <col min="64" max="71" width="9" bestFit="1" customWidth="1"/>
  </cols>
  <sheetData>
    <row r="1" spans="1:71" x14ac:dyDescent="0.25">
      <c r="B1" s="20" t="s">
        <v>222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159</v>
      </c>
      <c r="AG1" s="2" t="s">
        <v>158</v>
      </c>
      <c r="AH1" s="2" t="s">
        <v>157</v>
      </c>
      <c r="AI1" s="2" t="s">
        <v>156</v>
      </c>
      <c r="AJ1" s="2" t="s">
        <v>155</v>
      </c>
      <c r="AK1" s="2" t="s">
        <v>154</v>
      </c>
      <c r="AL1" s="2" t="s">
        <v>153</v>
      </c>
      <c r="AM1" s="2" t="s">
        <v>152</v>
      </c>
      <c r="AN1" s="2" t="s">
        <v>151</v>
      </c>
      <c r="AO1" s="2" t="s">
        <v>150</v>
      </c>
      <c r="AP1" s="2" t="s">
        <v>149</v>
      </c>
      <c r="AQ1" s="2" t="s">
        <v>148</v>
      </c>
      <c r="AR1" s="2" t="s">
        <v>147</v>
      </c>
      <c r="AS1" s="2" t="s">
        <v>146</v>
      </c>
      <c r="AT1" s="2" t="s">
        <v>145</v>
      </c>
      <c r="AU1" s="2" t="s">
        <v>144</v>
      </c>
      <c r="AV1" s="2" t="s">
        <v>143</v>
      </c>
      <c r="AW1" s="2" t="s">
        <v>142</v>
      </c>
      <c r="AX1" s="2" t="s">
        <v>141</v>
      </c>
      <c r="AY1" s="2" t="s">
        <v>140</v>
      </c>
      <c r="AZ1" s="2" t="s">
        <v>139</v>
      </c>
      <c r="BA1" s="2" t="s">
        <v>138</v>
      </c>
      <c r="BB1" s="2" t="s">
        <v>137</v>
      </c>
      <c r="BC1" s="2" t="s">
        <v>136</v>
      </c>
      <c r="BD1" s="2" t="s">
        <v>135</v>
      </c>
      <c r="BE1" s="2" t="s">
        <v>134</v>
      </c>
      <c r="BF1" s="2" t="s">
        <v>133</v>
      </c>
      <c r="BG1" s="2" t="s">
        <v>132</v>
      </c>
      <c r="BH1" s="2" t="s">
        <v>131</v>
      </c>
      <c r="BI1" s="2" t="s">
        <v>130</v>
      </c>
      <c r="BJ1" s="2" t="s">
        <v>129</v>
      </c>
      <c r="BK1" s="2" t="s">
        <v>128</v>
      </c>
      <c r="BL1" s="2" t="s">
        <v>127</v>
      </c>
      <c r="BM1" s="2" t="s">
        <v>126</v>
      </c>
      <c r="BN1" s="2" t="s">
        <v>125</v>
      </c>
      <c r="BO1" s="2" t="s">
        <v>124</v>
      </c>
      <c r="BP1" s="2" t="s">
        <v>123</v>
      </c>
      <c r="BQ1" s="2" t="s">
        <v>122</v>
      </c>
      <c r="BR1" s="2" t="s">
        <v>121</v>
      </c>
      <c r="BS1" s="2" t="s">
        <v>120</v>
      </c>
    </row>
    <row r="2" spans="1:71" s="24" customFormat="1" x14ac:dyDescent="0.25">
      <c r="A2" s="21" t="s">
        <v>284</v>
      </c>
      <c r="B2" s="22" t="s">
        <v>223</v>
      </c>
      <c r="C2" s="26" t="s">
        <v>257</v>
      </c>
      <c r="D2" s="23">
        <f>BS!C12/BS!C23</f>
        <v>1.8788483630734565</v>
      </c>
      <c r="E2" s="23">
        <f>BS!D12/BS!D23</f>
        <v>2.7239580367008012</v>
      </c>
      <c r="F2" s="23">
        <f>BS!E12/BS!E23</f>
        <v>1.7721118487033767</v>
      </c>
      <c r="G2" s="23">
        <f>BS!F12/BS!F23</f>
        <v>1.4731959514698376</v>
      </c>
      <c r="H2" s="23">
        <f>BS!G12/BS!G23</f>
        <v>2.0161646446891357</v>
      </c>
      <c r="I2" s="23">
        <f>BS!H12/BS!H23</f>
        <v>2.0280552773173306</v>
      </c>
      <c r="J2" s="23">
        <f>BS!I12/BS!I23</f>
        <v>1.9353958326634295</v>
      </c>
      <c r="K2" s="23">
        <f>BS!J12/BS!J23</f>
        <v>1.1282263706860969</v>
      </c>
      <c r="L2" s="23">
        <f>BS!K12/BS!K23</f>
        <v>1.255906378954051</v>
      </c>
      <c r="M2" s="23">
        <f>BS!L12/BS!L23</f>
        <v>1.2870679924586099</v>
      </c>
      <c r="N2" s="23">
        <f>BS!M12/BS!M23</f>
        <v>1.3174247277386293</v>
      </c>
      <c r="O2" s="23">
        <f>BS!N12/BS!N23</f>
        <v>0.86019130156579338</v>
      </c>
      <c r="P2" s="23">
        <f>BS!O12/BS!O23</f>
        <v>1.0697679618959592</v>
      </c>
      <c r="Q2" s="23">
        <f>BS!P12/BS!P23</f>
        <v>1.2749156262861847</v>
      </c>
      <c r="R2" s="23">
        <f>BS!Q12/BS!Q23</f>
        <v>1.273185499315167</v>
      </c>
      <c r="S2" s="23">
        <f>BS!R12/BS!R23</f>
        <v>0.86027979357249451</v>
      </c>
      <c r="T2" s="23">
        <f>BS!S12/BS!S23</f>
        <v>0.74928217046597112</v>
      </c>
      <c r="U2" s="23">
        <f>BS!T12/BS!T23</f>
        <v>0.91793036153455532</v>
      </c>
      <c r="V2" s="23">
        <f>BS!U12/BS!U23</f>
        <v>0.88750779514067579</v>
      </c>
      <c r="W2" s="23">
        <f>BS!V12/BS!V23</f>
        <v>0.53703559429322689</v>
      </c>
      <c r="X2" s="23">
        <f>BS!W12/BS!W23</f>
        <v>0.50673480472028831</v>
      </c>
      <c r="Y2" s="23">
        <f>BS!X12/BS!X23</f>
        <v>0.64998364409551845</v>
      </c>
      <c r="Z2" s="23">
        <f>BS!Y12/BS!Y23</f>
        <v>1.2586334603617626</v>
      </c>
      <c r="AA2" s="23">
        <f>BS!Z12/BS!Z23</f>
        <v>0.66802428232778333</v>
      </c>
      <c r="AB2" s="23">
        <f>BS!AA12/BS!AA23</f>
        <v>0.72322090500384284</v>
      </c>
      <c r="AC2" s="23">
        <f>BS!AB12/BS!AB23</f>
        <v>1.3749261912454462</v>
      </c>
      <c r="AD2" s="23">
        <f>BS!AC12/BS!AC23</f>
        <v>1.4312351760627622</v>
      </c>
      <c r="AE2" s="23">
        <f>BS!AD12/BS!AD23</f>
        <v>0.82596797560767743</v>
      </c>
      <c r="AF2" s="23">
        <f>BS!AE12/BS!AE23</f>
        <v>1.3120748517596323</v>
      </c>
      <c r="AG2" s="23">
        <f>BS!AF12/BS!AF23</f>
        <v>1.4615004885072249</v>
      </c>
      <c r="AH2" s="23">
        <f>BS!AG12/BS!AG23</f>
        <v>1.5764062499999998</v>
      </c>
      <c r="AI2" s="23">
        <f>BS!AH12/BS!AH23</f>
        <v>1.1712625628140703</v>
      </c>
      <c r="AJ2" s="23">
        <f>BS!AI12/BS!AI23</f>
        <v>1.4926866927715452</v>
      </c>
      <c r="AK2" s="23">
        <f>BS!AJ12/BS!AJ23</f>
        <v>1.6040090771558246</v>
      </c>
      <c r="AL2" s="23">
        <f>BS!AK12/BS!AK23</f>
        <v>1.8910366343136538</v>
      </c>
      <c r="AM2" s="23">
        <f>BS!AL12/BS!AL23</f>
        <v>1.0307481882825902</v>
      </c>
      <c r="AN2" s="23">
        <f>BS!AM12/BS!AM23</f>
        <v>1.0292121947929314</v>
      </c>
      <c r="AO2" s="23">
        <f>BS!AN12/BS!AN23</f>
        <v>1.0453410056888772</v>
      </c>
      <c r="AP2" s="23">
        <f>BS!AO12/BS!AO23</f>
        <v>1.8395387541607227</v>
      </c>
      <c r="AQ2" s="23">
        <f>BS!AP12/BS!AP23</f>
        <v>1.1996247754877027</v>
      </c>
      <c r="AR2" s="23">
        <f>BS!AQ12/BS!AQ23</f>
        <v>1.5173168463095692</v>
      </c>
      <c r="AS2" s="23">
        <f>BS!AR12/BS!AR23</f>
        <v>1.4459270935246584</v>
      </c>
      <c r="AT2" s="23">
        <f>BS!AS12/BS!AS23</f>
        <v>1.4611028682299851</v>
      </c>
      <c r="AU2" s="23">
        <f>BS!AT12/BS!AT23</f>
        <v>0.69666871040261602</v>
      </c>
      <c r="AV2" s="23">
        <f>BS!AU12/BS!AU23</f>
        <v>1.3474692735796645</v>
      </c>
      <c r="AW2" s="23">
        <f>BS!AV12/BS!AV23</f>
        <v>1.4402438424856201</v>
      </c>
      <c r="AX2" s="23">
        <f>BS!AW12/BS!AW23</f>
        <v>1.5727151434289526</v>
      </c>
      <c r="AY2" s="23">
        <f>BS!AX12/BS!AX23</f>
        <v>1.4476519192553079</v>
      </c>
      <c r="AZ2" s="23">
        <f>BS!AY12/BS!AY23</f>
        <v>1.4873146693636892</v>
      </c>
      <c r="BA2" s="23">
        <f>BS!AZ12/BS!AZ23</f>
        <v>1.3538870175791398</v>
      </c>
      <c r="BB2" s="23">
        <f>BS!BA12/BS!BA23</f>
        <v>1.3826442526124487</v>
      </c>
      <c r="BC2" s="23">
        <f>BS!BB12/BS!BB23</f>
        <v>0.57318300785182208</v>
      </c>
      <c r="BD2" s="23">
        <f>BS!BC12/BS!BC23</f>
        <v>0.55974687299154591</v>
      </c>
      <c r="BE2" s="23">
        <f>BS!BD12/BS!BD23</f>
        <v>0.56441568551133603</v>
      </c>
      <c r="BF2" s="23">
        <f>BS!BE12/BS!BE23</f>
        <v>0.55802357207615594</v>
      </c>
      <c r="BG2" s="23">
        <f>BS!BF12/BS!BF23</f>
        <v>0.60986503067484665</v>
      </c>
      <c r="BH2" s="23">
        <f>BS!BG12/BS!BG23</f>
        <v>0.6123415450849079</v>
      </c>
      <c r="BI2" s="23">
        <f>BS!BH12/BS!BH23</f>
        <v>0.59873696872493987</v>
      </c>
      <c r="BJ2" s="23">
        <f>BS!BI12/BS!BI23</f>
        <v>0.58422307453094224</v>
      </c>
      <c r="BK2" s="23">
        <f>BS!BJ12/BS!BJ23</f>
        <v>0.50008573878250928</v>
      </c>
      <c r="BL2" s="23">
        <f>BS!BK12/BS!BK23</f>
        <v>0.49558716060486818</v>
      </c>
      <c r="BM2" s="23">
        <f>BS!BL12/BS!BL23</f>
        <v>0.53291675965186347</v>
      </c>
      <c r="BN2" s="23">
        <f>BS!BM12/BS!BM23</f>
        <v>0.57649365502968253</v>
      </c>
      <c r="BO2" s="23">
        <f>BS!BN12/BS!BN23</f>
        <v>1.1278875922838771</v>
      </c>
      <c r="BP2" s="23">
        <f>BS!BO12/BS!BO23</f>
        <v>1.0978906409993856</v>
      </c>
      <c r="BQ2" s="23">
        <f>BS!BP12/BS!BP23</f>
        <v>1.0673597025016903</v>
      </c>
      <c r="BR2" s="23">
        <f>BS!BQ12/BS!BQ23</f>
        <v>1.0789040645055126</v>
      </c>
      <c r="BS2" s="23">
        <f>BS!BR12/BS!BR23</f>
        <v>0.91056844828980343</v>
      </c>
    </row>
    <row r="3" spans="1:71" s="28" customFormat="1" x14ac:dyDescent="0.25">
      <c r="A3" s="25" t="s">
        <v>285</v>
      </c>
      <c r="B3" s="26" t="s">
        <v>224</v>
      </c>
      <c r="C3" s="26" t="s">
        <v>258</v>
      </c>
      <c r="D3" s="27">
        <f>(BS!C12-BS!C10)/BS!C23</f>
        <v>0.93506850651798823</v>
      </c>
      <c r="E3" s="27">
        <f>(BS!D12-BS!D10)/BS!D23</f>
        <v>1.4318779829367478</v>
      </c>
      <c r="F3" s="27">
        <f>(BS!E12-BS!E10)/BS!E23</f>
        <v>1.1114188834232774</v>
      </c>
      <c r="G3" s="27">
        <f>(BS!F12-BS!F10)/BS!F23</f>
        <v>0.79776540172488575</v>
      </c>
      <c r="H3" s="27">
        <f>(BS!G12-BS!G10)/BS!G23</f>
        <v>0.88249380953977463</v>
      </c>
      <c r="I3" s="27">
        <f>(BS!H12-BS!H10)/BS!H23</f>
        <v>0.98452749239892579</v>
      </c>
      <c r="J3" s="27">
        <f>(BS!I12-BS!I10)/BS!I23</f>
        <v>1.2840846972571465</v>
      </c>
      <c r="K3" s="27">
        <f>(BS!J12-BS!J10)/BS!J23</f>
        <v>0.65453060459778867</v>
      </c>
      <c r="L3" s="27">
        <f>(BS!K12-BS!K10)/BS!K23</f>
        <v>0.58267634921971656</v>
      </c>
      <c r="M3" s="27">
        <f>(BS!L12-BS!L10)/BS!L23</f>
        <v>0.7365649768252962</v>
      </c>
      <c r="N3" s="27">
        <f>(BS!M12-BS!M10)/BS!M23</f>
        <v>0.79474820099139842</v>
      </c>
      <c r="O3" s="27">
        <f>(BS!N12-BS!N10)/BS!N23</f>
        <v>0.42970161472448054</v>
      </c>
      <c r="P3" s="27">
        <f>(BS!O12-BS!O10)/BS!O23</f>
        <v>0.52518777470513844</v>
      </c>
      <c r="Q3" s="27">
        <f>(BS!P12-BS!P10)/BS!P23</f>
        <v>0.58793524488955973</v>
      </c>
      <c r="R3" s="27">
        <f>(BS!Q12-BS!Q10)/BS!Q23</f>
        <v>0.69002043774149158</v>
      </c>
      <c r="S3" s="27">
        <f>(BS!R12-BS!R10)/BS!R23</f>
        <v>0.39336287722576008</v>
      </c>
      <c r="T3" s="27">
        <f>(BS!S12-BS!S10)/BS!S23</f>
        <v>0.38186882922085413</v>
      </c>
      <c r="U3" s="27">
        <f>(BS!T12-BS!T10)/BS!T23</f>
        <v>0.49331395059392824</v>
      </c>
      <c r="V3" s="27">
        <f>(BS!U12-BS!U10)/BS!U23</f>
        <v>0.53161951237232619</v>
      </c>
      <c r="W3" s="27">
        <f>(BS!V12-BS!V10)/BS!V23</f>
        <v>0.27021960364220676</v>
      </c>
      <c r="X3" s="27">
        <f>(BS!W12-BS!W10)/BS!W23</f>
        <v>0.24952352737865996</v>
      </c>
      <c r="Y3" s="27">
        <f>(BS!X12-BS!X10)/BS!X23</f>
        <v>0.39274793417815135</v>
      </c>
      <c r="Z3" s="27">
        <f>(BS!Y12-BS!Y10)/BS!Y23</f>
        <v>0.84043797971123402</v>
      </c>
      <c r="AA3" s="27">
        <f>(BS!Z12-BS!Z10)/BS!Z23</f>
        <v>0.40905733640027858</v>
      </c>
      <c r="AB3" s="27">
        <f>(BS!AA12-BS!AA10)/BS!AA23</f>
        <v>0.40855761186720807</v>
      </c>
      <c r="AC3" s="27">
        <f>(BS!AB12-BS!AB10)/BS!AB23</f>
        <v>0.84205483572677953</v>
      </c>
      <c r="AD3" s="27">
        <f>(BS!AC12-BS!AC10)/BS!AC23</f>
        <v>0.94415860852642453</v>
      </c>
      <c r="AE3" s="27">
        <f>(BS!AD12-BS!AD10)/BS!AD23</f>
        <v>0.46308483339172585</v>
      </c>
      <c r="AF3" s="27">
        <f>(BS!AE12-BS!AE10)/BS!AE23</f>
        <v>0.75849013014349143</v>
      </c>
      <c r="AG3" s="27">
        <f>(BS!AF12-BS!AF10)/BS!AF23</f>
        <v>0.98413122846711587</v>
      </c>
      <c r="AH3" s="27">
        <f>(BS!AG12-BS!AG10)/BS!AG23</f>
        <v>1.0009821428571426</v>
      </c>
      <c r="AI3" s="27">
        <f>(BS!AH12-BS!AH10)/BS!AH23</f>
        <v>0.81917399497487431</v>
      </c>
      <c r="AJ3" s="27">
        <f>(BS!AI12-BS!AI10)/BS!AI23</f>
        <v>1.0213383039247734</v>
      </c>
      <c r="AK3" s="27">
        <f>(BS!AJ12-BS!AJ10)/BS!AJ23</f>
        <v>1.1472040647389605</v>
      </c>
      <c r="AL3" s="27">
        <f>(BS!AK12-BS!AK10)/BS!AK23</f>
        <v>1.2571882069619791</v>
      </c>
      <c r="AM3" s="27">
        <f>(BS!AL12-BS!AL10)/BS!AL23</f>
        <v>0.65372204967770697</v>
      </c>
      <c r="AN3" s="27">
        <f>(BS!AM12-BS!AM10)/BS!AM23</f>
        <v>0.64175772291919608</v>
      </c>
      <c r="AO3" s="27">
        <f>(BS!AN12-BS!AN10)/BS!AN23</f>
        <v>0.73225004904204538</v>
      </c>
      <c r="AP3" s="27">
        <f>(BS!AO12-BS!AO10)/BS!AO23</f>
        <v>1.2270446980504039</v>
      </c>
      <c r="AQ3" s="27">
        <f>(BS!AP12-BS!AP10)/BS!AP23</f>
        <v>0.73599132182170612</v>
      </c>
      <c r="AR3" s="27">
        <f>(BS!AQ12-BS!AQ10)/BS!AQ23</f>
        <v>0.91451551129835296</v>
      </c>
      <c r="AS3" s="27">
        <f>(BS!AR12-BS!AR10)/BS!AR23</f>
        <v>0.96307569663369208</v>
      </c>
      <c r="AT3" s="27">
        <f>(BS!AS12-BS!AS10)/BS!AS23</f>
        <v>1.1141497590054694</v>
      </c>
      <c r="AU3" s="27">
        <f>(BS!AT12-BS!AT10)/BS!AT23</f>
        <v>0.51763744124259148</v>
      </c>
      <c r="AV3" s="27">
        <f>(BS!AU12-BS!AU10)/BS!AU23</f>
        <v>0.83245450735387294</v>
      </c>
      <c r="AW3" s="27">
        <f>(BS!AV12-BS!AV10)/BS!AV23</f>
        <v>0.98269504940760022</v>
      </c>
      <c r="AX3" s="27">
        <f>(BS!AW12-BS!AW10)/BS!AW23</f>
        <v>1.0954980087735258</v>
      </c>
      <c r="AY3" s="27">
        <f>(BS!AX12-BS!AX10)/BS!AX23</f>
        <v>0.96872712059408017</v>
      </c>
      <c r="AZ3" s="27">
        <f>(BS!AY12-BS!AY10)/BS!AY23</f>
        <v>0.79249424372189103</v>
      </c>
      <c r="BA3" s="27">
        <f>(BS!AZ12-BS!AZ10)/BS!AZ23</f>
        <v>0.89031052569838964</v>
      </c>
      <c r="BB3" s="27">
        <f>(BS!BA12-BS!BA10)/BS!BA23</f>
        <v>0.9685597455701952</v>
      </c>
      <c r="BC3" s="27">
        <f>(BS!BB12-BS!BB10)/BS!BB23</f>
        <v>0.3475941211999195</v>
      </c>
      <c r="BD3" s="27">
        <f>(BS!BC12-BS!BC10)/BS!BC23</f>
        <v>0.3186335096652988</v>
      </c>
      <c r="BE3" s="27">
        <f>(BS!BD12-BS!BD10)/BS!BD23</f>
        <v>0.38556971878953</v>
      </c>
      <c r="BF3" s="27">
        <f>(BS!BE12-BS!BE10)/BS!BE23</f>
        <v>0.37579329102447873</v>
      </c>
      <c r="BG3" s="27">
        <f>(BS!BF12-BS!BF10)/BS!BF23</f>
        <v>0.43568098159509205</v>
      </c>
      <c r="BH3" s="27">
        <f>(BS!BG12-BS!BG10)/BS!BG23</f>
        <v>0.38354460655345612</v>
      </c>
      <c r="BI3" s="27">
        <f>(BS!BH12-BS!BH10)/BS!BH23</f>
        <v>0.40211507618283882</v>
      </c>
      <c r="BJ3" s="27">
        <f>(BS!BI12-BS!BI10)/BS!BI23</f>
        <v>0.39644449051518604</v>
      </c>
      <c r="BK3" s="27">
        <f>(BS!BJ12-BS!BJ10)/BS!BJ23</f>
        <v>0.30248642469276937</v>
      </c>
      <c r="BL3" s="27">
        <f>(BS!BK12-BS!BK10)/BS!BK23</f>
        <v>0.25830569453032776</v>
      </c>
      <c r="BM3" s="27">
        <f>(BS!BL12-BS!BL10)/BS!BL23</f>
        <v>0.34456594510153987</v>
      </c>
      <c r="BN3" s="27">
        <f>(BS!BM12-BS!BM10)/BS!BM23</f>
        <v>0.38538205980066448</v>
      </c>
      <c r="BO3" s="27">
        <f>(BS!BN12-BS!BN10)/BS!BN23</f>
        <v>0.63550845439390335</v>
      </c>
      <c r="BP3" s="27">
        <f>(BS!BO12-BS!BO10)/BS!BO23</f>
        <v>0.64990784353880804</v>
      </c>
      <c r="BQ3" s="27">
        <f>(BS!BP12-BS!BP10)/BS!BP23</f>
        <v>0.63150777552400261</v>
      </c>
      <c r="BR3" s="27">
        <f>(BS!BQ12-BS!BQ10)/BS!BQ23</f>
        <v>0.58063189073556032</v>
      </c>
      <c r="BS3" s="27">
        <f>(BS!BR12-BS!BR10)/BS!BR23</f>
        <v>0.41392415298778995</v>
      </c>
    </row>
    <row r="4" spans="1:71" s="28" customFormat="1" x14ac:dyDescent="0.25">
      <c r="A4" s="25" t="s">
        <v>286</v>
      </c>
      <c r="B4" s="26" t="s">
        <v>225</v>
      </c>
      <c r="C4" s="26" t="s">
        <v>259</v>
      </c>
      <c r="D4" s="27">
        <f>BS!C8/BS!C23</f>
        <v>6.1254452147454237E-2</v>
      </c>
      <c r="E4" s="27">
        <f>BS!D8/BS!D23</f>
        <v>8.4461960793247609E-2</v>
      </c>
      <c r="F4" s="27">
        <f>BS!E8/BS!E23</f>
        <v>0.13374166228887086</v>
      </c>
      <c r="G4" s="27">
        <f>BS!F8/BS!F23</f>
        <v>5.7649718468252356E-2</v>
      </c>
      <c r="H4" s="27">
        <f>BS!G8/BS!G23</f>
        <v>4.1654493292271146E-2</v>
      </c>
      <c r="I4" s="27">
        <f>BS!H8/BS!H23</f>
        <v>5.4005300807531041E-2</v>
      </c>
      <c r="J4" s="27">
        <f>BS!I8/BS!I23</f>
        <v>8.7438502845750651E-2</v>
      </c>
      <c r="K4" s="27">
        <f>BS!J8/BS!J23</f>
        <v>4.0737824173958354E-2</v>
      </c>
      <c r="L4" s="27">
        <f>BS!K8/BS!K23</f>
        <v>4.0073331735409772E-2</v>
      </c>
      <c r="M4" s="27">
        <f>BS!L8/BS!L23</f>
        <v>1.97115695133466E-2</v>
      </c>
      <c r="N4" s="27">
        <f>BS!M8/BS!M23</f>
        <v>1.8798629208311827E-2</v>
      </c>
      <c r="O4" s="27">
        <f>BS!N8/BS!N23</f>
        <v>2.7147320084311952E-2</v>
      </c>
      <c r="P4" s="27">
        <f>BS!O8/BS!O23</f>
        <v>8.9046082136370525E-2</v>
      </c>
      <c r="Q4" s="27">
        <f>BS!P8/BS!P23</f>
        <v>2.3262450267526408E-2</v>
      </c>
      <c r="R4" s="27">
        <f>BS!Q8/BS!Q23</f>
        <v>1.1423073505394401E-2</v>
      </c>
      <c r="S4" s="27">
        <f>BS!R8/BS!R23</f>
        <v>1.3818794928171885E-2</v>
      </c>
      <c r="T4" s="27">
        <f>BS!S8/BS!S23</f>
        <v>1.1389671825808897E-2</v>
      </c>
      <c r="U4" s="27">
        <f>BS!T8/BS!T23</f>
        <v>4.0101361106409245E-2</v>
      </c>
      <c r="V4" s="27">
        <f>BS!U8/BS!U23</f>
        <v>2.0863731859269711E-2</v>
      </c>
      <c r="W4" s="27">
        <f>BS!V8/BS!V23</f>
        <v>2.4326824755319668E-2</v>
      </c>
      <c r="X4" s="27">
        <f>BS!W8/BS!W23</f>
        <v>1.9582284106058362E-2</v>
      </c>
      <c r="Y4" s="27">
        <f>BS!X8/BS!X23</f>
        <v>4.0591088165436412E-2</v>
      </c>
      <c r="Z4" s="27">
        <f>BS!Y8/BS!Y23</f>
        <v>0.18053781332188287</v>
      </c>
      <c r="AA4" s="27">
        <f>BS!Z8/BS!Z23</f>
        <v>6.0832436462883631E-2</v>
      </c>
      <c r="AB4" s="27">
        <f>BS!AA8/BS!AA23</f>
        <v>3.7856992253123577E-2</v>
      </c>
      <c r="AC4" s="27">
        <f>BS!AB8/BS!AB23</f>
        <v>0.10873561425595206</v>
      </c>
      <c r="AD4" s="27">
        <f>BS!AC8/BS!AC23</f>
        <v>0.12028218694885361</v>
      </c>
      <c r="AE4" s="27">
        <f>BS!AD8/BS!AD23</f>
        <v>2.6342950751370647E-2</v>
      </c>
      <c r="AF4" s="27">
        <f>BS!AE8/BS!AE23</f>
        <v>2.8890828349205533E-2</v>
      </c>
      <c r="AG4" s="27">
        <f>BS!AF8/BS!AF23</f>
        <v>3.3650434514320975E-2</v>
      </c>
      <c r="AH4" s="27">
        <f>BS!AG8/BS!AG23</f>
        <v>7.5591517857142854E-2</v>
      </c>
      <c r="AI4" s="27">
        <f>BS!AH8/BS!AH23</f>
        <v>3.6746231155778894E-2</v>
      </c>
      <c r="AJ4" s="27">
        <f>BS!AI8/BS!AI23</f>
        <v>8.1618317000396443E-2</v>
      </c>
      <c r="AK4" s="27">
        <f>BS!AJ8/BS!AJ23</f>
        <v>3.0342819627208636E-2</v>
      </c>
      <c r="AL4" s="27">
        <f>BS!AK8/BS!AK23</f>
        <v>4.3576224184485146E-2</v>
      </c>
      <c r="AM4" s="27">
        <f>BS!AL8/BS!AL23</f>
        <v>5.2262096378076522E-2</v>
      </c>
      <c r="AN4" s="27">
        <f>BS!AM8/BS!AM23</f>
        <v>4.7065965196276809E-2</v>
      </c>
      <c r="AO4" s="27">
        <f>BS!AN8/BS!AN23</f>
        <v>4.7675407048976659E-2</v>
      </c>
      <c r="AP4" s="27">
        <f>BS!AO8/BS!AO23</f>
        <v>0.11886590584878744</v>
      </c>
      <c r="AQ4" s="27">
        <f>BS!AP8/BS!AP23</f>
        <v>0.10868173492433267</v>
      </c>
      <c r="AR4" s="27">
        <f>BS!AQ8/BS!AQ23</f>
        <v>9.9130054166438691E-2</v>
      </c>
      <c r="AS4" s="27">
        <f>BS!AR8/BS!AR23</f>
        <v>6.2216907634887846E-2</v>
      </c>
      <c r="AT4" s="27">
        <f>BS!AS8/BS!AS23</f>
        <v>0.18069761112525567</v>
      </c>
      <c r="AU4" s="27">
        <f>BS!AT8/BS!AT23</f>
        <v>0.15385244226445943</v>
      </c>
      <c r="AV4" s="27">
        <f>BS!AU8/BS!AU23</f>
        <v>9.7330383337069559E-2</v>
      </c>
      <c r="AW4" s="27">
        <f>BS!AV8/BS!AV23</f>
        <v>5.1069268964161051E-2</v>
      </c>
      <c r="AX4" s="27">
        <f>BS!AW8/BS!AW23</f>
        <v>0.12120201346352115</v>
      </c>
      <c r="AY4" s="27">
        <f>BS!AX8/BS!AX23</f>
        <v>0.27371613847923859</v>
      </c>
      <c r="AZ4" s="27">
        <f>BS!AY8/BS!AY23</f>
        <v>0.10659335929934799</v>
      </c>
      <c r="BA4" s="27">
        <f>BS!AZ8/BS!AZ23</f>
        <v>1.8081879577028136E-2</v>
      </c>
      <c r="BB4" s="27">
        <f>BS!BA8/BS!BA23</f>
        <v>3.2167196728759652E-2</v>
      </c>
      <c r="BC4" s="27">
        <f>BS!BB8/BS!BB23</f>
        <v>2.5568753774914438E-2</v>
      </c>
      <c r="BD4" s="27">
        <f>BS!BC8/BS!BC23</f>
        <v>1.3645127799475949E-2</v>
      </c>
      <c r="BE4" s="27">
        <f>BS!BD8/BS!BD23</f>
        <v>2.1261068405176609E-2</v>
      </c>
      <c r="BF4" s="27">
        <f>BS!BE8/BS!BE23</f>
        <v>4.3517679057116954E-2</v>
      </c>
      <c r="BG4" s="27">
        <f>BS!BF8/BS!BF23</f>
        <v>1.7374233128834356E-2</v>
      </c>
      <c r="BH4" s="27">
        <f>BS!BG8/BS!BG23</f>
        <v>9.3279119827792394E-3</v>
      </c>
      <c r="BI4" s="27">
        <f>BS!BH8/BS!BH23</f>
        <v>2.0148356054530876E-2</v>
      </c>
      <c r="BJ4" s="27">
        <f>BS!BI8/BS!BI23</f>
        <v>2.0576344977713278E-2</v>
      </c>
      <c r="BK4" s="27">
        <f>BS!BJ8/BS!BJ23</f>
        <v>7.8879679908545296E-3</v>
      </c>
      <c r="BL4" s="27">
        <f>BS!BK8/BS!BK23</f>
        <v>1.180504806340997E-2</v>
      </c>
      <c r="BM4" s="27">
        <f>BS!BL8/BS!BL23</f>
        <v>1.3055121624637359E-2</v>
      </c>
      <c r="BN4" s="27">
        <f>BS!BM8/BS!BM23</f>
        <v>7.78824682751484E-3</v>
      </c>
      <c r="BO4" s="27">
        <f>BS!BN8/BS!BN23</f>
        <v>3.6794474874970229E-2</v>
      </c>
      <c r="BP4" s="27">
        <f>BS!BO8/BS!BO23</f>
        <v>1.331148883882859E-2</v>
      </c>
      <c r="BQ4" s="27">
        <f>BS!BP8/BS!BP23</f>
        <v>3.7863421230561189E-2</v>
      </c>
      <c r="BR4" s="27">
        <f>BS!BQ8/BS!BQ23</f>
        <v>6.4176402830343924E-3</v>
      </c>
      <c r="BS4" s="27">
        <f>BS!BR8/BS!BR23</f>
        <v>1.0430985687717312E-2</v>
      </c>
    </row>
    <row r="5" spans="1:71" s="28" customFormat="1" x14ac:dyDescent="0.25">
      <c r="A5" s="25" t="s">
        <v>287</v>
      </c>
      <c r="B5" s="26" t="s">
        <v>226</v>
      </c>
      <c r="C5" s="26" t="s">
        <v>260</v>
      </c>
      <c r="D5" s="29">
        <f>BS!C12-BS!C23</f>
        <v>19.8139</v>
      </c>
      <c r="E5" s="29">
        <f>BS!D12-BS!D23</f>
        <v>30.269600000000004</v>
      </c>
      <c r="F5" s="29">
        <f>BS!E12-BS!E23</f>
        <v>19.400700000000004</v>
      </c>
      <c r="G5" s="29">
        <f>BS!F12-BS!F23</f>
        <v>12.328600000000002</v>
      </c>
      <c r="H5" s="29">
        <f>BS!G12-BS!G23</f>
        <v>21.2164</v>
      </c>
      <c r="I5" s="29">
        <f>BS!H12-BS!H23</f>
        <v>23.195600000000002</v>
      </c>
      <c r="J5" s="29">
        <f>BS!I12-BS!I23</f>
        <v>23.271899999999999</v>
      </c>
      <c r="K5" s="29">
        <f>BS!J12-BS!J23</f>
        <v>4.3802000000000021</v>
      </c>
      <c r="L5" s="29">
        <f>BS!K12-BS!K23</f>
        <v>7.9006999999999969</v>
      </c>
      <c r="M5" s="29">
        <f>BS!L12-BS!L23</f>
        <v>9.3337000000000003</v>
      </c>
      <c r="N5" s="29">
        <f>BS!M12-BS!M23</f>
        <v>10.207300000000004</v>
      </c>
      <c r="O5" s="29">
        <f>BS!N12-BS!N23</f>
        <v>-5.9431000000000012</v>
      </c>
      <c r="P5" s="29">
        <f>BS!O12-BS!O23</f>
        <v>2.8079999999999998</v>
      </c>
      <c r="Q5" s="29">
        <f>BS!P12-BS!P23</f>
        <v>10.019300000000001</v>
      </c>
      <c r="R5" s="29">
        <f>BS!Q12-BS!Q23</f>
        <v>8.9155999999999977</v>
      </c>
      <c r="S5" s="29">
        <f>BS!R12-BS!R23</f>
        <v>-4.9058000000000028</v>
      </c>
      <c r="T5" s="29">
        <f>BS!S12-BS!S23</f>
        <v>-7.6053999999999995</v>
      </c>
      <c r="U5" s="29">
        <f>BS!T12-BS!T23</f>
        <v>-1.6485000000000021</v>
      </c>
      <c r="V5" s="29">
        <f>BS!U12-BS!U23</f>
        <v>-1.8580000000000005</v>
      </c>
      <c r="W5" s="29">
        <f>BS!V12-BS!V23</f>
        <v>-9.5078999999999994</v>
      </c>
      <c r="X5" s="29">
        <f>BS!W12-BS!W23</f>
        <v>-9.9901</v>
      </c>
      <c r="Y5" s="29">
        <f>BS!X12-BS!X23</f>
        <v>-4.9220000000000006</v>
      </c>
      <c r="Z5" s="29">
        <f>BS!Y12-BS!Y23</f>
        <v>2.4093</v>
      </c>
      <c r="AA5" s="29">
        <f>BS!Z12-BS!Z23</f>
        <v>-4.7194000000000003</v>
      </c>
      <c r="AB5" s="29">
        <f>BS!AA12-BS!AA23</f>
        <v>-4.0693999999999999</v>
      </c>
      <c r="AC5" s="29">
        <f>BS!AB12-BS!AB23</f>
        <v>3.3653000000000013</v>
      </c>
      <c r="AD5" s="29">
        <f>BS!AC12-BS!AC23</f>
        <v>3.545399999999999</v>
      </c>
      <c r="AE5" s="29">
        <f>BS!AD12-BS!AD23</f>
        <v>-1.8379000000000012</v>
      </c>
      <c r="AF5" s="29">
        <f>BS!AE12-BS!AE23</f>
        <v>2.4314999999999989</v>
      </c>
      <c r="AG5" s="29">
        <f>BS!AF12-BS!AF23</f>
        <v>4.4874000000000009</v>
      </c>
      <c r="AH5" s="29">
        <f>BS!AG12-BS!AG23</f>
        <v>5.1645999999999983</v>
      </c>
      <c r="AI5" s="29">
        <f>BS!AH12-BS!AH23</f>
        <v>2.1811999999999987</v>
      </c>
      <c r="AJ5" s="29">
        <f>BS!AI12-BS!AI23</f>
        <v>7.0838000000000001</v>
      </c>
      <c r="AK5" s="29">
        <f>BS!AJ12-BS!AJ23</f>
        <v>8.4641000000000002</v>
      </c>
      <c r="AL5" s="29">
        <f>BS!AK12-BS!AK23</f>
        <v>9.7678999999999991</v>
      </c>
      <c r="AM5" s="29">
        <f>BS!AL12-BS!AL23</f>
        <v>0.40690000000000026</v>
      </c>
      <c r="AN5" s="29">
        <f>BS!AM12-BS!AM23</f>
        <v>0.4330999999999996</v>
      </c>
      <c r="AO5" s="29">
        <f>BS!AN12-BS!AN23</f>
        <v>0.69340000000000046</v>
      </c>
      <c r="AP5" s="29">
        <f>BS!AO12-BS!AO23</f>
        <v>7.0621999999999989</v>
      </c>
      <c r="AQ5" s="29">
        <f>BS!AP12-BS!AP23</f>
        <v>2.245099999999999</v>
      </c>
      <c r="AR5" s="29">
        <f>BS!AQ12-BS!AQ23</f>
        <v>4.7274999999999991</v>
      </c>
      <c r="AS5" s="29">
        <f>BS!AR12-BS!AR23</f>
        <v>4.9224999999999994</v>
      </c>
      <c r="AT5" s="29">
        <f>BS!AS12-BS!AS23</f>
        <v>5.2520999999999987</v>
      </c>
      <c r="AU5" s="29">
        <f>BS!AT12-BS!AT23</f>
        <v>-7.4209999999999994</v>
      </c>
      <c r="AV5" s="29">
        <f>BS!AU12-BS!AU23</f>
        <v>3.5649999999999995</v>
      </c>
      <c r="AW5" s="29">
        <f>BS!AV12-BS!AV23</f>
        <v>4.4774999999999991</v>
      </c>
      <c r="AX5" s="29">
        <f>BS!AW12-BS!AW23</f>
        <v>5.6661000000000001</v>
      </c>
      <c r="AY5" s="29">
        <f>BS!AX12-BS!AX23</f>
        <v>4.2799999999999994</v>
      </c>
      <c r="AZ5" s="29">
        <f>BS!AY12-BS!AY23</f>
        <v>4.5291999999999994</v>
      </c>
      <c r="BA5" s="29">
        <f>BS!AZ12-BS!AZ23</f>
        <v>4.2235000000000014</v>
      </c>
      <c r="BB5" s="29">
        <f>BS!BA12-BS!BA23</f>
        <v>4.2109999999999985</v>
      </c>
      <c r="BC5" s="29">
        <f>BS!BB12-BS!BB23</f>
        <v>-8.4799999999999986</v>
      </c>
      <c r="BD5" s="29">
        <f>BS!BC12-BS!BC23</f>
        <v>-8.9050000000000011</v>
      </c>
      <c r="BE5" s="29">
        <f>BS!BD12-BS!BD23</f>
        <v>-8.9529999999999994</v>
      </c>
      <c r="BF5" s="29">
        <f>BS!BE12-BS!BE23</f>
        <v>-8.7749999999999986</v>
      </c>
      <c r="BG5" s="29">
        <f>BS!BF12-BS!BF23</f>
        <v>-7.9489999999999998</v>
      </c>
      <c r="BH5" s="29">
        <f>BS!BG12-BS!BG23</f>
        <v>-8.104000000000001</v>
      </c>
      <c r="BI5" s="29">
        <f>BS!BH12-BS!BH23</f>
        <v>-8.0059999999999985</v>
      </c>
      <c r="BJ5" s="29">
        <f>BS!BI12-BS!BI23</f>
        <v>-8.0220000000000002</v>
      </c>
      <c r="BK5" s="29">
        <f>BS!BJ12-BS!BJ23</f>
        <v>-8.7460000000000004</v>
      </c>
      <c r="BL5" s="29">
        <f>BS!BK12-BS!BK23</f>
        <v>-8.9730000000000008</v>
      </c>
      <c r="BM5" s="29">
        <f>BS!BL12-BS!BL23</f>
        <v>-8.3719999999999999</v>
      </c>
      <c r="BN5" s="29">
        <f>BS!BM12-BS!BM23</f>
        <v>-7.7759999999999998</v>
      </c>
      <c r="BO5" s="29">
        <f>BS!BN12-BS!BN23</f>
        <v>1.0739999999999998</v>
      </c>
      <c r="BP5" s="29">
        <f>BS!BO12-BS!BO23</f>
        <v>0.95599999999999952</v>
      </c>
      <c r="BQ5" s="29">
        <f>BS!BP12-BS!BP23</f>
        <v>0.79699999999999882</v>
      </c>
      <c r="BR5" s="29">
        <f>BS!BQ12-BS!BQ23</f>
        <v>0.95899999999999963</v>
      </c>
      <c r="BS5" s="29">
        <f>BS!BR12-BS!BR23</f>
        <v>-1.1060000000000016</v>
      </c>
    </row>
    <row r="6" spans="1:71" s="33" customFormat="1" x14ac:dyDescent="0.25">
      <c r="A6" s="30" t="s">
        <v>288</v>
      </c>
      <c r="B6" s="31" t="s">
        <v>227</v>
      </c>
      <c r="C6" s="26" t="s">
        <v>261</v>
      </c>
      <c r="D6" s="32">
        <f>D5/BS!C17</f>
        <v>0.26501039904235191</v>
      </c>
      <c r="E6" s="32">
        <f>E5/BS!D17</f>
        <v>0.37530004562677305</v>
      </c>
      <c r="F6" s="32">
        <f>F5/BS!E17</f>
        <v>0.24956970075871604</v>
      </c>
      <c r="G6" s="32">
        <f>G5/BS!F17</f>
        <v>0.17284109851379034</v>
      </c>
      <c r="H6" s="32">
        <f>H5/BS!G17</f>
        <v>0.28720683890268917</v>
      </c>
      <c r="I6" s="32">
        <f>I5/BS!H17</f>
        <v>0.30166388788459692</v>
      </c>
      <c r="J6" s="32">
        <f>J5/BS!I17</f>
        <v>0.29373735435817883</v>
      </c>
      <c r="K6" s="32">
        <f>K5/BS!J17</f>
        <v>5.8819026952118422E-2</v>
      </c>
      <c r="L6" s="32">
        <f>L5/BS!K17</f>
        <v>0.10654405745856944</v>
      </c>
      <c r="M6" s="32">
        <f>M5/BS!L17</f>
        <v>0.11870058487415477</v>
      </c>
      <c r="N6" s="32">
        <f>N5/BS!M17</f>
        <v>0.13090964588615678</v>
      </c>
      <c r="O6" s="32">
        <f>O5/BS!N17</f>
        <v>-8.4628200381625052E-2</v>
      </c>
      <c r="P6" s="32">
        <f>P5/BS!O17</f>
        <v>3.7270394856473141E-2</v>
      </c>
      <c r="Q6" s="32">
        <f>Q5/BS!P17</f>
        <v>0.12788544135685467</v>
      </c>
      <c r="R6" s="32">
        <f>R5/BS!Q17</f>
        <v>0.12291665804998227</v>
      </c>
      <c r="S6" s="32">
        <f>S5/BS!R17</f>
        <v>-8.5429690901175498E-2</v>
      </c>
      <c r="T6" s="32">
        <f>T5/BS!S17</f>
        <v>-0.15979342454701315</v>
      </c>
      <c r="U6" s="32">
        <f>U5/BS!T17</f>
        <v>-3.8330345496271644E-2</v>
      </c>
      <c r="V6" s="32">
        <f>V5/BS!U17</f>
        <v>-5.1894222927303411E-2</v>
      </c>
      <c r="W6" s="32">
        <f>W5/BS!V17</f>
        <v>-0.31213969613005738</v>
      </c>
      <c r="X6" s="32">
        <f>X5/BS!W17</f>
        <v>-0.3340109329811598</v>
      </c>
      <c r="Y6" s="32">
        <f>Y5/BS!X17</f>
        <v>-0.18023428259651617</v>
      </c>
      <c r="Z6" s="32">
        <f>Z5/BS!Y17</f>
        <v>8.0734664334398937E-2</v>
      </c>
      <c r="AA6" s="32">
        <f>AA5/BS!Z17</f>
        <v>-0.17256900895498375</v>
      </c>
      <c r="AB6" s="32">
        <f>AB5/BS!AA17</f>
        <v>-0.1436503874190303</v>
      </c>
      <c r="AC6" s="32">
        <f>AC5/BS!AB17</f>
        <v>0.1139782833996031</v>
      </c>
      <c r="AD6" s="32">
        <f>AD5/BS!AC17</f>
        <v>0.12771475812581273</v>
      </c>
      <c r="AE6" s="32">
        <f>AE5/BS!AD17</f>
        <v>-7.1049996714048838E-2</v>
      </c>
      <c r="AF6" s="32">
        <f>AF5/BS!AE17</f>
        <v>8.9011157968722499E-2</v>
      </c>
      <c r="AG6" s="32">
        <f>AG5/BS!AF17</f>
        <v>0.14700399990827404</v>
      </c>
      <c r="AH6" s="32">
        <f>AH5/BS!AG17</f>
        <v>0.17046065898956689</v>
      </c>
      <c r="AI6" s="32">
        <f>AI5/BS!AH17</f>
        <v>7.1448459298421418E-2</v>
      </c>
      <c r="AJ6" s="32">
        <f>AJ5/BS!AI17</f>
        <v>0.19164258892532113</v>
      </c>
      <c r="AK6" s="32">
        <f>AK5/BS!AJ17</f>
        <v>0.2281520816205507</v>
      </c>
      <c r="AL6" s="32">
        <f>AL5/BS!AK17</f>
        <v>0.27982238773902457</v>
      </c>
      <c r="AM6" s="32">
        <f>AM5/BS!AL17</f>
        <v>1.3625419829690634E-2</v>
      </c>
      <c r="AN6" s="32">
        <f>AN5/BS!AM17</f>
        <v>1.3844624379453298E-2</v>
      </c>
      <c r="AO6" s="32">
        <f>AO5/BS!AN17</f>
        <v>2.1733066293061043E-2</v>
      </c>
      <c r="AP6" s="32">
        <f>AP5/BS!AO17</f>
        <v>0.21508015787934895</v>
      </c>
      <c r="AQ6" s="32">
        <f>AQ5/BS!AP17</f>
        <v>7.2326456451425811E-2</v>
      </c>
      <c r="AR6" s="32">
        <f>AR5/BS!AQ17</f>
        <v>0.15088022774855739</v>
      </c>
      <c r="AS6" s="32">
        <f>AS5/BS!AR17</f>
        <v>0.14618059576944889</v>
      </c>
      <c r="AT6" s="32">
        <f>AT5/BS!AS17</f>
        <v>0.15050161473810289</v>
      </c>
      <c r="AU6" s="32">
        <f>AU5/BS!AT17</f>
        <v>-0.2126482893002464</v>
      </c>
      <c r="AV6" s="32">
        <f>AV5/BS!AU17</f>
        <v>0.11262043910914546</v>
      </c>
      <c r="AW6" s="32">
        <f>AW5/BS!AV17</f>
        <v>0.13786510003879618</v>
      </c>
      <c r="AX6" s="32">
        <f>AX5/BS!AW17</f>
        <v>0.12393668097913937</v>
      </c>
      <c r="AY6" s="32">
        <f>AY5/BS!AX17</f>
        <v>0.10195573977464921</v>
      </c>
      <c r="AZ6" s="32">
        <f>AZ5/BS!AY17</f>
        <v>0.10831882449729273</v>
      </c>
      <c r="BA6" s="32">
        <f>BA5/BS!AZ17</f>
        <v>9.5036329147249521E-2</v>
      </c>
      <c r="BB6" s="32">
        <f>BB5/BS!BA17</f>
        <v>9.6933842824915947E-2</v>
      </c>
      <c r="BC6" s="32">
        <f>BC5/BS!BB17</f>
        <v>-0.28905477724375356</v>
      </c>
      <c r="BD6" s="32">
        <f>BD5/BS!BC17</f>
        <v>-0.30787581247407003</v>
      </c>
      <c r="BE6" s="32">
        <f>BE5/BS!BD17</f>
        <v>-0.31105166243963445</v>
      </c>
      <c r="BF6" s="32">
        <f>BF5/BS!BE17</f>
        <v>-0.30514309559411618</v>
      </c>
      <c r="BG6" s="32">
        <f>BG5/BS!BF17</f>
        <v>-0.25936439571913339</v>
      </c>
      <c r="BH6" s="32">
        <f>BH5/BS!BG17</f>
        <v>-0.26478468274194605</v>
      </c>
      <c r="BI6" s="32">
        <f>BI5/BS!BH17</f>
        <v>-0.27239631179612805</v>
      </c>
      <c r="BJ6" s="32">
        <f>BJ5/BS!BI17</f>
        <v>-0.28401486988847585</v>
      </c>
      <c r="BK6" s="32">
        <f>BK5/BS!BJ17</f>
        <v>-0.34264446620959849</v>
      </c>
      <c r="BL6" s="32">
        <f>BL5/BS!BK17</f>
        <v>-0.35577494944688953</v>
      </c>
      <c r="BM6" s="32">
        <f>BM5/BS!BL17</f>
        <v>-0.32667395036678631</v>
      </c>
      <c r="BN6" s="32">
        <f>BN5/BS!BM17</f>
        <v>-0.29594671741198858</v>
      </c>
      <c r="BO6" s="32">
        <f>BO5/BS!BN17</f>
        <v>4.3306451612903217E-2</v>
      </c>
      <c r="BP6" s="32">
        <f>BP5/BS!BO17</f>
        <v>3.7188314466876704E-2</v>
      </c>
      <c r="BQ6" s="32">
        <f>BQ5/BS!BP17</f>
        <v>2.9230543534071698E-2</v>
      </c>
      <c r="BR6" s="32">
        <f>BR5/BS!BQ17</f>
        <v>3.4948979591836717E-2</v>
      </c>
      <c r="BS6" s="32">
        <f>BS5/BS!BR17</f>
        <v>-4.2048435539672344E-2</v>
      </c>
    </row>
    <row r="7" spans="1:71" s="28" customFormat="1" x14ac:dyDescent="0.25">
      <c r="A7" s="34" t="s">
        <v>289</v>
      </c>
      <c r="B7" s="22" t="s">
        <v>228</v>
      </c>
      <c r="C7" s="26" t="s">
        <v>262</v>
      </c>
      <c r="D7" s="35">
        <f>BS!C52/BS!C45</f>
        <v>5.0430528764889536E-2</v>
      </c>
      <c r="E7" s="35">
        <f>BS!D52/BS!D45</f>
        <v>0.104362624558463</v>
      </c>
      <c r="F7" s="35">
        <f>BS!E52/BS!E45</f>
        <v>5.5870344137988498E-2</v>
      </c>
      <c r="G7" s="35">
        <f>BS!F52/BS!F45</f>
        <v>-6.7836315990567678E-2</v>
      </c>
      <c r="H7" s="35">
        <f>BS!G52/BS!G45</f>
        <v>-1.6179516533546854E-2</v>
      </c>
      <c r="I7" s="35">
        <f>BS!H52/BS!H45</f>
        <v>-1.8867397137745977E-3</v>
      </c>
      <c r="J7" s="35">
        <f>BS!I52/BS!I45</f>
        <v>1.4798160565422254E-2</v>
      </c>
      <c r="K7" s="35">
        <f>BS!J52/BS!J45</f>
        <v>-0.11006012611819915</v>
      </c>
      <c r="L7" s="35">
        <f>BS!K52/BS!K45</f>
        <v>-5.2395287895865721E-2</v>
      </c>
      <c r="M7" s="35">
        <f>BS!L52/BS!L45</f>
        <v>2.3954039404070239E-2</v>
      </c>
      <c r="N7" s="35">
        <f>BS!M52/BS!M45</f>
        <v>8.55526997983737E-3</v>
      </c>
      <c r="O7" s="35">
        <f>BS!N52/BS!N45</f>
        <v>-0.10831387808041504</v>
      </c>
      <c r="P7" s="35">
        <f>BS!O52/BS!O45</f>
        <v>-0.10097624687313217</v>
      </c>
      <c r="Q7" s="35">
        <f>BS!P52/BS!P45</f>
        <v>-8.0178769242522634E-3</v>
      </c>
      <c r="R7" s="35">
        <f>BS!Q52/BS!Q45</f>
        <v>3.0158208534810573E-2</v>
      </c>
      <c r="S7" s="35">
        <f>BS!R52/BS!R45</f>
        <v>-0.31290385520320446</v>
      </c>
      <c r="T7" s="35">
        <f>BS!S52/BS!S45</f>
        <v>-0.45961467405647927</v>
      </c>
      <c r="U7" s="35">
        <f>BS!T52/BS!T45</f>
        <v>-0.11189669015969311</v>
      </c>
      <c r="V7" s="35">
        <f>BS!U52/BS!U45</f>
        <v>-0.43102967258524144</v>
      </c>
      <c r="W7" s="35">
        <f>BS!V52/BS!V45</f>
        <v>-0.13202009198741224</v>
      </c>
      <c r="X7" s="35">
        <f>BS!W52/BS!W45</f>
        <v>-4.3080457883723791E-2</v>
      </c>
      <c r="Y7" s="35">
        <f>BS!X52/BS!X45</f>
        <v>-1.3213742291983663E-2</v>
      </c>
      <c r="Z7" s="35">
        <f>BS!Y52/BS!Y45</f>
        <v>-3.3284661560399963E-2</v>
      </c>
      <c r="AA7" s="35">
        <f>BS!Z52/BS!Z45</f>
        <v>-4.6546916010498686E-3</v>
      </c>
      <c r="AB7" s="35">
        <f>BS!AA52/BS!AA45</f>
        <v>-9.9097541035155015E-2</v>
      </c>
      <c r="AC7" s="35">
        <f>BS!AB52/BS!AB45</f>
        <v>-9.6818810511756562E-4</v>
      </c>
      <c r="AD7" s="35">
        <f>BS!AC52/BS!AC45</f>
        <v>-5.7174653299598602E-2</v>
      </c>
      <c r="AE7" s="35">
        <f>BS!AD52/BS!AD45</f>
        <v>-3.8370360335952321E-2</v>
      </c>
      <c r="AF7" s="35">
        <f>BS!AE52/BS!AE45</f>
        <v>-0.10395546347403882</v>
      </c>
      <c r="AG7" s="35">
        <f>BS!AF52/BS!AF45</f>
        <v>3.6587208793656102E-2</v>
      </c>
      <c r="AH7" s="35">
        <f>BS!AG52/BS!AG45</f>
        <v>4.5824326079151802E-2</v>
      </c>
      <c r="AI7" s="35">
        <f>BS!AH52/BS!AH45</f>
        <v>-1.1853174996967792E-2</v>
      </c>
      <c r="AJ7" s="35">
        <f>BS!AI52/BS!AI45</f>
        <v>-3.2327759466195032E-2</v>
      </c>
      <c r="AK7" s="35">
        <f>BS!AJ52/BS!AJ45</f>
        <v>5.420455518975878E-2</v>
      </c>
      <c r="AL7" s="35">
        <f>BS!AK52/BS!AK45</f>
        <v>6.8662710963083198E-2</v>
      </c>
      <c r="AM7" s="35">
        <f>BS!AL52/BS!AL45</f>
        <v>-0.43501157284522118</v>
      </c>
      <c r="AN7" s="35">
        <f>BS!AM52/BS!AM45</f>
        <v>-1.6002938244398971E-2</v>
      </c>
      <c r="AO7" s="35">
        <f>BS!AN52/BS!AN45</f>
        <v>1.3283917714666445E-2</v>
      </c>
      <c r="AP7" s="35">
        <f>BS!AO52/BS!AO45</f>
        <v>3.0334959128528457E-2</v>
      </c>
      <c r="AQ7" s="35">
        <f>BS!AP52/BS!AP45</f>
        <v>-0.1269603504232768</v>
      </c>
      <c r="AR7" s="35">
        <f>BS!AQ52/BS!AQ45</f>
        <v>-3.4484398782343988E-2</v>
      </c>
      <c r="AS7" s="35">
        <f>BS!AR52/BS!AR45</f>
        <v>3.0169426421837557E-2</v>
      </c>
      <c r="AT7" s="35">
        <f>BS!AS52/BS!AS45</f>
        <v>5.7870694728582237E-2</v>
      </c>
      <c r="AU7" s="35">
        <f>BS!AT52/BS!AT45</f>
        <v>-4.2243916110047179E-2</v>
      </c>
      <c r="AV7" s="35">
        <f>BS!AU52/BS!AU45</f>
        <v>-2.6299081507400145E-2</v>
      </c>
      <c r="AW7" s="35">
        <f>BS!AV52/BS!AV45</f>
        <v>7.9896425842601246E-2</v>
      </c>
      <c r="AX7" s="35">
        <f>BS!AW52/BS!AW45</f>
        <v>7.9667110097554797E-2</v>
      </c>
      <c r="AY7" s="35">
        <f>BS!AX52/BS!AX45</f>
        <v>-6.6551301463696005E-2</v>
      </c>
      <c r="AZ7" s="35">
        <f>BS!AY52/BS!AY45</f>
        <v>-2.999818868345153E-2</v>
      </c>
      <c r="BA7" s="35">
        <f>BS!AZ52/BS!AZ45</f>
        <v>3.1506422463040543E-3</v>
      </c>
      <c r="BB7" s="35">
        <f>BS!BA52/BS!BA45</f>
        <v>-5.3910591357717507E-3</v>
      </c>
      <c r="BC7" s="35">
        <f>BS!BB52/BS!BB45</f>
        <v>-1.5440285204991089</v>
      </c>
      <c r="BD7" s="35">
        <f>BS!BC52/BS!BC45</f>
        <v>-0.12015051252108473</v>
      </c>
      <c r="BE7" s="35">
        <f>BS!BD52/BS!BD45</f>
        <v>-5.028242330269133E-2</v>
      </c>
      <c r="BF7" s="35">
        <f>BS!BE52/BS!BE45</f>
        <v>6.6415543219666945E-2</v>
      </c>
      <c r="BG7" s="35">
        <f>BS!BF52/BS!BF45</f>
        <v>1.7398585783401564E-2</v>
      </c>
      <c r="BH7" s="35">
        <f>BS!BG52/BS!BG45</f>
        <v>-0.11501032143910352</v>
      </c>
      <c r="BI7" s="35">
        <f>BS!BH52/BS!BH45</f>
        <v>-2.3550521475832679E-3</v>
      </c>
      <c r="BJ7" s="35">
        <f>BS!BI52/BS!BI45</f>
        <v>-4.2271604938271604E-2</v>
      </c>
      <c r="BK7" s="35">
        <f>BS!BJ52/BS!BJ45</f>
        <v>-7.1127090823823666E-2</v>
      </c>
      <c r="BL7" s="35">
        <f>BS!BK52/BS!BK45</f>
        <v>-0.11932139491046184</v>
      </c>
      <c r="BM7" s="35">
        <f>BS!BL52/BS!BL45</f>
        <v>1.5244336800113976E-2</v>
      </c>
      <c r="BN7" s="35">
        <f>BS!BM52/BS!BM45</f>
        <v>2.6804537697018373E-2</v>
      </c>
      <c r="BO7" s="35">
        <f>BS!BN52/BS!BN45</f>
        <v>5.8320482265526427E-2</v>
      </c>
      <c r="BP7" s="35">
        <f>BS!BO52/BS!BO45</f>
        <v>-6.0480411781527021E-2</v>
      </c>
      <c r="BQ7" s="35">
        <f>BS!BP52/BS!BP45</f>
        <v>-4.8981723237597911E-2</v>
      </c>
      <c r="BR7" s="35">
        <f>BS!BQ52/BS!BQ45</f>
        <v>-1.1834950421153642E-2</v>
      </c>
      <c r="BS7" s="35">
        <f>BS!BR52/BS!BR45</f>
        <v>-0.14754314319588988</v>
      </c>
    </row>
    <row r="8" spans="1:71" s="28" customFormat="1" x14ac:dyDescent="0.25">
      <c r="A8" s="36" t="s">
        <v>290</v>
      </c>
      <c r="B8" s="26" t="s">
        <v>229</v>
      </c>
      <c r="C8" s="26" t="s">
        <v>263</v>
      </c>
      <c r="D8" s="37">
        <f>BS!C47/BS!C45</f>
        <v>0.15837095074273669</v>
      </c>
      <c r="E8" s="37">
        <f>BS!D47/BS!D45</f>
        <v>0.17718820411598868</v>
      </c>
      <c r="F8" s="37">
        <f>BS!E47/BS!E45</f>
        <v>0.2005457878510124</v>
      </c>
      <c r="G8" s="37">
        <f>BS!F47/BS!F45</f>
        <v>0.20033653790489717</v>
      </c>
      <c r="H8" s="37">
        <f>BS!G47/BS!G45</f>
        <v>0.16698981583805925</v>
      </c>
      <c r="I8" s="37">
        <f>BS!H47/BS!H45</f>
        <v>0.14921548896839595</v>
      </c>
      <c r="J8" s="37">
        <f>BS!I47/BS!I45</f>
        <v>0.13246987133019211</v>
      </c>
      <c r="K8" s="37">
        <f>BS!J47/BS!J45</f>
        <v>0.13890333160020799</v>
      </c>
      <c r="L8" s="37">
        <f>BS!K47/BS!K45</f>
        <v>0.1277185673453276</v>
      </c>
      <c r="M8" s="37">
        <f>BS!L47/BS!L45</f>
        <v>0.13335389009704957</v>
      </c>
      <c r="N8" s="37">
        <f>BS!M47/BS!M45</f>
        <v>0.12512463164425144</v>
      </c>
      <c r="O8" s="37">
        <f>BS!N47/BS!N45</f>
        <v>9.4192607003891052E-2</v>
      </c>
      <c r="P8" s="37">
        <f>BS!O47/BS!O45</f>
        <v>0.11868151329333894</v>
      </c>
      <c r="Q8" s="37">
        <f>BS!P47/BS!P45</f>
        <v>0.11799915963176594</v>
      </c>
      <c r="R8" s="37">
        <f>BS!Q47/BS!Q45</f>
        <v>0.15787678199771529</v>
      </c>
      <c r="S8" s="37">
        <f>BS!R47/BS!R45</f>
        <v>8.6859713757761484E-2</v>
      </c>
      <c r="T8" s="37">
        <f>BS!S47/BS!S45</f>
        <v>-2.2908419107944049E-2</v>
      </c>
      <c r="U8" s="37">
        <f>BS!T47/BS!T45</f>
        <v>0.11842046569720761</v>
      </c>
      <c r="V8" s="37">
        <f>BS!U47/BS!U45</f>
        <v>0.10654430959925071</v>
      </c>
      <c r="W8" s="37">
        <f>BS!V47/BS!V45</f>
        <v>0.12132352941176469</v>
      </c>
      <c r="X8" s="37">
        <f>BS!W47/BS!W45</f>
        <v>4.2608624297378245E-2</v>
      </c>
      <c r="Y8" s="37">
        <f>BS!X47/BS!X45</f>
        <v>0.16024665652278369</v>
      </c>
      <c r="Z8" s="37">
        <f>BS!Y47/BS!Y45</f>
        <v>0.23250591319346603</v>
      </c>
      <c r="AA8" s="37">
        <f>BS!Z47/BS!Z45</f>
        <v>8.6460383858267723E-2</v>
      </c>
      <c r="AB8" s="37">
        <f>BS!AA47/BS!AA45</f>
        <v>0.13118671781648952</v>
      </c>
      <c r="AC8" s="37">
        <f>BS!AB47/BS!AB45</f>
        <v>0.1522289605277157</v>
      </c>
      <c r="AD8" s="37">
        <f>BS!AC47/BS!AC45</f>
        <v>0.15125458938117067</v>
      </c>
      <c r="AE8" s="37">
        <f>BS!AD47/BS!AD45</f>
        <v>0.15195746410186942</v>
      </c>
      <c r="AF8" s="37">
        <f>BS!AE47/BS!AE45</f>
        <v>0.11580129371016464</v>
      </c>
      <c r="AG8" s="37">
        <f>BS!AF47/BS!AF45</f>
        <v>0.18438362483794254</v>
      </c>
      <c r="AH8" s="37">
        <f>BS!AG47/BS!AG45</f>
        <v>0.20261547745449265</v>
      </c>
      <c r="AI8" s="37">
        <f>BS!AH47/BS!AH45</f>
        <v>0.1424365717310046</v>
      </c>
      <c r="AJ8" s="37">
        <f>BS!AI47/BS!AI45</f>
        <v>0.17162754240694589</v>
      </c>
      <c r="AK8" s="37">
        <f>BS!AJ47/BS!AJ45</f>
        <v>0.19019936604290838</v>
      </c>
      <c r="AL8" s="37">
        <f>BS!AK47/BS!AK45</f>
        <v>0.20719163704553722</v>
      </c>
      <c r="AM8" s="37">
        <f>BS!AL47/BS!AL45</f>
        <v>5.5347928566878306E-2</v>
      </c>
      <c r="AN8" s="37">
        <f>BS!AM47/BS!AM45</f>
        <v>0.13988142085104149</v>
      </c>
      <c r="AO8" s="37">
        <f>BS!AN47/BS!AN45</f>
        <v>0.16425418505871575</v>
      </c>
      <c r="AP8" s="37">
        <f>BS!AO47/BS!AO45</f>
        <v>0.16031643525992897</v>
      </c>
      <c r="AQ8" s="37">
        <f>BS!AP47/BS!AP45</f>
        <v>0.12887814620639565</v>
      </c>
      <c r="AR8" s="37">
        <f>BS!AQ47/BS!AQ45</f>
        <v>0.11507087138508372</v>
      </c>
      <c r="AS8" s="37">
        <f>BS!AR47/BS!AR45</f>
        <v>0.17904590128343228</v>
      </c>
      <c r="AT8" s="37">
        <f>BS!AS47/BS!AS45</f>
        <v>0.18214555951013089</v>
      </c>
      <c r="AU8" s="37">
        <f>BS!AT47/BS!AT45</f>
        <v>0.13090756224017938</v>
      </c>
      <c r="AV8" s="37">
        <f>BS!AU47/BS!AU45</f>
        <v>0.14934322840978032</v>
      </c>
      <c r="AW8" s="37">
        <f>BS!AV47/BS!AV45</f>
        <v>0.21299770778504118</v>
      </c>
      <c r="AX8" s="37">
        <f>BS!AW47/BS!AW45</f>
        <v>0.20652001773723552</v>
      </c>
      <c r="AY8" s="37">
        <f>BS!AX47/BS!AX45</f>
        <v>0.14187516523661883</v>
      </c>
      <c r="AZ8" s="37">
        <f>BS!AY47/BS!AY45</f>
        <v>0.11841830265706203</v>
      </c>
      <c r="BA8" s="37">
        <f>BS!AZ47/BS!AZ45</f>
        <v>0.12749714364851295</v>
      </c>
      <c r="BB8" s="37">
        <f>BS!BA47/BS!BA45</f>
        <v>0.12399436012275028</v>
      </c>
      <c r="BC8" s="37">
        <f>BS!BB47/BS!BB45</f>
        <v>5.8348187759952472E-2</v>
      </c>
      <c r="BD8" s="37">
        <f>BS!BC47/BS!BC45</f>
        <v>4.6451278058907489E-2</v>
      </c>
      <c r="BE8" s="37">
        <f>BS!BD47/BS!BD45</f>
        <v>8.1958134898659871E-2</v>
      </c>
      <c r="BF8" s="37">
        <f>BS!BE47/BS!BE45</f>
        <v>0.11667327517842983</v>
      </c>
      <c r="BG8" s="37">
        <f>BS!BF47/BS!BF45</f>
        <v>0.12262746557499071</v>
      </c>
      <c r="BH8" s="37">
        <f>BS!BG47/BS!BG45</f>
        <v>7.0333235033913297E-2</v>
      </c>
      <c r="BI8" s="37">
        <f>BS!BH47/BS!BH45</f>
        <v>9.8239318156330607E-2</v>
      </c>
      <c r="BJ8" s="37">
        <f>BS!BI47/BS!BI45</f>
        <v>0.12582716049382717</v>
      </c>
      <c r="BK8" s="37">
        <f>BS!BJ47/BS!BJ45</f>
        <v>6.299828044395811E-2</v>
      </c>
      <c r="BL8" s="37">
        <f>BS!BK47/BS!BK45</f>
        <v>6.4844486333647505E-2</v>
      </c>
      <c r="BM8" s="37">
        <f>BS!BL47/BS!BL45</f>
        <v>7.6934036187491103E-2</v>
      </c>
      <c r="BN8" s="37">
        <f>BS!BM47/BS!BM45</f>
        <v>0.1466720208814376</v>
      </c>
      <c r="BO8" s="37">
        <f>BS!BN47/BS!BN45</f>
        <v>0.11285574092247302</v>
      </c>
      <c r="BP8" s="37">
        <f>BS!BO47/BS!BO45</f>
        <v>7.9782670860737787E-2</v>
      </c>
      <c r="BQ8" s="37">
        <f>BS!BP47/BS!BP45</f>
        <v>0.10172323759791123</v>
      </c>
      <c r="BR8" s="37">
        <f>BS!BQ47/BS!BQ45</f>
        <v>0.13498240750613072</v>
      </c>
      <c r="BS8" s="37">
        <f>BS!BR47/BS!BR45</f>
        <v>5.9544197075484126E-2</v>
      </c>
    </row>
    <row r="9" spans="1:71" s="28" customFormat="1" ht="30" x14ac:dyDescent="0.25">
      <c r="A9" s="36" t="s">
        <v>291</v>
      </c>
      <c r="B9" s="26" t="s">
        <v>230</v>
      </c>
      <c r="C9" s="26" t="s">
        <v>264</v>
      </c>
      <c r="D9" s="37">
        <f>BS!C50/BS!C45</f>
        <v>4.1462008073657212E-3</v>
      </c>
      <c r="E9" s="37">
        <f>BS!D50/BS!D45</f>
        <v>6.891101627943734E-2</v>
      </c>
      <c r="F9" s="37">
        <f>BS!E50/BS!E45</f>
        <v>9.9479805254324039E-2</v>
      </c>
      <c r="G9" s="37">
        <f>BS!F50/BS!F45</f>
        <v>2.3673434732101158E-2</v>
      </c>
      <c r="H9" s="37">
        <f>BS!G50/BS!G45</f>
        <v>-2.6634991430481019E-2</v>
      </c>
      <c r="I9" s="37">
        <f>BS!H50/BS!H45</f>
        <v>-1.9636068872987477E-2</v>
      </c>
      <c r="J9" s="37">
        <f>BS!I50/BS!I45</f>
        <v>2.6252152047843424E-2</v>
      </c>
      <c r="K9" s="37">
        <f>BS!J50/BS!J45</f>
        <v>-8.0397019024383745E-2</v>
      </c>
      <c r="L9" s="37">
        <f>BS!K50/BS!K45</f>
        <v>-2.724155478510655E-2</v>
      </c>
      <c r="M9" s="37">
        <f>BS!L50/BS!L45</f>
        <v>2.9475153364276672E-2</v>
      </c>
      <c r="N9" s="37">
        <f>BS!M50/BS!M45</f>
        <v>3.25343983338134E-2</v>
      </c>
      <c r="O9" s="37">
        <f>BS!N50/BS!N45</f>
        <v>-8.6815823605706874E-2</v>
      </c>
      <c r="P9" s="37">
        <f>BS!O50/BS!O45</f>
        <v>-4.43273636907002E-2</v>
      </c>
      <c r="Q9" s="37">
        <f>BS!P50/BS!P45</f>
        <v>-8.6443332442033699E-3</v>
      </c>
      <c r="R9" s="37">
        <f>BS!Q50/BS!Q45</f>
        <v>3.5328544825751533E-2</v>
      </c>
      <c r="S9" s="37">
        <f>BS!R50/BS!R45</f>
        <v>-0.17615833993274341</v>
      </c>
      <c r="T9" s="37">
        <f>BS!S50/BS!S45</f>
        <v>-0.23793085246766957</v>
      </c>
      <c r="U9" s="37">
        <f>BS!T50/BS!T45</f>
        <v>-9.7667053260772602E-2</v>
      </c>
      <c r="V9" s="37">
        <f>BS!U50/BS!U45</f>
        <v>-0.29962535621051795</v>
      </c>
      <c r="W9" s="37">
        <f>BS!V50/BS!V45</f>
        <v>-0.10053558460421205</v>
      </c>
      <c r="X9" s="37">
        <f>BS!W50/BS!W45</f>
        <v>-0.17445533992532722</v>
      </c>
      <c r="Y9" s="37">
        <f>BS!X50/BS!X45</f>
        <v>-3.2010433708199386E-2</v>
      </c>
      <c r="Z9" s="37">
        <f>BS!Y50/BS!Y45</f>
        <v>6.7073118665197967E-2</v>
      </c>
      <c r="AA9" s="37">
        <f>BS!Z50/BS!Z45</f>
        <v>-9.6374671916010495E-3</v>
      </c>
      <c r="AB9" s="37">
        <f>BS!AA50/BS!AA45</f>
        <v>-6.8816426639833964E-2</v>
      </c>
      <c r="AC9" s="37">
        <f>BS!AB50/BS!AB45</f>
        <v>3.2907756144270668E-2</v>
      </c>
      <c r="AD9" s="37">
        <f>BS!AC50/BS!AC45</f>
        <v>4.6968630509635317E-2</v>
      </c>
      <c r="AE9" s="37">
        <f>BS!AD50/BS!AD45</f>
        <v>-2.4705364399891631E-2</v>
      </c>
      <c r="AF9" s="37">
        <f>BS!AE50/BS!AE45</f>
        <v>-7.6325736608201938E-2</v>
      </c>
      <c r="AG9" s="37">
        <f>BS!AF50/BS!AF45</f>
        <v>3.9824381397790452E-2</v>
      </c>
      <c r="AH9" s="37">
        <f>BS!AG50/BS!AG45</f>
        <v>5.7014964136487586E-2</v>
      </c>
      <c r="AI9" s="37">
        <f>BS!AH50/BS!AH45</f>
        <v>0.12286505022438336</v>
      </c>
      <c r="AJ9" s="37">
        <f>BS!AI50/BS!AI45</f>
        <v>-1.8570624648283622E-2</v>
      </c>
      <c r="AK9" s="37">
        <f>BS!AJ50/BS!AJ45</f>
        <v>6.0886805615048528E-2</v>
      </c>
      <c r="AL9" s="37">
        <f>BS!AK50/BS!AK45</f>
        <v>7.5652831033614143E-2</v>
      </c>
      <c r="AM9" s="37">
        <f>BS!AL50/BS!AL45</f>
        <v>6.0518548404221435E-4</v>
      </c>
      <c r="AN9" s="37">
        <f>BS!AM50/BS!AM45</f>
        <v>-1.0965947846161917E-2</v>
      </c>
      <c r="AO9" s="37">
        <f>BS!AN50/BS!AN45</f>
        <v>1.71816440409761E-2</v>
      </c>
      <c r="AP9" s="37">
        <f>BS!AO50/BS!AO45</f>
        <v>3.2790646296076004E-2</v>
      </c>
      <c r="AQ9" s="37">
        <f>BS!AP50/BS!AP45</f>
        <v>-0.11268468713828556</v>
      </c>
      <c r="AR9" s="37">
        <f>BS!AQ50/BS!AQ45</f>
        <v>-3.7219368340943686E-2</v>
      </c>
      <c r="AS9" s="37">
        <f>BS!AR50/BS!AR45</f>
        <v>3.8945531367686227E-2</v>
      </c>
      <c r="AT9" s="37">
        <f>BS!AS50/BS!AS45</f>
        <v>6.2950144326429952E-2</v>
      </c>
      <c r="AU9" s="37">
        <f>BS!AT50/BS!AT45</f>
        <v>-1.0733803540567051E-2</v>
      </c>
      <c r="AV9" s="37">
        <f>BS!AU50/BS!AU45</f>
        <v>-1.8807229425624673E-2</v>
      </c>
      <c r="AW9" s="37">
        <f>BS!AV50/BS!AV45</f>
        <v>8.2222599541557015E-2</v>
      </c>
      <c r="AX9" s="37">
        <f>BS!AW50/BS!AW45</f>
        <v>8.2470226783225645E-2</v>
      </c>
      <c r="AY9" s="37">
        <f>BS!AX50/BS!AX45</f>
        <v>4.2336626048501448E-2</v>
      </c>
      <c r="AZ9" s="37">
        <f>BS!AY50/BS!AY45</f>
        <v>-2.8019673684357191E-2</v>
      </c>
      <c r="BA9" s="37">
        <f>BS!AZ50/BS!AZ45</f>
        <v>5.6607693106671747E-3</v>
      </c>
      <c r="BB9" s="37">
        <f>BS!BA50/BS!BA45</f>
        <v>-3.649332338060877E-3</v>
      </c>
      <c r="BC9" s="37">
        <f>BS!BB50/BS!BB45</f>
        <v>-1.5161021984551397</v>
      </c>
      <c r="BD9" s="37">
        <f>BS!BC50/BS!BC45</f>
        <v>-0.12131828208122487</v>
      </c>
      <c r="BE9" s="37">
        <f>BS!BD50/BS!BD45</f>
        <v>-5.1611474138885817E-2</v>
      </c>
      <c r="BF9" s="37">
        <f>BS!BE50/BS!BE45</f>
        <v>6.5027755749405239E-2</v>
      </c>
      <c r="BG9" s="37">
        <f>BS!BF50/BS!BF45</f>
        <v>3.144771120208411E-2</v>
      </c>
      <c r="BH9" s="37">
        <f>BS!BG50/BS!BG45</f>
        <v>-9.5547036272485994E-2</v>
      </c>
      <c r="BI9" s="37">
        <f>BS!BH50/BS!BH45</f>
        <v>1.3121004822249637E-2</v>
      </c>
      <c r="BJ9" s="37">
        <f>BS!BI50/BS!BI45</f>
        <v>-2.9728395061728394E-2</v>
      </c>
      <c r="BK9" s="37">
        <f>BS!BJ50/BS!BJ45</f>
        <v>-5.5807409723307798E-2</v>
      </c>
      <c r="BL9" s="37">
        <f>BS!BK50/BS!BK45</f>
        <v>-9.6701225259189449E-2</v>
      </c>
      <c r="BM9" s="37">
        <f>BS!BL50/BS!BL45</f>
        <v>3.3623023222681292E-2</v>
      </c>
      <c r="BN9" s="37">
        <f>BS!BM50/BS!BM45</f>
        <v>3.9955827728139749E-2</v>
      </c>
      <c r="BO9" s="37">
        <f>BS!BN50/BS!BN45</f>
        <v>-4.4861909435020331E-2</v>
      </c>
      <c r="BP9" s="37">
        <f>BS!BO50/BS!BO45</f>
        <v>-4.847011724335145E-2</v>
      </c>
      <c r="BQ9" s="37">
        <f>BS!BP50/BS!BP45</f>
        <v>-3.3107049608355095E-2</v>
      </c>
      <c r="BR9" s="37">
        <f>BS!BQ50/BS!BQ45</f>
        <v>4.1582258236485771E-3</v>
      </c>
      <c r="BS9" s="37">
        <f>BS!BR50/BS!BR45</f>
        <v>-0.11144776709260966</v>
      </c>
    </row>
    <row r="10" spans="1:71" s="28" customFormat="1" ht="30" x14ac:dyDescent="0.25">
      <c r="A10" s="36" t="s">
        <v>292</v>
      </c>
      <c r="B10" s="26" t="s">
        <v>231</v>
      </c>
      <c r="C10" s="26" t="s">
        <v>265</v>
      </c>
      <c r="D10" s="37">
        <f>BS!C51/BS!C45</f>
        <v>6.8904488237516659E-2</v>
      </c>
      <c r="E10" s="37">
        <f>BS!D51/BS!D45</f>
        <v>0.12098389699368892</v>
      </c>
      <c r="F10" s="37">
        <f>BS!E51/BS!E45</f>
        <v>8.2627042984513191E-2</v>
      </c>
      <c r="G10" s="37">
        <f>BS!F51/BS!F45</f>
        <v>-7.301174409225461E-2</v>
      </c>
      <c r="H10" s="37">
        <f>BS!G51/BS!G45</f>
        <v>1.618613392272213E-2</v>
      </c>
      <c r="I10" s="37">
        <f>BS!H51/BS!H45</f>
        <v>4.2812686344663089E-3</v>
      </c>
      <c r="J10" s="37">
        <f>BS!I51/BS!I45</f>
        <v>1.5936480608916274E-2</v>
      </c>
      <c r="K10" s="37">
        <f>BS!J51/BS!J45</f>
        <v>-0.12773467183937928</v>
      </c>
      <c r="L10" s="37">
        <f>BS!K51/BS!K45</f>
        <v>-3.5355048581089753E-2</v>
      </c>
      <c r="M10" s="37">
        <f>BS!L51/BS!L45</f>
        <v>1.5200103865753514E-2</v>
      </c>
      <c r="N10" s="37">
        <f>BS!M51/BS!M45</f>
        <v>7.3532670108346441E-3</v>
      </c>
      <c r="O10" s="37">
        <f>BS!N51/BS!N45</f>
        <v>-0.11181258106355384</v>
      </c>
      <c r="P10" s="37">
        <f>BS!O51/BS!O45</f>
        <v>-0.10093197263852301</v>
      </c>
      <c r="Q10" s="37">
        <f>BS!P51/BS!P45</f>
        <v>-2.1681500439283397E-2</v>
      </c>
      <c r="R10" s="37">
        <f>BS!Q51/BS!Q45</f>
        <v>2.8421200882587674E-2</v>
      </c>
      <c r="S10" s="37">
        <f>BS!R51/BS!R45</f>
        <v>-0.31560100540577768</v>
      </c>
      <c r="T10" s="37">
        <f>BS!S51/BS!S45</f>
        <v>-0.43240960675640011</v>
      </c>
      <c r="U10" s="37">
        <f>BS!T51/BS!T45</f>
        <v>-0.11158444107413684</v>
      </c>
      <c r="V10" s="37">
        <f>BS!U51/BS!U45</f>
        <v>-0.43097985293238483</v>
      </c>
      <c r="W10" s="37">
        <f>BS!V51/BS!V45</f>
        <v>-0.1314905591866376</v>
      </c>
      <c r="X10" s="37">
        <f>BS!W51/BS!W45</f>
        <v>-4.3080457883723791E-2</v>
      </c>
      <c r="Y10" s="37">
        <f>BS!X51/BS!X45</f>
        <v>7.0358887528744179E-3</v>
      </c>
      <c r="Z10" s="37">
        <f>BS!Y51/BS!Y45</f>
        <v>-3.3276122652867793E-2</v>
      </c>
      <c r="AA10" s="37">
        <f>BS!Z51/BS!Z45</f>
        <v>-7.2588582677165355E-3</v>
      </c>
      <c r="AB10" s="37">
        <f>BS!AA51/BS!AA45</f>
        <v>-9.9097541035155015E-2</v>
      </c>
      <c r="AC10" s="37">
        <f>BS!AB51/BS!AB45</f>
        <v>-9.5754867539099889E-4</v>
      </c>
      <c r="AD10" s="37">
        <f>BS!AC51/BS!AC45</f>
        <v>-5.6936861529096196E-2</v>
      </c>
      <c r="AE10" s="37">
        <f>BS!AD51/BS!AD45</f>
        <v>-3.8150230289894338E-2</v>
      </c>
      <c r="AF10" s="37">
        <f>BS!AE51/BS!AE45</f>
        <v>-0.10395546347403882</v>
      </c>
      <c r="AG10" s="37">
        <f>BS!AF51/BS!AF45</f>
        <v>3.1234341072323368E-2</v>
      </c>
      <c r="AH10" s="37">
        <f>BS!AG51/BS!AG45</f>
        <v>4.5839603400731781E-2</v>
      </c>
      <c r="AI10" s="37">
        <f>BS!AH51/BS!AH45</f>
        <v>0.14941616221759121</v>
      </c>
      <c r="AJ10" s="37">
        <f>BS!AI51/BS!AI45</f>
        <v>-3.2307661387571351E-2</v>
      </c>
      <c r="AK10" s="37">
        <f>BS!AJ51/BS!AJ45</f>
        <v>5.420455518975878E-2</v>
      </c>
      <c r="AL10" s="37">
        <f>BS!AK51/BS!AK45</f>
        <v>0.10814744325337959</v>
      </c>
      <c r="AM10" s="37">
        <f>BS!AL51/BS!AL45</f>
        <v>-8.8123500307901396E-3</v>
      </c>
      <c r="AN10" s="37">
        <f>BS!AM51/BS!AM45</f>
        <v>-1.6002938244398971E-2</v>
      </c>
      <c r="AO10" s="37">
        <f>BS!AN51/BS!AN45</f>
        <v>1.3292246189722662E-2</v>
      </c>
      <c r="AP10" s="37">
        <f>BS!AO51/BS!AO45</f>
        <v>3.0504902877147664E-2</v>
      </c>
      <c r="AQ10" s="37">
        <f>BS!AP51/BS!AP45</f>
        <v>-0.11544222782052155</v>
      </c>
      <c r="AR10" s="37">
        <f>BS!AQ51/BS!AQ45</f>
        <v>-3.4484398782343988E-2</v>
      </c>
      <c r="AS10" s="37">
        <f>BS!AR51/BS!AR45</f>
        <v>3.0169426421837557E-2</v>
      </c>
      <c r="AT10" s="37">
        <f>BS!AS51/BS!AS45</f>
        <v>5.78636885912059E-2</v>
      </c>
      <c r="AU10" s="37">
        <f>BS!AT51/BS!AT45</f>
        <v>-1.8515577560838898E-2</v>
      </c>
      <c r="AV10" s="37">
        <f>BS!AU51/BS!AU45</f>
        <v>-2.6299081507400145E-2</v>
      </c>
      <c r="AW10" s="37">
        <f>BS!AV51/BS!AV45</f>
        <v>7.9896425842601246E-2</v>
      </c>
      <c r="AX10" s="37">
        <f>BS!AW51/BS!AW45</f>
        <v>7.9667110097554797E-2</v>
      </c>
      <c r="AY10" s="37">
        <f>BS!AX51/BS!AX45</f>
        <v>-2.2327973658278651E-2</v>
      </c>
      <c r="AZ10" s="37">
        <f>BS!AY51/BS!AY45</f>
        <v>-3.0039988296108457E-2</v>
      </c>
      <c r="BA10" s="37">
        <f>BS!AZ51/BS!AZ45</f>
        <v>3.0900529723366689E-3</v>
      </c>
      <c r="BB10" s="37">
        <f>BS!BA51/BS!BA45</f>
        <v>-5.3910591357717507E-3</v>
      </c>
      <c r="BC10" s="37">
        <f>BS!BB51/BS!BB45</f>
        <v>-1.5395127748068926</v>
      </c>
      <c r="BD10" s="37">
        <f>BS!BC51/BS!BC45</f>
        <v>-0.12015051252108473</v>
      </c>
      <c r="BE10" s="37">
        <f>BS!BD51/BS!BD45</f>
        <v>-5.028242330269133E-2</v>
      </c>
      <c r="BF10" s="37">
        <f>BS!BE51/BS!BE45</f>
        <v>6.6415543219666945E-2</v>
      </c>
      <c r="BG10" s="37">
        <f>BS!BF51/BS!BF45</f>
        <v>1.8794194268701155E-2</v>
      </c>
      <c r="BH10" s="37">
        <f>BS!BG51/BS!BG45</f>
        <v>-0.11501032143910352</v>
      </c>
      <c r="BI10" s="37">
        <f>BS!BH51/BS!BH45</f>
        <v>-2.3550521475832679E-3</v>
      </c>
      <c r="BJ10" s="37">
        <f>BS!BI51/BS!BI45</f>
        <v>-4.2271604938271604E-2</v>
      </c>
      <c r="BK10" s="37">
        <f>BS!BJ51/BS!BJ45</f>
        <v>-7.8161638267938094E-2</v>
      </c>
      <c r="BL10" s="37">
        <f>BS!BK51/BS!BK45</f>
        <v>-0.11932139491046184</v>
      </c>
      <c r="BM10" s="37">
        <f>BS!BL51/BS!BL45</f>
        <v>1.5244336800113976E-2</v>
      </c>
      <c r="BN10" s="37">
        <f>BS!BM51/BS!BM45</f>
        <v>2.6804537697018373E-2</v>
      </c>
      <c r="BO10" s="37">
        <f>BS!BN51/BS!BN45</f>
        <v>-6.4909575213795034E-2</v>
      </c>
      <c r="BP10" s="37">
        <f>BS!BO51/BS!BO45</f>
        <v>-6.3340005719187881E-2</v>
      </c>
      <c r="BQ10" s="37">
        <f>BS!BP51/BS!BP45</f>
        <v>-4.647519582245431E-2</v>
      </c>
      <c r="BR10" s="37">
        <f>BS!BQ51/BS!BQ45</f>
        <v>-9.382663396950635E-3</v>
      </c>
      <c r="BS10" s="37">
        <f>BS!BR51/BS!BR45</f>
        <v>-0.127255961006455</v>
      </c>
    </row>
    <row r="11" spans="1:71" s="28" customFormat="1" x14ac:dyDescent="0.25">
      <c r="A11" s="36" t="s">
        <v>293</v>
      </c>
      <c r="B11" s="26" t="s">
        <v>232</v>
      </c>
      <c r="C11" s="26" t="s">
        <v>266</v>
      </c>
      <c r="D11" s="39">
        <v>1.3567573712825931E-2</v>
      </c>
      <c r="E11" s="39">
        <v>3.6536913632593822E-2</v>
      </c>
      <c r="F11" s="39">
        <v>2.370589238024888E-2</v>
      </c>
      <c r="G11" s="39">
        <v>-2.3582889960601268E-2</v>
      </c>
      <c r="H11" s="39">
        <v>-3.3677546786996747E-3</v>
      </c>
      <c r="I11" s="39">
        <v>-5.3726460679858618E-4</v>
      </c>
      <c r="J11" s="39">
        <v>6.6948887099656604E-3</v>
      </c>
      <c r="K11" s="39">
        <v>-4.2970539246304396E-2</v>
      </c>
      <c r="L11" s="39">
        <v>-1.4825390887303074E-2</v>
      </c>
      <c r="M11" s="39">
        <v>9.6605330572183679E-3</v>
      </c>
      <c r="N11" s="39">
        <v>3.9449721719185416E-3</v>
      </c>
      <c r="O11" s="39">
        <v>-4.5080200083536831E-2</v>
      </c>
      <c r="P11" s="39">
        <v>-3.1335334240588375E-2</v>
      </c>
      <c r="Q11" s="39">
        <v>-2.7315222087460761E-3</v>
      </c>
      <c r="R11" s="39">
        <v>1.2773098550102202E-2</v>
      </c>
      <c r="S11" s="39">
        <v>-8.3912812301138756E-2</v>
      </c>
      <c r="T11" s="39">
        <v>-8.2911668421884563E-2</v>
      </c>
      <c r="U11" s="39">
        <v>-2.2149401398851472E-2</v>
      </c>
      <c r="V11" s="39">
        <v>-0.10977867387037138</v>
      </c>
      <c r="W11" s="39">
        <v>-2.633707593866956E-2</v>
      </c>
      <c r="X11" s="39">
        <v>-6.9571094204230908E-3</v>
      </c>
      <c r="Y11" s="39">
        <v>-4.0371628706849542E-3</v>
      </c>
      <c r="Z11" s="39">
        <v>-1.3641032281093451E-2</v>
      </c>
      <c r="AA11" s="39">
        <v>-1.5876873794590323E-3</v>
      </c>
      <c r="AB11" s="39">
        <v>-2.2641550100221997E-2</v>
      </c>
      <c r="AC11" s="39">
        <v>-3.1458335854033328E-4</v>
      </c>
      <c r="AD11" s="39">
        <v>-2.0985893611190146E-2</v>
      </c>
      <c r="AE11" s="39">
        <v>-8.4508092787349883E-3</v>
      </c>
      <c r="AF11" s="39">
        <v>-2.4717727909447301E-2</v>
      </c>
      <c r="AG11" s="39">
        <v>1.5905259973203096E-2</v>
      </c>
      <c r="AH11" s="39">
        <v>1.9725895869366496E-2</v>
      </c>
      <c r="AI11" s="39">
        <v>-3.5346610506656671E-3</v>
      </c>
      <c r="AJ11" s="39">
        <v>-9.5329958113492125E-3</v>
      </c>
      <c r="AK11" s="39">
        <v>2.3920466743449078E-2</v>
      </c>
      <c r="AL11" s="39">
        <v>2.7256061994833762E-2</v>
      </c>
      <c r="AM11" s="39">
        <v>-0.12651379942813737</v>
      </c>
      <c r="AN11" s="39">
        <v>-4.9880450461353282E-3</v>
      </c>
      <c r="AO11" s="39">
        <v>5.048410937485163E-3</v>
      </c>
      <c r="AP11" s="39">
        <v>1.1028645129401224E-2</v>
      </c>
      <c r="AQ11" s="39">
        <v>-3.5030151981013329E-2</v>
      </c>
      <c r="AR11" s="39">
        <v>-9.2987462724853313E-3</v>
      </c>
      <c r="AS11" s="39">
        <v>1.1115743098040361E-2</v>
      </c>
      <c r="AT11" s="39">
        <v>2.4091676704865287E-2</v>
      </c>
      <c r="AU11" s="39">
        <v>-1.2957892580159409E-2</v>
      </c>
      <c r="AV11" s="39">
        <v>-5.601550643847761E-3</v>
      </c>
      <c r="AW11" s="39">
        <v>2.9348659959708354E-2</v>
      </c>
      <c r="AX11" s="39">
        <v>2.5733070230743359E-2</v>
      </c>
      <c r="AY11" s="39">
        <v>-1.2629893713218399E-2</v>
      </c>
      <c r="AZ11" s="39">
        <v>-5.1388786121924846E-3</v>
      </c>
      <c r="BA11" s="39">
        <v>8.4401393550481425E-4</v>
      </c>
      <c r="BB11" s="39">
        <v>-1.4792411265445269E-3</v>
      </c>
      <c r="BC11" s="39">
        <v>-0.35705354566564534</v>
      </c>
      <c r="BD11" s="39">
        <v>-3.1787988534354029E-2</v>
      </c>
      <c r="BE11" s="39">
        <v>-1.5734659573361984E-2</v>
      </c>
      <c r="BF11" s="39">
        <v>2.3288147375738616E-2</v>
      </c>
      <c r="BG11" s="39">
        <v>6.2957663496338691E-3</v>
      </c>
      <c r="BH11" s="39">
        <v>-2.5467724556763639E-2</v>
      </c>
      <c r="BI11" s="39">
        <v>-7.000350017500876E-4</v>
      </c>
      <c r="BJ11" s="39">
        <v>-1.485182871816226E-2</v>
      </c>
      <c r="BK11" s="39">
        <v>-1.6923935279895854E-2</v>
      </c>
      <c r="BL11" s="39">
        <v>-2.4947779135301308E-2</v>
      </c>
      <c r="BM11" s="39">
        <v>4.2085390076501009E-3</v>
      </c>
      <c r="BN11" s="39">
        <v>1.0288422634529797E-2</v>
      </c>
      <c r="BO11" s="39">
        <v>1.628976994615761E-2</v>
      </c>
      <c r="BP11" s="39">
        <v>-1.6750153444077057E-2</v>
      </c>
      <c r="BQ11" s="39">
        <v>-1.7707133822890905E-2</v>
      </c>
      <c r="BR11" s="39">
        <v>-4.0580557891273352E-3</v>
      </c>
      <c r="BS11" s="39">
        <v>-4.1679846677706869E-2</v>
      </c>
    </row>
    <row r="12" spans="1:71" s="28" customFormat="1" ht="30" x14ac:dyDescent="0.25">
      <c r="A12" s="36" t="s">
        <v>294</v>
      </c>
      <c r="B12" s="26" t="s">
        <v>233</v>
      </c>
      <c r="C12" s="26" t="s">
        <v>267</v>
      </c>
      <c r="D12" s="39">
        <v>3.6432855654922242E-2</v>
      </c>
      <c r="E12" s="39">
        <v>9.5258544768295247E-2</v>
      </c>
      <c r="F12" s="39">
        <v>5.7836001940805425E-2</v>
      </c>
      <c r="G12" s="39">
        <v>-5.5738775820844404E-2</v>
      </c>
      <c r="H12" s="39">
        <v>-8.1992226667426775E-3</v>
      </c>
      <c r="I12" s="39">
        <v>-1.3434974722343856E-3</v>
      </c>
      <c r="J12" s="39">
        <v>1.6958722741433022E-2</v>
      </c>
      <c r="K12" s="39">
        <v>-0.11386268343815514</v>
      </c>
      <c r="L12" s="39">
        <v>-3.9640048070349661E-2</v>
      </c>
      <c r="M12" s="39">
        <v>2.5430430714998269E-2</v>
      </c>
      <c r="N12" s="39">
        <v>1.0444385086405394E-2</v>
      </c>
      <c r="O12" s="39">
        <v>-0.12097485364338782</v>
      </c>
      <c r="P12" s="39">
        <v>-9.1720354864914866E-2</v>
      </c>
      <c r="Q12" s="39">
        <v>-8.7084233978201985E-3</v>
      </c>
      <c r="R12" s="39">
        <v>3.7140390367241219E-2</v>
      </c>
      <c r="S12" s="39">
        <v>-0.22683770533064032</v>
      </c>
      <c r="T12" s="39">
        <v>-0.24678041038431017</v>
      </c>
      <c r="U12" s="39">
        <v>-6.7953176374182675E-2</v>
      </c>
      <c r="V12" s="39">
        <v>-0.34369910140390741</v>
      </c>
      <c r="W12" s="39">
        <v>-8.9945781021295898E-2</v>
      </c>
      <c r="X12" s="39">
        <v>-2.4876653260914632E-2</v>
      </c>
      <c r="Y12" s="39">
        <v>-1.3482673888554904E-2</v>
      </c>
      <c r="Z12" s="39">
        <v>-4.4394838445155627E-2</v>
      </c>
      <c r="AA12" s="39">
        <v>-5.1719031236472169E-3</v>
      </c>
      <c r="AB12" s="39">
        <v>-7.373913450401863E-2</v>
      </c>
      <c r="AC12" s="39">
        <v>-9.5601792270962787E-4</v>
      </c>
      <c r="AD12" s="39">
        <v>-5.7204851610938481E-2</v>
      </c>
      <c r="AE12" s="39">
        <v>-2.2036156411976929E-2</v>
      </c>
      <c r="AF12" s="39">
        <v>-6.4257852597002674E-2</v>
      </c>
      <c r="AG12" s="39">
        <v>4.5209511688133003E-2</v>
      </c>
      <c r="AH12" s="39">
        <v>5.6413391009968027E-2</v>
      </c>
      <c r="AI12" s="39">
        <v>-9.7634076563280492E-3</v>
      </c>
      <c r="AJ12" s="39">
        <v>-2.9534489802476048E-2</v>
      </c>
      <c r="AK12" s="39">
        <v>8.0156367354695099E-2</v>
      </c>
      <c r="AL12" s="39">
        <v>8.3592082902084044E-2</v>
      </c>
      <c r="AM12" s="39">
        <v>-0.37783280077831416</v>
      </c>
      <c r="AN12" s="39">
        <v>-1.6168277309810696E-2</v>
      </c>
      <c r="AO12" s="39">
        <v>1.6917781702278863E-2</v>
      </c>
      <c r="AP12" s="39">
        <v>3.6860173975891176E-2</v>
      </c>
      <c r="AQ12" s="39">
        <v>-0.12028814106010106</v>
      </c>
      <c r="AR12" s="39">
        <v>-3.3767262057241329E-2</v>
      </c>
      <c r="AS12" s="39">
        <v>4.1878444713614266E-2</v>
      </c>
      <c r="AT12" s="39">
        <v>8.9498063222905433E-2</v>
      </c>
      <c r="AU12" s="39">
        <v>-4.8033055919951995E-2</v>
      </c>
      <c r="AV12" s="39">
        <v>-2.050131432782306E-2</v>
      </c>
      <c r="AW12" s="39">
        <v>9.9390623844878387E-2</v>
      </c>
      <c r="AX12" s="39">
        <v>6.3934775217887249E-2</v>
      </c>
      <c r="AY12" s="39">
        <v>-2.6906025676841045E-2</v>
      </c>
      <c r="AZ12" s="39">
        <v>-1.1016394113674043E-2</v>
      </c>
      <c r="BA12" s="39">
        <v>1.9077968091574249E-3</v>
      </c>
      <c r="BB12" s="39">
        <v>-3.4819874112762832E-3</v>
      </c>
      <c r="BC12" s="39">
        <v>-1.0503213289681097</v>
      </c>
      <c r="BD12" s="39">
        <v>-0.16363315073334514</v>
      </c>
      <c r="BE12" s="39">
        <v>-9.094551282051283E-2</v>
      </c>
      <c r="BF12" s="39">
        <v>0.13078274448565294</v>
      </c>
      <c r="BG12" s="39">
        <v>3.0156426382841474E-2</v>
      </c>
      <c r="BH12" s="39">
        <v>-0.11889337702918987</v>
      </c>
      <c r="BI12" s="39">
        <v>-3.3898305084745762E-3</v>
      </c>
      <c r="BJ12" s="39">
        <v>-7.1250208090561012E-2</v>
      </c>
      <c r="BK12" s="39">
        <v>-8.1242746183376485E-2</v>
      </c>
      <c r="BL12" s="39">
        <v>-0.12443483389030864</v>
      </c>
      <c r="BM12" s="39">
        <v>2.2030059707638459E-2</v>
      </c>
      <c r="BN12" s="39">
        <v>5.2564228762673491E-2</v>
      </c>
      <c r="BO12" s="39">
        <v>7.7237281841812097E-2</v>
      </c>
      <c r="BP12" s="39">
        <v>-7.9080201906898476E-2</v>
      </c>
      <c r="BQ12" s="39">
        <v>-9.4929662989575947E-2</v>
      </c>
      <c r="BR12" s="39">
        <v>-2.3674949344139919E-2</v>
      </c>
      <c r="BS12" s="39">
        <v>-0.27243979567015331</v>
      </c>
    </row>
    <row r="13" spans="1:71" s="28" customFormat="1" x14ac:dyDescent="0.25">
      <c r="A13" s="40" t="s">
        <v>295</v>
      </c>
      <c r="B13" s="22" t="s">
        <v>234</v>
      </c>
      <c r="C13" s="26" t="s">
        <v>268</v>
      </c>
      <c r="D13" s="41">
        <f>BS!C27/BS!C17</f>
        <v>0.62760193402125286</v>
      </c>
      <c r="E13" s="41">
        <f>BS!D27/BS!D17</f>
        <v>0.60610332480311058</v>
      </c>
      <c r="F13" s="41">
        <f>BS!E27/BS!E17</f>
        <v>0.573534216829653</v>
      </c>
      <c r="G13" s="41">
        <f>BS!F27/BS!F17</f>
        <v>0.58057510889664954</v>
      </c>
      <c r="H13" s="41">
        <f>BS!G27/BS!G17</f>
        <v>0.59764455845623821</v>
      </c>
      <c r="I13" s="41">
        <f>BS!H27/BS!H17</f>
        <v>0.60246032757548884</v>
      </c>
      <c r="J13" s="41">
        <f>BS!I27/BS!I17</f>
        <v>0.60790842504250453</v>
      </c>
      <c r="K13" s="41">
        <f>BS!J27/BS!J17</f>
        <v>0.63825398722423132</v>
      </c>
      <c r="L13" s="41">
        <f>BS!K27/BS!K17</f>
        <v>0.61369468796819593</v>
      </c>
      <c r="M13" s="41">
        <f>BS!L27/BS!L17</f>
        <v>0.62617652033579074</v>
      </c>
      <c r="N13" s="41">
        <f>BS!M27/BS!M17</f>
        <v>0.61836477406662127</v>
      </c>
      <c r="O13" s="41">
        <f>BS!N27/BS!N17</f>
        <v>0.63734514282459487</v>
      </c>
      <c r="P13" s="41">
        <f>BS!O27/BS!O17</f>
        <v>0.6779482169805936</v>
      </c>
      <c r="Q13" s="41">
        <f>BS!P27/BS!P17</f>
        <v>0.6944000898579249</v>
      </c>
      <c r="R13" s="41">
        <f>BS!Q27/BS!Q17</f>
        <v>0.61469909848801318</v>
      </c>
      <c r="S13" s="41">
        <f>BS!R27/BS!R17</f>
        <v>0.64949586417065741</v>
      </c>
      <c r="T13" s="41">
        <f>BS!S27/BS!S17</f>
        <v>0.68155612330655191</v>
      </c>
      <c r="U13" s="41">
        <f>BS!T27/BS!T17</f>
        <v>0.66573892582026017</v>
      </c>
      <c r="V13" s="41">
        <f>BS!U27/BS!U17</f>
        <v>0.69844373191522635</v>
      </c>
      <c r="W13" s="41">
        <f>BS!V27/BS!V17</f>
        <v>0.71746923874932689</v>
      </c>
      <c r="X13" s="41">
        <f>BS!W27/BS!W17</f>
        <v>0.72325515304501919</v>
      </c>
      <c r="Y13" s="41">
        <f>BS!X27/BS!X17</f>
        <v>0.67572110191183088</v>
      </c>
      <c r="Z13" s="41">
        <f>BS!Y27/BS!Y17</f>
        <v>0.70830568791845105</v>
      </c>
      <c r="AA13" s="41">
        <f>BS!Z27/BS!Z17</f>
        <v>0.67633346618936019</v>
      </c>
      <c r="AB13" s="41">
        <f>BS!AA27/BS!AA17</f>
        <v>0.7089927105212066</v>
      </c>
      <c r="AC13" s="41">
        <f>BS!AB27/BS!AB17</f>
        <v>0.63443835560763806</v>
      </c>
      <c r="AD13" s="41">
        <f>BS!AC27/BS!AC17</f>
        <v>0.63176910912346051</v>
      </c>
      <c r="AE13" s="41">
        <f>BS!AD27/BS!AD17</f>
        <v>0.60011520158344189</v>
      </c>
      <c r="AF13" s="41">
        <f>BS!AE27/BS!AE17</f>
        <v>0.62974433315761724</v>
      </c>
      <c r="AG13" s="41">
        <f>BS!AF27/BS!AF17</f>
        <v>0.6646890980387018</v>
      </c>
      <c r="AH13" s="41">
        <f>BS!AG27/BS!AG17</f>
        <v>0.63586915264754329</v>
      </c>
      <c r="AI13" s="41">
        <f>BS!AH27/BS!AH17</f>
        <v>0.64005529295768182</v>
      </c>
      <c r="AJ13" s="41">
        <f>BS!AI27/BS!AI17</f>
        <v>0.70792347065761996</v>
      </c>
      <c r="AK13" s="41">
        <f>BS!AJ27/BS!AJ17</f>
        <v>0.69525452511557062</v>
      </c>
      <c r="AL13" s="41">
        <f>BS!AK27/BS!AK17</f>
        <v>0.65128410799971359</v>
      </c>
      <c r="AM13" s="41">
        <f>BS!AL27/BS!AL17</f>
        <v>0.68137479782877308</v>
      </c>
      <c r="AN13" s="41">
        <f>BS!AM27/BS!AM17</f>
        <v>0.70114982945954496</v>
      </c>
      <c r="AO13" s="41">
        <f>BS!AN27/BS!AN17</f>
        <v>0.70202442854322</v>
      </c>
      <c r="AP13" s="41">
        <f>BS!AO27/BS!AO17</f>
        <v>0.69960591072994827</v>
      </c>
      <c r="AQ13" s="41">
        <f>BS!AP27/BS!AP17</f>
        <v>0.7184870430266872</v>
      </c>
      <c r="AR13" s="41">
        <f>BS!AQ27/BS!AQ17</f>
        <v>0.73070073533166524</v>
      </c>
      <c r="AS13" s="41">
        <f>BS!AR27/BS!AR17</f>
        <v>0.73817266088774447</v>
      </c>
      <c r="AT13" s="41">
        <f>BS!AS27/BS!AS17</f>
        <v>0.72371214965054609</v>
      </c>
      <c r="AU13" s="41">
        <f>BS!AT27/BS!AT17</f>
        <v>0.73674709152386941</v>
      </c>
      <c r="AV13" s="41">
        <f>BS!AU27/BS!AU17</f>
        <v>0.71577317959248143</v>
      </c>
      <c r="AW13" s="41">
        <f>BS!AV27/BS!AV17</f>
        <v>0.69393178025334534</v>
      </c>
      <c r="AX13" s="41">
        <f>BS!AW27/BS!AW17</f>
        <v>0.52901173943571089</v>
      </c>
      <c r="AY13" s="41">
        <f>BS!AX27/BS!AX17</f>
        <v>0.53231377593558682</v>
      </c>
      <c r="AZ13" s="41">
        <f>BS!AY27/BS!AY17</f>
        <v>0.53473989324047677</v>
      </c>
      <c r="BA13" s="41">
        <f>BS!AZ27/BS!AZ17</f>
        <v>0.57910393353869971</v>
      </c>
      <c r="BB13" s="41">
        <f>BS!BA27/BS!BA17</f>
        <v>0.57115234105243773</v>
      </c>
      <c r="BC13" s="41">
        <f>BS!BB27/BS!BB17</f>
        <v>0.79169649248389407</v>
      </c>
      <c r="BD13" s="41">
        <f>BS!BC27/BS!BC17</f>
        <v>0.81997649011201768</v>
      </c>
      <c r="BE13" s="41">
        <f>BS!BD27/BS!BD17</f>
        <v>0.83403397839002191</v>
      </c>
      <c r="BF13" s="41">
        <f>BS!BE27/BS!BE17</f>
        <v>0.80978544354418047</v>
      </c>
      <c r="BG13" s="41">
        <f>BS!BF27/BS!BF17</f>
        <v>0.77378621769772904</v>
      </c>
      <c r="BH13" s="41">
        <f>BS!BG27/BS!BG17</f>
        <v>0.79781742142063639</v>
      </c>
      <c r="BI13" s="41">
        <f>BS!BH27/BS!BH17</f>
        <v>0.78898302201354165</v>
      </c>
      <c r="BJ13" s="41">
        <f>BS!BI27/BS!BI17</f>
        <v>0.79422906709152064</v>
      </c>
      <c r="BK13" s="41">
        <f>BS!BJ27/BS!BJ17</f>
        <v>0.78887365328109693</v>
      </c>
      <c r="BL13" s="41">
        <f>BS!BK27/BS!BK17</f>
        <v>0.81023750049561871</v>
      </c>
      <c r="BM13" s="41">
        <f>BS!BL27/BS!BL17</f>
        <v>0.80767129701888563</v>
      </c>
      <c r="BN13" s="41">
        <f>BS!BM27/BS!BM17</f>
        <v>0.80095147478591833</v>
      </c>
      <c r="BO13" s="41">
        <f>BS!BN27/BS!BN17</f>
        <v>0.77653225806451609</v>
      </c>
      <c r="BP13" s="41">
        <f>BS!BO27/BS!BO17</f>
        <v>0.79943206130625888</v>
      </c>
      <c r="BQ13" s="41">
        <f>BS!BP27/BS!BP17</f>
        <v>0.82670725445609927</v>
      </c>
      <c r="BR13" s="41">
        <f>BS!BQ27/BS!BQ17</f>
        <v>0.83046647230320692</v>
      </c>
      <c r="BS13" s="41">
        <f>BS!BR27/BS!BR17</f>
        <v>0.86427403718207052</v>
      </c>
    </row>
    <row r="14" spans="1:71" s="28" customFormat="1" x14ac:dyDescent="0.25">
      <c r="A14" s="42" t="s">
        <v>296</v>
      </c>
      <c r="B14" s="26" t="s">
        <v>235</v>
      </c>
      <c r="C14" s="26" t="s">
        <v>269</v>
      </c>
      <c r="D14" s="43">
        <f>(BS!C21+BS!C24)/BS!C17</f>
        <v>0.35266730420709813</v>
      </c>
      <c r="E14" s="43">
        <f>(BS!D21+BS!D24)/BS!D17</f>
        <v>0.370229026562717</v>
      </c>
      <c r="F14" s="43">
        <f>(BS!E21+BS!E24)/BS!E17</f>
        <v>0.24597165299228418</v>
      </c>
      <c r="G14" s="43">
        <f>(BS!F21+BS!F24)/BS!F17</f>
        <v>0.28618053501305918</v>
      </c>
      <c r="H14" s="43">
        <f>(BS!G21+BS!G24)/BS!G17</f>
        <v>0.35188266110746363</v>
      </c>
      <c r="I14" s="43">
        <f>(BS!H21+BS!H24)/BS!H17</f>
        <v>0.40288741900999064</v>
      </c>
      <c r="J14" s="43">
        <f>(BS!I21+BS!I24)/BS!I17</f>
        <v>0.35398961716285759</v>
      </c>
      <c r="K14" s="43">
        <f>(BS!J21+BS!J24)/BS!J17</f>
        <v>0.26700201828677939</v>
      </c>
      <c r="L14" s="43">
        <f>(BS!K21+BS!K24)/BS!K17</f>
        <v>0.2467368716311798</v>
      </c>
      <c r="M14" s="43">
        <f>(BS!L21+BS!L24)/BS!L17</f>
        <v>0.27189081331717374</v>
      </c>
      <c r="N14" s="43">
        <f>(BS!M21+BS!M24)/BS!M17</f>
        <v>0.24209557008211913</v>
      </c>
      <c r="O14" s="43">
        <f>(BS!N21+BS!N24)/BS!N17</f>
        <v>0.22105630393301628</v>
      </c>
      <c r="P14" s="43">
        <f>(BS!O21+BS!O24)/BS!O17</f>
        <v>0.23773016924316406</v>
      </c>
      <c r="Q14" s="43">
        <f>(BS!P21+BS!P24)/BS!P17</f>
        <v>0.34062663138721999</v>
      </c>
      <c r="R14" s="43">
        <f>(BS!Q21+BS!Q24)/BS!Q17</f>
        <v>0.28383909823985265</v>
      </c>
      <c r="S14" s="43">
        <f>(BS!R21+BS!R24)/BS!R17</f>
        <v>0.30619068350021766</v>
      </c>
      <c r="T14" s="43">
        <f>(BS!S21+BS!S24)/BS!S17</f>
        <v>0.30727258210912023</v>
      </c>
      <c r="U14" s="43">
        <f>(BS!T21+BS!T24)/BS!T17</f>
        <v>0.33873934202480022</v>
      </c>
      <c r="V14" s="43">
        <f>(BS!U21+BS!U24)/BS!U17</f>
        <v>0.36008390217743463</v>
      </c>
      <c r="W14" s="43">
        <f>(BS!V21+BS!V24)/BS!V17</f>
        <v>0.36533663379338421</v>
      </c>
      <c r="X14" s="43">
        <f>(BS!W21+BS!W24)/BS!W17</f>
        <v>0.36349320450024236</v>
      </c>
      <c r="Y14" s="43">
        <f>(BS!X21+BS!X24)/BS!X17</f>
        <v>0.39204435184134107</v>
      </c>
      <c r="Z14" s="43">
        <f>(BS!Y21+BS!Y24)/BS!Y17</f>
        <v>0.38788360107498782</v>
      </c>
      <c r="AA14" s="43">
        <f>(BS!Z21+BS!Z24)/BS!Z17</f>
        <v>0.39112692382230446</v>
      </c>
      <c r="AB14" s="43">
        <f>(BS!AA21+BS!AA24)/BS!AA17</f>
        <v>0.41472015814462471</v>
      </c>
      <c r="AC14" s="43">
        <f>(BS!AB21+BS!AB24)/BS!AB17</f>
        <v>0.32659910993097563</v>
      </c>
      <c r="AD14" s="43">
        <f>(BS!AC21+BS!AC24)/BS!AC17</f>
        <v>0.32381494436299318</v>
      </c>
      <c r="AE14" s="43">
        <f>(BS!AD21+BS!AD24)/BS!AD17</f>
        <v>0.34740622475133082</v>
      </c>
      <c r="AF14" s="43">
        <f>(BS!AE21+BS!AE24)/BS!AE17</f>
        <v>0.34095501669302408</v>
      </c>
      <c r="AG14" s="43">
        <f>(BS!AF21+BS!AF24)/BS!AF17</f>
        <v>0.33982185502707557</v>
      </c>
      <c r="AH14" s="43">
        <f>(BS!AG21+BS!AG24)/BS!AG17</f>
        <v>0.32746824037309519</v>
      </c>
      <c r="AI14" s="43">
        <f>(BS!AH21+BS!AH24)/BS!AH17</f>
        <v>0.32761404991434179</v>
      </c>
      <c r="AJ14" s="43">
        <f>(BS!AI21+BS!AI24)/BS!AI17</f>
        <v>0.39634126546115639</v>
      </c>
      <c r="AK14" s="43">
        <f>(BS!AJ21+BS!AJ24)/BS!AJ17</f>
        <v>0.34563392050891545</v>
      </c>
      <c r="AL14" s="43">
        <f>(BS!AK21+BS!AK24)/BS!AK17</f>
        <v>0.32178471675141446</v>
      </c>
      <c r="AM14" s="43">
        <f>(BS!AL21+BS!AL24)/BS!AL17</f>
        <v>0.41857396871745589</v>
      </c>
      <c r="AN14" s="43">
        <f>(BS!AM21+BS!AM24)/BS!AM17</f>
        <v>0.39917974356597374</v>
      </c>
      <c r="AO14" s="43">
        <f>(BS!AN21+BS!AN24)/BS!AN17</f>
        <v>0.39139265263138101</v>
      </c>
      <c r="AP14" s="43">
        <f>(BS!AO21+BS!AO24)/BS!AO17</f>
        <v>0.42599100964818243</v>
      </c>
      <c r="AQ14" s="43">
        <f>(BS!AP21+BS!AP24)/BS!AP17</f>
        <v>0.45061080112882229</v>
      </c>
      <c r="AR14" s="43">
        <f>(BS!AQ21+BS!AQ24)/BS!AQ17</f>
        <v>0.43958407802686006</v>
      </c>
      <c r="AS14" s="43">
        <f>(BS!AR21+BS!AR24)/BS!AR17</f>
        <v>0.40271009470186281</v>
      </c>
      <c r="AT14" s="43">
        <f>(BS!AS21+BS!AS24)/BS!AS17</f>
        <v>0.38250810234602672</v>
      </c>
      <c r="AU14" s="43">
        <f>(BS!AT21+BS!AT24)/BS!AT17</f>
        <v>0.37641125565935007</v>
      </c>
      <c r="AV14" s="43">
        <f>(BS!AU21+BS!AU24)/BS!AU17</f>
        <v>0.36244511135681567</v>
      </c>
      <c r="AW14" s="43">
        <f>(BS!AV21+BS!AV24)/BS!AV17</f>
        <v>0.35587208335642628</v>
      </c>
      <c r="AX14" s="43">
        <f>(BS!AW21+BS!AW24)/BS!AW17</f>
        <v>0.25313390656135371</v>
      </c>
      <c r="AY14" s="43">
        <f>(BS!AX21+BS!AX24)/BS!AX17</f>
        <v>0.26856285285499898</v>
      </c>
      <c r="AZ14" s="43">
        <f>(BS!AY21+BS!AY24)/BS!AY17</f>
        <v>0.26587282606616031</v>
      </c>
      <c r="BA14" s="43">
        <f>(BS!AZ21+BS!AZ24)/BS!AZ17</f>
        <v>0.26406980956731302</v>
      </c>
      <c r="BB14" s="43">
        <f>(BS!BA21+BS!BA24)/BS!BA17</f>
        <v>0.2581833248929607</v>
      </c>
      <c r="BC14" s="43">
        <f>(BS!BB21+BS!BB24)/BS!BB17</f>
        <v>0.36298871731942595</v>
      </c>
      <c r="BD14" s="43">
        <f>(BS!BC21+BS!BC24)/BS!BC17</f>
        <v>0.36786060019361089</v>
      </c>
      <c r="BE14" s="43">
        <f>(BS!BD21+BS!BD24)/BS!BD17</f>
        <v>0.36250564569363858</v>
      </c>
      <c r="BF14" s="43">
        <f>(BS!BE21+BS!BE24)/BS!BE17</f>
        <v>0.35424418402475916</v>
      </c>
      <c r="BG14" s="43">
        <f>(BS!BF21+BS!BF24)/BS!BF17</f>
        <v>0.33082093448185851</v>
      </c>
      <c r="BH14" s="43">
        <f>(BS!BG21+BS!BG24)/BS!BG17</f>
        <v>0.33202640005227729</v>
      </c>
      <c r="BI14" s="43">
        <f>(BS!BH21+BS!BH24)/BS!BH17</f>
        <v>0.35589125922901571</v>
      </c>
      <c r="BJ14" s="43">
        <f>(BS!BI21+BS!BI24)/BS!BI17</f>
        <v>0.34756594087449105</v>
      </c>
      <c r="BK14" s="43">
        <f>(BS!BJ21+BS!BJ24)/BS!BJ17</f>
        <v>0.38922624877571005</v>
      </c>
      <c r="BL14" s="43">
        <f>(BS!BK21+BS!BK24)/BS!BK17</f>
        <v>0.39586059236350662</v>
      </c>
      <c r="BM14" s="43">
        <f>(BS!BL21+BS!BL24)/BS!BL17</f>
        <v>0.39097861713750581</v>
      </c>
      <c r="BN14" s="43">
        <f>(BS!BM21+BS!BM24)/BS!BM17</f>
        <v>0.3759467174119886</v>
      </c>
      <c r="BO14" s="43">
        <f>(BS!BN21+BS!BN24)/BS!BN17</f>
        <v>0.37560483870967737</v>
      </c>
      <c r="BP14" s="43">
        <f>(BS!BO21+BS!BO24)/BS!BO17</f>
        <v>0.37149414556346516</v>
      </c>
      <c r="BQ14" s="43">
        <f>(BS!BP21+BS!BP24)/BS!BP17</f>
        <v>0.36162253355827773</v>
      </c>
      <c r="BR14" s="43">
        <f>(BS!BQ21+BS!BQ24)/BS!BQ17</f>
        <v>0.34548104956268216</v>
      </c>
      <c r="BS14" s="43">
        <f>(BS!BR21+BS!BR24)/BS!BR17</f>
        <v>0.40299585598600923</v>
      </c>
    </row>
    <row r="15" spans="1:71" s="28" customFormat="1" x14ac:dyDescent="0.25">
      <c r="A15" s="42" t="s">
        <v>297</v>
      </c>
      <c r="B15" s="26" t="s">
        <v>236</v>
      </c>
      <c r="C15" s="26" t="s">
        <v>270</v>
      </c>
      <c r="D15" s="27">
        <f>BS!C27/BS!C34</f>
        <v>1.6852925331322055</v>
      </c>
      <c r="E15" s="27">
        <f>BS!D27/BS!D34</f>
        <v>1.5387368387919231</v>
      </c>
      <c r="F15" s="27">
        <f>BS!E27/BS!E34</f>
        <v>1.3448540057915057</v>
      </c>
      <c r="G15" s="27">
        <f>BS!F27/BS!F34</f>
        <v>1.3842171058788924</v>
      </c>
      <c r="H15" s="27">
        <f>BS!G27/BS!G34</f>
        <v>1.4853646720004305</v>
      </c>
      <c r="I15" s="27">
        <f>BS!H27/BS!H34</f>
        <v>1.5154672563939833</v>
      </c>
      <c r="J15" s="27">
        <f>BS!I27/BS!I34</f>
        <v>1.5504246045286858</v>
      </c>
      <c r="K15" s="27">
        <f>BS!J27/BS!J34</f>
        <v>1.7643639333308587</v>
      </c>
      <c r="L15" s="27">
        <f>BS!K27/BS!K34</f>
        <v>1.5886260655863604</v>
      </c>
      <c r="M15" s="27">
        <f>BS!L27/BS!L34</f>
        <v>1.6750650631920936</v>
      </c>
      <c r="N15" s="27">
        <f>BS!M27/BS!M34</f>
        <v>1.6203031901844613</v>
      </c>
      <c r="O15" s="27">
        <f>BS!N27/BS!N34</f>
        <v>1.7574427316061851</v>
      </c>
      <c r="P15" s="27">
        <f>BS!O27/BS!O34</f>
        <v>2.1050907112653419</v>
      </c>
      <c r="Q15" s="27">
        <f>BS!P27/BS!P34</f>
        <v>2.2722617615610798</v>
      </c>
      <c r="R15" s="27">
        <f>BS!Q27/BS!Q34</f>
        <v>1.5953798591629931</v>
      </c>
      <c r="S15" s="27">
        <f>BS!R27/BS!R34</f>
        <v>1.8530333818568441</v>
      </c>
      <c r="T15" s="27">
        <f>BS!S27/BS!S34</f>
        <v>2.1402848980292024</v>
      </c>
      <c r="U15" s="27">
        <f>BS!T27/BS!T34</f>
        <v>1.991673506865705</v>
      </c>
      <c r="V15" s="27">
        <f>BS!U27/BS!U34</f>
        <v>2.3161307053941909</v>
      </c>
      <c r="W15" s="27">
        <f>BS!V27/BS!V34</f>
        <v>2.5394376016732512</v>
      </c>
      <c r="X15" s="27">
        <f>BS!W27/BS!W34</f>
        <v>2.613436748698247</v>
      </c>
      <c r="Y15" s="27">
        <f>BS!X27/BS!X34</f>
        <v>2.083741728584656</v>
      </c>
      <c r="Z15" s="27">
        <f>BS!Y27/BS!Y34</f>
        <v>2.4282464846980973</v>
      </c>
      <c r="AA15" s="27">
        <f>BS!Z27/BS!Z34</f>
        <v>2.0895996204076104</v>
      </c>
      <c r="AB15" s="27">
        <f>BS!AA27/BS!AA34</f>
        <v>2.4363400373614112</v>
      </c>
      <c r="AC15" s="27">
        <f>BS!AB27/BS!AB34</f>
        <v>1.7355167461898364</v>
      </c>
      <c r="AD15" s="27">
        <f>BS!AC27/BS!AC34</f>
        <v>1.7156874254074463</v>
      </c>
      <c r="AE15" s="27">
        <f>BS!AD27/BS!AD34</f>
        <v>1.5007347254447023</v>
      </c>
      <c r="AF15" s="27">
        <f>BS!AE27/BS!AE34</f>
        <v>1.7008364477665066</v>
      </c>
      <c r="AG15" s="27">
        <f>BS!AF27/BS!AF34</f>
        <v>1.9823262175760832</v>
      </c>
      <c r="AH15" s="27">
        <f>BS!AG27/BS!AG34</f>
        <v>1.7462497167459776</v>
      </c>
      <c r="AI15" s="27">
        <f>BS!AH27/BS!AH34</f>
        <v>1.7782044865086226</v>
      </c>
      <c r="AJ15" s="27">
        <f>BS!AI27/BS!AI34</f>
        <v>2.4237602119264183</v>
      </c>
      <c r="AK15" s="27">
        <f>BS!AJ27/BS!AJ34</f>
        <v>2.2814269034814605</v>
      </c>
      <c r="AL15" s="27">
        <f>BS!AK27/BS!AK34</f>
        <v>1.8676793151889062</v>
      </c>
      <c r="AM15" s="27">
        <f>BS!AL27/BS!AL34</f>
        <v>2.1384836892550863</v>
      </c>
      <c r="AN15" s="27">
        <f>BS!AM27/BS!AM34</f>
        <v>2.3461583715731265</v>
      </c>
      <c r="AO15" s="27">
        <f>BS!AN27/BS!AN34</f>
        <v>2.355979804354686</v>
      </c>
      <c r="AP15" s="27">
        <f>BS!AO27/BS!AO34</f>
        <v>2.3289603082070256</v>
      </c>
      <c r="AQ15" s="27">
        <f>BS!AP27/BS!AP34</f>
        <v>2.5522343651656465</v>
      </c>
      <c r="AR15" s="27">
        <f>BS!AQ27/BS!AQ34</f>
        <v>2.7133409971675415</v>
      </c>
      <c r="AS15" s="27">
        <f>BS!AR27/BS!AR34</f>
        <v>2.8193108610833857</v>
      </c>
      <c r="AT15" s="27">
        <f>BS!AS27/BS!AS34</f>
        <v>2.6194135888899259</v>
      </c>
      <c r="AU15" s="27">
        <f>BS!AT27/BS!AT34</f>
        <v>2.798628496788941</v>
      </c>
      <c r="AV15" s="27">
        <f>BS!AU27/BS!AU34</f>
        <v>2.5183168096741211</v>
      </c>
      <c r="AW15" s="27">
        <f>BS!AV27/BS!AV34</f>
        <v>2.2672682642200357</v>
      </c>
      <c r="AX15" s="27">
        <f>BS!AW27/BS!AW34</f>
        <v>1.1231951700917218</v>
      </c>
      <c r="AY15" s="27">
        <f>BS!AX27/BS!AX34</f>
        <v>1.1381857077369735</v>
      </c>
      <c r="AZ15" s="27">
        <f>BS!AY27/BS!AY34</f>
        <v>1.149335362029793</v>
      </c>
      <c r="BA15" s="27">
        <f>BS!AZ27/BS!AZ34</f>
        <v>1.3758834536220264</v>
      </c>
      <c r="BB15" s="27">
        <f>BS!BA27/BS!BA34</f>
        <v>1.3318303811057435</v>
      </c>
      <c r="BC15" s="27">
        <f>BS!BB27/BS!BB34</f>
        <v>3.8006872852233675</v>
      </c>
      <c r="BD15" s="27">
        <f>BS!BC27/BS!BC34</f>
        <v>4.5548300364893413</v>
      </c>
      <c r="BE15" s="27">
        <f>BS!BD27/BS!BD34</f>
        <v>5.0253297048356709</v>
      </c>
      <c r="BF15" s="27">
        <f>BS!BE27/BS!BE34</f>
        <v>4.2579996343024318</v>
      </c>
      <c r="BG15" s="27">
        <f>BS!BF27/BS!BF34</f>
        <v>3.4205971440934659</v>
      </c>
      <c r="BH15" s="27">
        <f>BS!BG27/BS!BG34</f>
        <v>3.9460245636716227</v>
      </c>
      <c r="BI15" s="27">
        <f>BS!BH27/BS!BH34</f>
        <v>3.7389551757497581</v>
      </c>
      <c r="BJ15" s="27">
        <f>BS!BI27/BS!BI34</f>
        <v>3.8597728836889194</v>
      </c>
      <c r="BK15" s="27">
        <f>BS!BJ27/BS!BJ34</f>
        <v>3.736500278344776</v>
      </c>
      <c r="BL15" s="27">
        <f>BS!BK27/BS!BK34</f>
        <v>4.2706374085684429</v>
      </c>
      <c r="BM15" s="27">
        <f>BS!BL27/BS!BL34</f>
        <v>4.1994319334550623</v>
      </c>
      <c r="BN15" s="27">
        <f>BS!BM27/BS!BM34</f>
        <v>4.0239005736137665</v>
      </c>
      <c r="BO15" s="27">
        <f>BS!BN27/BS!BN34</f>
        <v>3.4749188018765786</v>
      </c>
      <c r="BP15" s="27">
        <f>BS!BO27/BS!BO34</f>
        <v>3.9858417377812256</v>
      </c>
      <c r="BQ15" s="27">
        <f>BS!BP27/BS!BP34</f>
        <v>4.7705820105820109</v>
      </c>
      <c r="BR15" s="27">
        <f>BS!BQ27/BS!BQ34</f>
        <v>4.8985382631126395</v>
      </c>
      <c r="BS15" s="27">
        <f>BS!BR27/BS!BR34</f>
        <v>6.3677871148459388</v>
      </c>
    </row>
    <row r="16" spans="1:71" s="28" customFormat="1" x14ac:dyDescent="0.25">
      <c r="A16" s="42" t="s">
        <v>298</v>
      </c>
      <c r="B16" s="26" t="s">
        <v>237</v>
      </c>
      <c r="C16" s="26" t="s">
        <v>271</v>
      </c>
      <c r="D16" s="27">
        <f>(BS!C21+BS!C24)/BS!C34</f>
        <v>0.94701361203893253</v>
      </c>
      <c r="E16" s="27">
        <f>(BS!D21+BS!D24)/BS!D34</f>
        <v>0.93991406852484305</v>
      </c>
      <c r="F16" s="27">
        <f>(BS!E21+BS!E24)/BS!E34</f>
        <v>0.57676761583011582</v>
      </c>
      <c r="G16" s="27">
        <f>(BS!F21+BS!F24)/BS!F34</f>
        <v>0.68231652694770895</v>
      </c>
      <c r="H16" s="27">
        <f>(BS!G21+BS!G24)/BS!G34</f>
        <v>0.87455673460599004</v>
      </c>
      <c r="I16" s="27">
        <f>(BS!H21+BS!H24)/BS!H34</f>
        <v>1.0134487925202338</v>
      </c>
      <c r="J16" s="27">
        <f>(BS!I21+BS!I24)/BS!I34</f>
        <v>0.90282382935984196</v>
      </c>
      <c r="K16" s="27">
        <f>(BS!J21+BS!J24)/BS!J34</f>
        <v>0.73808975834292301</v>
      </c>
      <c r="L16" s="27">
        <f>(BS!K21+BS!K24)/BS!K34</f>
        <v>0.63870949724570791</v>
      </c>
      <c r="M16" s="27">
        <f>(BS!L21+BS!L24)/BS!L34</f>
        <v>0.72732654067937874</v>
      </c>
      <c r="N16" s="27">
        <f>(BS!M21+BS!M24)/BS!M34</f>
        <v>0.63436379461570258</v>
      </c>
      <c r="O16" s="27">
        <f>(BS!N21+BS!N24)/BS!N34</f>
        <v>0.60955009855582343</v>
      </c>
      <c r="P16" s="27">
        <f>(BS!O21+BS!O24)/BS!O34</f>
        <v>0.73817374030448646</v>
      </c>
      <c r="Q16" s="27">
        <f>(BS!P21+BS!P24)/BS!P34</f>
        <v>1.114620923549853</v>
      </c>
      <c r="R16" s="27">
        <f>(BS!Q21+BS!Q24)/BS!Q34</f>
        <v>0.7366712944409457</v>
      </c>
      <c r="S16" s="27">
        <f>(BS!R21+BS!R24)/BS!R34</f>
        <v>0.87357224123968447</v>
      </c>
      <c r="T16" s="27">
        <f>(BS!S21+BS!S24)/BS!S34</f>
        <v>0.96492547653451033</v>
      </c>
      <c r="U16" s="27">
        <f>(BS!T21+BS!T24)/BS!T34</f>
        <v>1.0133975152687156</v>
      </c>
      <c r="V16" s="27">
        <f>(BS!U21+BS!U24)/BS!U34</f>
        <v>1.1940852845287493</v>
      </c>
      <c r="W16" s="27">
        <f>(BS!V21+BS!V24)/BS!V34</f>
        <v>1.2930862189170347</v>
      </c>
      <c r="X16" s="27">
        <f>(BS!W21+BS!W24)/BS!W34</f>
        <v>1.3134597030432629</v>
      </c>
      <c r="Y16" s="27">
        <f>(BS!X21+BS!X24)/BS!X34</f>
        <v>1.208959100250683</v>
      </c>
      <c r="Z16" s="27">
        <f>(BS!Y21+BS!Y24)/BS!Y34</f>
        <v>1.3297605918573661</v>
      </c>
      <c r="AA16" s="27">
        <f>(BS!Z21+BS!Z24)/BS!Z34</f>
        <v>1.2084255953725882</v>
      </c>
      <c r="AB16" s="27">
        <f>(BS!AA21+BS!AA24)/BS!AA34</f>
        <v>1.4251194837332297</v>
      </c>
      <c r="AC16" s="27">
        <f>(BS!AB21+BS!AB24)/BS!AB34</f>
        <v>0.89341733450687921</v>
      </c>
      <c r="AD16" s="27">
        <f>(BS!AC21+BS!AC24)/BS!AC34</f>
        <v>0.87938017256559253</v>
      </c>
      <c r="AE16" s="27">
        <f>(BS!AD21+BS!AD24)/BS!AD34</f>
        <v>0.86877416860015466</v>
      </c>
      <c r="AF16" s="27">
        <f>(BS!AE21+BS!AE24)/BS!AE34</f>
        <v>0.92086373613335704</v>
      </c>
      <c r="AG16" s="27">
        <f>(BS!AF21+BS!AF24)/BS!AF34</f>
        <v>1.0134629475843877</v>
      </c>
      <c r="AH16" s="27">
        <f>(BS!AG21+BS!AG24)/BS!AG34</f>
        <v>0.8993065941536369</v>
      </c>
      <c r="AI16" s="27">
        <f>(BS!AH21+BS!AH24)/BS!AH34</f>
        <v>0.9101788233152841</v>
      </c>
      <c r="AJ16" s="27">
        <f>(BS!AI21+BS!AI24)/BS!AI34</f>
        <v>1.3569774550304736</v>
      </c>
      <c r="AK16" s="27">
        <f>(BS!AJ21+BS!AJ24)/BS!AJ34</f>
        <v>1.1341724455137276</v>
      </c>
      <c r="AL16" s="27">
        <f>(BS!AK21+BS!AK24)/BS!AK34</f>
        <v>0.9227780196669596</v>
      </c>
      <c r="AM16" s="27">
        <f>(BS!AL21+BS!AL24)/BS!AL34</f>
        <v>1.3136875735665041</v>
      </c>
      <c r="AN16" s="27">
        <f>(BS!AM21+BS!AM24)/BS!AM34</f>
        <v>1.3357186406956969</v>
      </c>
      <c r="AO16" s="27">
        <f>(BS!AN21+BS!AN24)/BS!AN34</f>
        <v>1.3135058378037237</v>
      </c>
      <c r="AP16" s="27">
        <f>(BS!AO21+BS!AO24)/BS!AO34</f>
        <v>1.4181071627718356</v>
      </c>
      <c r="AQ16" s="27">
        <f>(BS!AP21+BS!AP24)/BS!AP34</f>
        <v>1.6006751730846254</v>
      </c>
      <c r="AR16" s="27">
        <f>(BS!AQ21+BS!AQ24)/BS!AQ34</f>
        <v>1.6323255786392348</v>
      </c>
      <c r="AS16" s="27">
        <f>(BS!AR21+BS!AR24)/BS!AR34</f>
        <v>1.5380750385627437</v>
      </c>
      <c r="AT16" s="27">
        <f>(BS!AS21+BS!AS24)/BS!AS34</f>
        <v>1.3844550234917079</v>
      </c>
      <c r="AU16" s="27">
        <f>(BS!AT21+BS!AT24)/BS!AT34</f>
        <v>1.4298465222597148</v>
      </c>
      <c r="AV16" s="27">
        <f>(BS!AU21+BS!AU24)/BS!AU34</f>
        <v>1.2751967278708933</v>
      </c>
      <c r="AW16" s="27">
        <f>(BS!AV21+BS!AV24)/BS!AV34</f>
        <v>1.1627331442023299</v>
      </c>
      <c r="AX16" s="27">
        <f>(BS!AW21+BS!AW24)/BS!AW34</f>
        <v>0.53745268779751543</v>
      </c>
      <c r="AY16" s="27">
        <f>(BS!AX21+BS!AX24)/BS!AX34</f>
        <v>0.57423725360362665</v>
      </c>
      <c r="AZ16" s="27">
        <f>(BS!AY21+BS!AY24)/BS!AY34</f>
        <v>0.57144986686679489</v>
      </c>
      <c r="BA16" s="27">
        <f>(BS!AZ21+BS!AZ24)/BS!AZ34</f>
        <v>0.62739909115209846</v>
      </c>
      <c r="BB16" s="27">
        <f>(BS!BA21+BS!BA24)/BS!BA34</f>
        <v>0.60203972088030056</v>
      </c>
      <c r="BC16" s="27">
        <f>(BS!BB21+BS!BB24)/BS!BB34</f>
        <v>1.7425953199149076</v>
      </c>
      <c r="BD16" s="27">
        <f>(BS!BC21+BS!BC24)/BS!BC34</f>
        <v>2.0434031111964663</v>
      </c>
      <c r="BE16" s="27">
        <f>(BS!BD21+BS!BD24)/BS!BD34</f>
        <v>2.1842160351685158</v>
      </c>
      <c r="BF16" s="27">
        <f>(BS!BE21+BS!BE24)/BS!BE34</f>
        <v>1.8626805631742547</v>
      </c>
      <c r="BG16" s="27">
        <f>(BS!BF21+BS!BF24)/BS!BF34</f>
        <v>1.4624260781768355</v>
      </c>
      <c r="BH16" s="27">
        <f>(BS!BG21+BS!BG24)/BS!BG34</f>
        <v>1.6422107304460245</v>
      </c>
      <c r="BI16" s="27">
        <f>(BS!BH21+BS!BH24)/BS!BH34</f>
        <v>1.686552724927443</v>
      </c>
      <c r="BJ16" s="27">
        <f>(BS!BI21+BS!BI24)/BS!BI34</f>
        <v>1.6890915347556779</v>
      </c>
      <c r="BK16" s="27">
        <f>(BS!BJ21+BS!BJ24)/BS!BJ34</f>
        <v>1.8435702356652437</v>
      </c>
      <c r="BL16" s="27">
        <f>(BS!BK21+BS!BK24)/BS!BK34</f>
        <v>2.0865203761755486</v>
      </c>
      <c r="BM16" s="27">
        <f>(BS!BL21+BS!BL24)/BS!BL34</f>
        <v>2.0328667072428481</v>
      </c>
      <c r="BN16" s="27">
        <f>(BS!BM21+BS!BM24)/BS!BM34</f>
        <v>1.8887189292543021</v>
      </c>
      <c r="BO16" s="27">
        <f>(BS!BN21+BS!BN24)/BS!BN34</f>
        <v>1.6808011548177553</v>
      </c>
      <c r="BP16" s="27">
        <f>(BS!BO21+BS!BO24)/BS!BO34</f>
        <v>1.8522110162916989</v>
      </c>
      <c r="BQ16" s="27">
        <f>(BS!BP21+BS!BP24)/BS!BP34</f>
        <v>2.0867724867724866</v>
      </c>
      <c r="BR16" s="27">
        <f>(BS!BQ21+BS!BQ24)/BS!BQ34</f>
        <v>2.0378331900257951</v>
      </c>
      <c r="BS16" s="27">
        <f>(BS!BR21+BS!BR24)/BS!BR34</f>
        <v>2.9691876750700286</v>
      </c>
    </row>
    <row r="17" spans="1:71" s="28" customFormat="1" x14ac:dyDescent="0.25">
      <c r="A17" s="42" t="s">
        <v>299</v>
      </c>
      <c r="B17" s="28" t="s">
        <v>238</v>
      </c>
      <c r="C17" s="26" t="s">
        <v>272</v>
      </c>
      <c r="D17" s="44">
        <f>BS!C24/BS!C34</f>
        <v>0.80128218941924356</v>
      </c>
      <c r="E17" s="44">
        <f>BS!D24/BS!D34</f>
        <v>0.84564125969876769</v>
      </c>
      <c r="F17" s="44">
        <f>BS!E24/BS!E34</f>
        <v>0.52805863899613892</v>
      </c>
      <c r="G17" s="44">
        <f>BS!F24/BS!F34</f>
        <v>0.44816025563889667</v>
      </c>
      <c r="H17" s="44">
        <f>BS!G24/BS!G34</f>
        <v>0.73187069771823465</v>
      </c>
      <c r="I17" s="44">
        <f>BS!H24/BS!H34</f>
        <v>0.7734544193563162</v>
      </c>
      <c r="J17" s="44">
        <f>BS!I24/BS!I34</f>
        <v>0.74569761976809323</v>
      </c>
      <c r="K17" s="44">
        <f>BS!J24/BS!J34</f>
        <v>0.42179739411262485</v>
      </c>
      <c r="L17" s="44">
        <f>BS!K24/BS!K34</f>
        <v>0.44267651555878262</v>
      </c>
      <c r="M17" s="44">
        <f>BS!L24/BS!L34</f>
        <v>0.50205990916668086</v>
      </c>
      <c r="N17" s="44">
        <f>BS!M24/BS!M34</f>
        <v>0.47646092166858778</v>
      </c>
      <c r="O17" s="44">
        <f>BS!N24/BS!N34</f>
        <v>2.9166241292926755E-2</v>
      </c>
      <c r="P17" s="44">
        <f>BS!O24/BS!O34</f>
        <v>0.24879450044922888</v>
      </c>
      <c r="Q17" s="44">
        <f>BS!P24/BS!P34</f>
        <v>0.68471832397754606</v>
      </c>
      <c r="R17" s="44">
        <f>BS!Q24/BS!Q34</f>
        <v>0.37306062861395778</v>
      </c>
      <c r="S17" s="44">
        <f>BS!R24/BS!R34</f>
        <v>2.742986034171813E-2</v>
      </c>
      <c r="T17" s="44">
        <f>BS!S24/BS!S34</f>
        <v>3.6427096322981203E-2</v>
      </c>
      <c r="U17" s="44">
        <f>BS!T24/BS!T34</f>
        <v>0.49018489405806981</v>
      </c>
      <c r="V17" s="44">
        <f>BS!U24/BS!U34</f>
        <v>0.6526748666271488</v>
      </c>
      <c r="W17" s="44">
        <f>BS!V24/BS!V34</f>
        <v>3.0432256565187082E-2</v>
      </c>
      <c r="X17" s="44">
        <f>BS!W24/BS!W34</f>
        <v>3.1640752419267157E-2</v>
      </c>
      <c r="Y17" s="44">
        <f>BS!X24/BS!X34</f>
        <v>0.41201246640619704</v>
      </c>
      <c r="Z17" s="44">
        <f>BS!Y24/BS!Y34</f>
        <v>1.2391554085102472</v>
      </c>
      <c r="AA17" s="44">
        <f>BS!Z24/BS!Z34</f>
        <v>0.3855009263861901</v>
      </c>
      <c r="AB17" s="44">
        <f>BS!AA24/BS!AA34</f>
        <v>0.56577063975351172</v>
      </c>
      <c r="AC17" s="44">
        <f>BS!AB24/BS!AB34</f>
        <v>0.84201602816509935</v>
      </c>
      <c r="AD17" s="44">
        <f>BS!AC24/BS!AC34</f>
        <v>0.84899532390287791</v>
      </c>
      <c r="AE17" s="44">
        <f>BS!AD24/BS!AD34</f>
        <v>0.42063031709203408</v>
      </c>
      <c r="AF17" s="44">
        <f>BS!AE24/BS!AE34</f>
        <v>0.87221925609539053</v>
      </c>
      <c r="AG17" s="44">
        <f>BS!AF24/BS!AF34</f>
        <v>0.97604416003126371</v>
      </c>
      <c r="AH17" s="44">
        <f>BS!AG24/BS!AG34</f>
        <v>0.88236573759347381</v>
      </c>
      <c r="AI17" s="44">
        <f>BS!AH24/BS!AH34</f>
        <v>0.56498157164308138</v>
      </c>
      <c r="AJ17" s="44">
        <f>BS!AI24/BS!AI34</f>
        <v>1.0374020488690463</v>
      </c>
      <c r="AK17" s="44">
        <f>BS!AJ24/BS!AJ34</f>
        <v>0.99065949617888471</v>
      </c>
      <c r="AL17" s="44">
        <f>BS!AK24/BS!AK34</f>
        <v>0.92009168056388468</v>
      </c>
      <c r="AM17" s="44">
        <f>BS!AL24/BS!AL34</f>
        <v>0.68660669244997474</v>
      </c>
      <c r="AN17" s="44">
        <f>BS!AM24/BS!AM34</f>
        <v>0.69883087849907466</v>
      </c>
      <c r="AO17" s="44">
        <f>BS!AN24/BS!AN34</f>
        <v>0.68720942463447987</v>
      </c>
      <c r="AP17" s="44">
        <f>BS!AO24/BS!AO34</f>
        <v>1.4181071627718356</v>
      </c>
      <c r="AQ17" s="44">
        <f>BS!AP24/BS!AP34</f>
        <v>1.2016936545173655</v>
      </c>
      <c r="AR17" s="44">
        <f>BS!AQ24/BS!AQ34</f>
        <v>1.5567499022268572</v>
      </c>
      <c r="AS17" s="44">
        <f>BS!AR24/BS!AR34</f>
        <v>1.4898489247799653</v>
      </c>
      <c r="AT17" s="44">
        <f>BS!AS24/BS!AS34</f>
        <v>1.3623842268479625</v>
      </c>
      <c r="AU17" s="44">
        <f>BS!AT24/BS!AT34</f>
        <v>0</v>
      </c>
      <c r="AV17" s="44">
        <f>BS!AU24/BS!AU34</f>
        <v>1.2432423420619749</v>
      </c>
      <c r="AW17" s="44">
        <f>BS!AV24/BS!AV34</f>
        <v>1.1252992897527212</v>
      </c>
      <c r="AX17" s="44">
        <f>BS!AW24/BS!AW34</f>
        <v>0.52357134564031116</v>
      </c>
      <c r="AY17" s="44">
        <f>BS!AX24/BS!AX34</f>
        <v>0.50685071053837927</v>
      </c>
      <c r="AZ17" s="44">
        <f>BS!AY24/BS!AY34</f>
        <v>0.51151936342794868</v>
      </c>
      <c r="BA17" s="44">
        <f>BS!AZ24/BS!AZ34</f>
        <v>0.56691793638064691</v>
      </c>
      <c r="BB17" s="44">
        <f>BS!BA24/BS!BA34</f>
        <v>0.57155126140633383</v>
      </c>
      <c r="BC17" s="44">
        <f>BS!BB24/BS!BB34</f>
        <v>8.1328751431844218E-2</v>
      </c>
      <c r="BD17" s="44">
        <f>BS!BC24/BS!BC34</f>
        <v>9.5448434799308632E-2</v>
      </c>
      <c r="BE17" s="44">
        <f>BS!BD24/BS!BD34</f>
        <v>0.10404019258949131</v>
      </c>
      <c r="BF17" s="44">
        <f>BS!BE24/BS!BE34</f>
        <v>9.0875845675626246E-2</v>
      </c>
      <c r="BG17" s="44">
        <f>BS!BF24/BS!BF34</f>
        <v>5.2935237271022645E-2</v>
      </c>
      <c r="BH17" s="44">
        <f>BS!BG24/BS!BG34</f>
        <v>5.930833872010343E-2</v>
      </c>
      <c r="BI17" s="44">
        <f>BS!BH24/BS!BH34</f>
        <v>5.9174459851660755E-2</v>
      </c>
      <c r="BJ17" s="44">
        <f>BS!BI24/BS!BI34</f>
        <v>5.7983482450103235E-2</v>
      </c>
      <c r="BK17" s="44">
        <f>BS!BJ24/BS!BJ34</f>
        <v>4.4535164223418076E-3</v>
      </c>
      <c r="BL17" s="44">
        <f>BS!BK24/BS!BK34</f>
        <v>2.9467084639498427E-2</v>
      </c>
      <c r="BM17" s="44">
        <f>BS!BL24/BS!BL34</f>
        <v>3.7938729965510246E-2</v>
      </c>
      <c r="BN17" s="44">
        <f>BS!BM24/BS!BM34</f>
        <v>3.5755258126195025E-2</v>
      </c>
      <c r="BO17" s="44">
        <f>BS!BN24/BS!BN34</f>
        <v>1.5176831468783831</v>
      </c>
      <c r="BP17" s="44">
        <f>BS!BO24/BS!BO34</f>
        <v>1.6301396431342126</v>
      </c>
      <c r="BQ17" s="44">
        <f>BS!BP24/BS!BP34</f>
        <v>1.7788359788359789</v>
      </c>
      <c r="BR17" s="44">
        <f>BS!BQ24/BS!BQ34</f>
        <v>1.8067497850386929</v>
      </c>
      <c r="BS17" s="44">
        <f>BS!BR24/BS!BR34</f>
        <v>2.2422969187675075</v>
      </c>
    </row>
    <row r="18" spans="1:71" s="28" customFormat="1" x14ac:dyDescent="0.25">
      <c r="A18" s="42" t="s">
        <v>300</v>
      </c>
      <c r="B18" s="26" t="s">
        <v>239</v>
      </c>
      <c r="C18" s="26" t="s">
        <v>273</v>
      </c>
      <c r="D18" s="27">
        <f>BS!C34/BS!C27</f>
        <v>0.59336879523310226</v>
      </c>
      <c r="E18" s="27">
        <f>BS!D34/BS!D27</f>
        <v>0.64988370642059201</v>
      </c>
      <c r="F18" s="27">
        <f>BS!E34/BS!E27</f>
        <v>0.74357513580922563</v>
      </c>
      <c r="G18" s="27">
        <f>BS!F34/BS!F27</f>
        <v>0.72243002615190322</v>
      </c>
      <c r="H18" s="27">
        <f>BS!G34/BS!G27</f>
        <v>0.67323534674703112</v>
      </c>
      <c r="I18" s="27">
        <f>BS!H34/BS!H27</f>
        <v>0.65986249177001366</v>
      </c>
      <c r="J18" s="27">
        <f>BS!I34/BS!I27</f>
        <v>0.64498460426844839</v>
      </c>
      <c r="K18" s="27">
        <f>BS!J34/BS!J27</f>
        <v>0.56677649157798615</v>
      </c>
      <c r="L18" s="27">
        <f>BS!K34/BS!K27</f>
        <v>0.62947475284619658</v>
      </c>
      <c r="M18" s="27">
        <f>BS!L34/BS!L27</f>
        <v>0.59699173600716526</v>
      </c>
      <c r="N18" s="27">
        <f>BS!M34/BS!M27</f>
        <v>0.61716844480578736</v>
      </c>
      <c r="O18" s="27">
        <f>BS!N34/BS!N27</f>
        <v>0.5690085839019442</v>
      </c>
      <c r="P18" s="27">
        <f>BS!O34/BS!O27</f>
        <v>0.47503891145807842</v>
      </c>
      <c r="Q18" s="27">
        <f>BS!P34/BS!P27</f>
        <v>0.44009014142498448</v>
      </c>
      <c r="R18" s="27">
        <f>BS!Q34/BS!Q27</f>
        <v>0.62680996895914454</v>
      </c>
      <c r="S18" s="27">
        <f>BS!R34/BS!R27</f>
        <v>0.53965568553219667</v>
      </c>
      <c r="T18" s="27">
        <f>BS!S34/BS!S27</f>
        <v>0.46722751766403198</v>
      </c>
      <c r="U18" s="27">
        <f>BS!T34/BS!T27</f>
        <v>0.50209032582539048</v>
      </c>
      <c r="V18" s="27">
        <f>BS!U34/BS!U27</f>
        <v>0.43175456275892959</v>
      </c>
      <c r="W18" s="27">
        <f>BS!V34/BS!V27</f>
        <v>0.39378797862215392</v>
      </c>
      <c r="X18" s="27">
        <f>BS!W34/BS!W27</f>
        <v>0.38263791939793457</v>
      </c>
      <c r="Y18" s="27">
        <f>BS!X34/BS!X27</f>
        <v>0.47990592417575278</v>
      </c>
      <c r="Z18" s="27">
        <f>BS!Y34/BS!Y27</f>
        <v>0.41181980754492042</v>
      </c>
      <c r="AA18" s="27">
        <f>BS!Z34/BS!Z27</f>
        <v>0.47856057698026083</v>
      </c>
      <c r="AB18" s="27">
        <f>BS!AA34/BS!AA27</f>
        <v>0.41045173689425279</v>
      </c>
      <c r="AC18" s="27">
        <f>BS!AB34/BS!AB27</f>
        <v>0.57619726355012468</v>
      </c>
      <c r="AD18" s="27">
        <f>BS!AC34/BS!AC27</f>
        <v>0.58285675187163954</v>
      </c>
      <c r="AE18" s="27">
        <f>BS!AD34/BS!AD27</f>
        <v>0.66634028189337524</v>
      </c>
      <c r="AF18" s="27">
        <f>BS!AE34/BS!AE27</f>
        <v>0.58794600816155695</v>
      </c>
      <c r="AG18" s="27">
        <f>BS!AF34/BS!AF27</f>
        <v>0.50445783904465724</v>
      </c>
      <c r="AH18" s="27">
        <f>BS!AG34/BS!AG27</f>
        <v>0.57265578365471959</v>
      </c>
      <c r="AI18" s="27">
        <f>BS!AH34/BS!AH27</f>
        <v>0.56236501908924352</v>
      </c>
      <c r="AJ18" s="27">
        <f>BS!AI34/BS!AI27</f>
        <v>0.41258206776370598</v>
      </c>
      <c r="AK18" s="27">
        <f>BS!AJ34/BS!AJ27</f>
        <v>0.43832217393158585</v>
      </c>
      <c r="AL18" s="27">
        <f>BS!AK34/BS!AK27</f>
        <v>0.53542382349448203</v>
      </c>
      <c r="AM18" s="27">
        <f>BS!AL34/BS!AL27</f>
        <v>0.46762105552852606</v>
      </c>
      <c r="AN18" s="27">
        <f>BS!AM34/BS!AM27</f>
        <v>0.42622868605817454</v>
      </c>
      <c r="AO18" s="27">
        <f>BS!AN34/BS!AN27</f>
        <v>0.42445185572119315</v>
      </c>
      <c r="AP18" s="27">
        <f>BS!AO34/BS!AO27</f>
        <v>0.42937614543111746</v>
      </c>
      <c r="AQ18" s="27">
        <f>BS!AP34/BS!AP27</f>
        <v>0.39181354723867512</v>
      </c>
      <c r="AR18" s="27">
        <f>BS!AQ34/BS!AQ27</f>
        <v>0.36854932757950465</v>
      </c>
      <c r="AS18" s="27">
        <f>BS!AR34/BS!AR27</f>
        <v>0.35469660823983301</v>
      </c>
      <c r="AT18" s="27">
        <f>BS!AS34/BS!AS27</f>
        <v>0.38176483631353048</v>
      </c>
      <c r="AU18" s="27">
        <f>BS!AT34/BS!AT27</f>
        <v>0.35731787950682586</v>
      </c>
      <c r="AV18" s="27">
        <f>BS!AU34/BS!AU27</f>
        <v>0.3970906266274748</v>
      </c>
      <c r="AW18" s="27">
        <f>BS!AV34/BS!AV27</f>
        <v>0.44105940870830768</v>
      </c>
      <c r="AX18" s="27">
        <f>BS!AW34/BS!AW27</f>
        <v>0.8903172187949655</v>
      </c>
      <c r="AY18" s="27">
        <f>BS!AX34/BS!AX27</f>
        <v>0.87859124675557143</v>
      </c>
      <c r="AZ18" s="27">
        <f>BS!AY34/BS!AY27</f>
        <v>0.8700680698050931</v>
      </c>
      <c r="BA18" s="27">
        <f>BS!AZ34/BS!AZ27</f>
        <v>0.72680574605900694</v>
      </c>
      <c r="BB18" s="27">
        <f>BS!BA34/BS!BA27</f>
        <v>0.75084636466226007</v>
      </c>
      <c r="BC18" s="27">
        <f>BS!BB34/BS!BB27</f>
        <v>0.2631103074141049</v>
      </c>
      <c r="BD18" s="27">
        <f>BS!BC34/BS!BC27</f>
        <v>0.21954716026478899</v>
      </c>
      <c r="BE18" s="27">
        <f>BS!BD34/BS!BD27</f>
        <v>0.19899191868699492</v>
      </c>
      <c r="BF18" s="27">
        <f>BS!BE34/BS!BE27</f>
        <v>0.23485206338300341</v>
      </c>
      <c r="BG18" s="27">
        <f>BS!BF34/BS!BF27</f>
        <v>0.29234661606578116</v>
      </c>
      <c r="BH18" s="27">
        <f>BS!BG34/BS!BG27</f>
        <v>0.25341960848554346</v>
      </c>
      <c r="BI18" s="27">
        <f>BS!BH34/BS!BH27</f>
        <v>0.26745439648109015</v>
      </c>
      <c r="BJ18" s="27">
        <f>BS!BI34/BS!BI27</f>
        <v>0.25908260152453977</v>
      </c>
      <c r="BK18" s="27">
        <f>BS!BJ34/BS!BJ27</f>
        <v>0.26763011521652763</v>
      </c>
      <c r="BL18" s="27">
        <f>BS!BK34/BS!BK27</f>
        <v>0.23415708343528263</v>
      </c>
      <c r="BM18" s="27">
        <f>BS!BL34/BS!BL27</f>
        <v>0.23812744577032707</v>
      </c>
      <c r="BN18" s="27">
        <f>BS!BM34/BS!BM27</f>
        <v>0.2485150867189356</v>
      </c>
      <c r="BO18" s="27">
        <f>BS!BN34/BS!BN27</f>
        <v>0.28777650846401498</v>
      </c>
      <c r="BP18" s="27">
        <f>BS!BO34/BS!BO27</f>
        <v>0.25088803464551601</v>
      </c>
      <c r="BQ18" s="27">
        <f>BS!BP34/BS!BP27</f>
        <v>0.20961802936870588</v>
      </c>
      <c r="BR18" s="27">
        <f>BS!BQ34/BS!BQ27</f>
        <v>0.20414253115674916</v>
      </c>
      <c r="BS18" s="27">
        <f>BS!BR34/BS!BR27</f>
        <v>0.1570404258126952</v>
      </c>
    </row>
    <row r="19" spans="1:71" s="28" customFormat="1" x14ac:dyDescent="0.25">
      <c r="A19" s="42" t="s">
        <v>301</v>
      </c>
      <c r="B19" s="26" t="s">
        <v>240</v>
      </c>
      <c r="C19" s="26" t="s">
        <v>274</v>
      </c>
      <c r="D19" s="27">
        <f>(BS!C21+BS!C24)/(BS!C21+BS!C24+BS!C34)</f>
        <v>0.48639290767320836</v>
      </c>
      <c r="E19" s="27">
        <f>(BS!D21+BS!D24)/(BS!D21+BS!D24+BS!D34)</f>
        <v>0.4845132492077735</v>
      </c>
      <c r="F19" s="27">
        <f>(BS!E21+BS!E24)/(BS!E21+BS!E24+BS!E34)</f>
        <v>0.36579113500277388</v>
      </c>
      <c r="G19" s="27">
        <f>(BS!F21+BS!F24)/(BS!F21+BS!F24+BS!F34)</f>
        <v>0.40558153951305576</v>
      </c>
      <c r="H19" s="27">
        <f>(BS!G21+BS!G24)/(BS!G21+BS!G24+BS!G34)</f>
        <v>0.46654055247349535</v>
      </c>
      <c r="I19" s="27">
        <f>(BS!H21+BS!H24)/(BS!H21+BS!H24+BS!H34)</f>
        <v>0.50333974039225504</v>
      </c>
      <c r="J19" s="27">
        <f>(BS!I21+BS!I24)/(BS!I21+BS!I24+BS!I34)</f>
        <v>0.47446527388905713</v>
      </c>
      <c r="K19" s="27">
        <f>(BS!J21+BS!J24)/(BS!J21+BS!J24+BS!J34)</f>
        <v>0.42465572033898308</v>
      </c>
      <c r="L19" s="27">
        <f>(BS!K21+BS!K24)/(BS!K21+BS!K24+BS!K34)</f>
        <v>0.38976371243300356</v>
      </c>
      <c r="M19" s="27">
        <f>(BS!L21+BS!L24)/(BS!L21+BS!L24+BS!L34)</f>
        <v>0.421070668197637</v>
      </c>
      <c r="N19" s="27">
        <f>(BS!M21+BS!M24)/(BS!M21+BS!M24+BS!M34)</f>
        <v>0.38814112054217659</v>
      </c>
      <c r="O19" s="27">
        <f>(BS!N21+BS!N24)/(BS!N21+BS!N24+BS!N34)</f>
        <v>0.37870837267056501</v>
      </c>
      <c r="P19" s="27">
        <f>(BS!O21+BS!O24)/(BS!O21+BS!O24+BS!O34)</f>
        <v>0.42468351879207195</v>
      </c>
      <c r="Q19" s="27">
        <f>(BS!P21+BS!P24)/(BS!P21+BS!P24+BS!P34)</f>
        <v>0.52710200260324602</v>
      </c>
      <c r="R19" s="27">
        <f>(BS!Q21+BS!Q24)/(BS!Q21+BS!Q24+BS!Q34)</f>
        <v>0.42418579543464413</v>
      </c>
      <c r="S19" s="27">
        <f>(BS!R21+BS!R24)/(BS!R21+BS!R24+BS!R34)</f>
        <v>0.46626023913637238</v>
      </c>
      <c r="T19" s="27">
        <f>(BS!S21+BS!S24)/(BS!S21+BS!S24+BS!S34)</f>
        <v>0.49107484637856352</v>
      </c>
      <c r="U19" s="27">
        <f>(BS!T21+BS!T24)/(BS!T21+BS!T24+BS!T34)</f>
        <v>0.50332709143800825</v>
      </c>
      <c r="V19" s="27">
        <f>(BS!U21+BS!U24)/(BS!U21+BS!U24+BS!U34)</f>
        <v>0.54422920246020323</v>
      </c>
      <c r="W19" s="27">
        <f>(BS!V21+BS!V24)/(BS!V21+BS!V24+BS!V34)</f>
        <v>0.56390649782358637</v>
      </c>
      <c r="X19" s="27">
        <f>(BS!W21+BS!W24)/(BS!W21+BS!W24+BS!W34)</f>
        <v>0.56774695548639109</v>
      </c>
      <c r="Y19" s="27">
        <f>(BS!X21+BS!X24)/(BS!X21+BS!X24+BS!X34)</f>
        <v>0.54729809171816923</v>
      </c>
      <c r="Z19" s="27">
        <f>(BS!Y21+BS!Y24)/(BS!Y21+BS!Y24+BS!Y34)</f>
        <v>0.57077134728132506</v>
      </c>
      <c r="AA19" s="27">
        <f>(BS!Z21+BS!Z24)/(BS!Z21+BS!Z24+BS!Z34)</f>
        <v>0.54718872933942442</v>
      </c>
      <c r="AB19" s="27">
        <f>(BS!AA21+BS!AA24)/(BS!AA21+BS!AA24+BS!AA34)</f>
        <v>0.58764918318144077</v>
      </c>
      <c r="AC19" s="27">
        <f>(BS!AB21+BS!AB24)/(BS!AB21+BS!AB24+BS!AB34)</f>
        <v>0.47185441805388378</v>
      </c>
      <c r="AD19" s="27">
        <f>(BS!AC21+BS!AC24)/(BS!AC21+BS!AC24+BS!AC34)</f>
        <v>0.46790967862831445</v>
      </c>
      <c r="AE19" s="27">
        <f>(BS!AD21+BS!AD24)/(BS!AD21+BS!AD24+BS!AD34)</f>
        <v>0.46488986373935631</v>
      </c>
      <c r="AF19" s="27">
        <f>(BS!AE21+BS!AE24)/(BS!AE21+BS!AE24+BS!AE34)</f>
        <v>0.47940086473131566</v>
      </c>
      <c r="AG19" s="27">
        <f>(BS!AF21+BS!AF24)/(BS!AF21+BS!AF24+BS!AF34)</f>
        <v>0.50334323201739062</v>
      </c>
      <c r="AH19" s="27">
        <f>(BS!AG21+BS!AG24)/(BS!AG21+BS!AG24+BS!AG34)</f>
        <v>0.47349206121952264</v>
      </c>
      <c r="AI19" s="27">
        <f>(BS!AH21+BS!AH24)/(BS!AH21+BS!AH24+BS!AH34)</f>
        <v>0.47648880419247258</v>
      </c>
      <c r="AJ19" s="27">
        <f>(BS!AI21+BS!AI24)/(BS!AI21+BS!AI24+BS!AI34)</f>
        <v>0.57572780432595572</v>
      </c>
      <c r="AK19" s="27">
        <f>(BS!AJ21+BS!AJ24)/(BS!AJ21+BS!AJ24+BS!AJ34)</f>
        <v>0.53143430274244552</v>
      </c>
      <c r="AL19" s="27">
        <f>(BS!AK21+BS!AK24)/(BS!AK21+BS!AK24+BS!AK34)</f>
        <v>0.4799191639536175</v>
      </c>
      <c r="AM19" s="27">
        <f>(BS!AL21+BS!AL24)/(BS!AL21+BS!AL24+BS!AL34)</f>
        <v>0.56778952723572806</v>
      </c>
      <c r="AN19" s="27">
        <f>(BS!AM21+BS!AM24)/(BS!AM21+BS!AM24+BS!AM34)</f>
        <v>0.57186624168819034</v>
      </c>
      <c r="AO19" s="27">
        <f>(BS!AN21+BS!AN24)/(BS!AN21+BS!AN24+BS!AN34)</f>
        <v>0.56775557525745068</v>
      </c>
      <c r="AP19" s="27">
        <f>(BS!AO21+BS!AO24)/(BS!AO21+BS!AO24+BS!AO34)</f>
        <v>0.5864533981803699</v>
      </c>
      <c r="AQ19" s="27">
        <f>(BS!AP21+BS!AP24)/(BS!AP21+BS!AP24+BS!AP34)</f>
        <v>0.61548446713015925</v>
      </c>
      <c r="AR19" s="27">
        <f>(BS!AQ21+BS!AQ24)/(BS!AQ21+BS!AQ24+BS!AQ34)</f>
        <v>0.62010778297533231</v>
      </c>
      <c r="AS19" s="27">
        <f>(BS!AR21+BS!AR24)/(BS!AR21+BS!AR24+BS!AR34)</f>
        <v>0.60600061668536087</v>
      </c>
      <c r="AT19" s="27">
        <f>(BS!AS21+BS!AS24)/(BS!AS21+BS!AS24+BS!AS34)</f>
        <v>0.58061695853015627</v>
      </c>
      <c r="AU19" s="27">
        <f>(BS!AT21+BS!AT24)/(BS!AT21+BS!AT24+BS!AT34)</f>
        <v>0.58845137302333916</v>
      </c>
      <c r="AV19" s="27">
        <f>(BS!AU21+BS!AU24)/(BS!AU21+BS!AU24+BS!AU34)</f>
        <v>0.56047756760981715</v>
      </c>
      <c r="AW19" s="27">
        <f>(BS!AV21+BS!AV24)/(BS!AV21+BS!AV24+BS!AV34)</f>
        <v>0.53762210438180291</v>
      </c>
      <c r="AX19" s="27">
        <f>(BS!AW21+BS!AW24)/(BS!AW21+BS!AW24+BS!AW34)</f>
        <v>0.3495734809033022</v>
      </c>
      <c r="AY19" s="27">
        <f>(BS!AX21+BS!AX24)/(BS!AX21+BS!AX24+BS!AX34)</f>
        <v>0.3647717345585143</v>
      </c>
      <c r="AZ19" s="27">
        <f>(BS!AY21+BS!AY24)/(BS!AY21+BS!AY24+BS!AY34)</f>
        <v>0.36364498729200262</v>
      </c>
      <c r="BA19" s="27">
        <f>(BS!AZ21+BS!AZ24)/(BS!AZ21+BS!AZ24+BS!AZ34)</f>
        <v>0.38552257683020974</v>
      </c>
      <c r="BB19" s="27">
        <f>(BS!BA21+BS!BA24)/(BS!BA21+BS!BA24+BS!BA34)</f>
        <v>0.37579575152449241</v>
      </c>
      <c r="BC19" s="27">
        <f>(BS!BB21+BS!BB24)/(BS!BB21+BS!BB24+BS!BB34)</f>
        <v>0.63538186157517906</v>
      </c>
      <c r="BD19" s="27">
        <f>(BS!BC21+BS!BC24)/(BS!BC21+BS!BC24+BS!BC34)</f>
        <v>0.67142045813087647</v>
      </c>
      <c r="BE19" s="27">
        <f>(BS!BD21+BS!BD24)/(BS!BD21+BS!BD24+BS!BD34)</f>
        <v>0.68595095654460592</v>
      </c>
      <c r="BF19" s="27">
        <f>(BS!BE21+BS!BE24)/(BS!BE21+BS!BE24+BS!BE34)</f>
        <v>0.65067705671946863</v>
      </c>
      <c r="BG19" s="27">
        <f>(BS!BF21+BS!BF24)/(BS!BF21+BS!BF24+BS!BF34)</f>
        <v>0.5938964386129334</v>
      </c>
      <c r="BH19" s="27">
        <f>(BS!BG21+BS!BG24)/(BS!BG21+BS!BG24+BS!BG34)</f>
        <v>0.62152905198776764</v>
      </c>
      <c r="BI19" s="27">
        <f>(BS!BH21+BS!BH24)/(BS!BH21+BS!BH24+BS!BH34)</f>
        <v>0.62777577721762101</v>
      </c>
      <c r="BJ19" s="27">
        <f>(BS!BI21+BS!BI24)/(BS!BI21+BS!BI24+BS!BI34)</f>
        <v>0.62812719943694406</v>
      </c>
      <c r="BK19" s="27">
        <f>(BS!BJ21+BS!BJ24)/(BS!BJ21+BS!BJ24+BS!BJ34)</f>
        <v>0.64832941790655185</v>
      </c>
      <c r="BL19" s="27">
        <f>(BS!BK21+BS!BK24)/(BS!BK21+BS!BK24+BS!BK34)</f>
        <v>0.67601056266504167</v>
      </c>
      <c r="BM19" s="27">
        <f>(BS!BL21+BS!BL24)/(BS!BL21+BS!BL24+BS!BL34)</f>
        <v>0.67027894842464375</v>
      </c>
      <c r="BN19" s="27">
        <f>(BS!BM21+BS!BM24)/(BS!BM21+BS!BM24+BS!BM34)</f>
        <v>0.6538257876621657</v>
      </c>
      <c r="BO19" s="27">
        <f>(BS!BN21+BS!BN24)/(BS!BN21+BS!BN24+BS!BN34)</f>
        <v>0.62697718247290835</v>
      </c>
      <c r="BP19" s="27">
        <f>(BS!BO21+BS!BO24)/(BS!BO21+BS!BO24+BS!BO34)</f>
        <v>0.6493948048415612</v>
      </c>
      <c r="BQ19" s="27">
        <f>(BS!BP21+BS!BP24)/(BS!BP21+BS!BP24+BS!BP34)</f>
        <v>0.6760370243400754</v>
      </c>
      <c r="BR19" s="27">
        <f>(BS!BQ21+BS!BQ24)/(BS!BQ21+BS!BQ24+BS!BQ34)</f>
        <v>0.67081800169827344</v>
      </c>
      <c r="BS19" s="27">
        <f>(BS!BR21+BS!BR24)/(BS!BR21+BS!BR24+BS!BR34)</f>
        <v>0.74805928016937195</v>
      </c>
    </row>
    <row r="20" spans="1:71" s="28" customFormat="1" x14ac:dyDescent="0.25">
      <c r="A20" s="42" t="s">
        <v>302</v>
      </c>
      <c r="B20" s="26" t="s">
        <v>241</v>
      </c>
      <c r="C20" s="26" t="s">
        <v>275</v>
      </c>
      <c r="D20" s="27">
        <f>BS!C24/(BS!C24+BS!C34)</f>
        <v>0.44483990022550951</v>
      </c>
      <c r="E20" s="27">
        <f>BS!D24/(BS!D24+BS!D34)</f>
        <v>0.45818289727484052</v>
      </c>
      <c r="F20" s="27">
        <f>BS!E24/(BS!E24+BS!E34)</f>
        <v>0.345574852639849</v>
      </c>
      <c r="G20" s="27">
        <f>BS!F24/(BS!F24+BS!F34)</f>
        <v>0.30946868890637946</v>
      </c>
      <c r="H20" s="27">
        <f>BS!G24/(BS!G24+BS!G34)</f>
        <v>0.42258968794984814</v>
      </c>
      <c r="I20" s="27">
        <f>BS!H24/(BS!H24+BS!H34)</f>
        <v>0.43612872759202076</v>
      </c>
      <c r="J20" s="27">
        <f>BS!I24/(BS!I24+BS!I34)</f>
        <v>0.42716310735828072</v>
      </c>
      <c r="K20" s="27">
        <f>BS!J24/(BS!J24+BS!J34)</f>
        <v>0.29666490869880791</v>
      </c>
      <c r="L20" s="27">
        <f>BS!K24/(BS!K24+BS!K34)</f>
        <v>0.30684391877504402</v>
      </c>
      <c r="M20" s="27">
        <f>BS!L24/(BS!L24+BS!L34)</f>
        <v>0.33424759299062562</v>
      </c>
      <c r="N20" s="27">
        <f>BS!M24/(BS!M24+BS!M34)</f>
        <v>0.32270472904228759</v>
      </c>
      <c r="O20" s="27">
        <f>BS!N24/(BS!N24+BS!N34)</f>
        <v>2.8339679366363228E-2</v>
      </c>
      <c r="P20" s="27">
        <f>BS!O24/(BS!O24+BS!O34)</f>
        <v>0.19922773551591558</v>
      </c>
      <c r="Q20" s="27">
        <f>BS!P24/(BS!P24+BS!P34)</f>
        <v>0.40642896455293259</v>
      </c>
      <c r="R20" s="27">
        <f>BS!Q24/(BS!Q24+BS!Q34)</f>
        <v>0.27170004065337267</v>
      </c>
      <c r="S20" s="27">
        <f>BS!R24/(BS!R24+BS!R34)</f>
        <v>2.6697550266443583E-2</v>
      </c>
      <c r="T20" s="27">
        <f>BS!S24/(BS!S24+BS!S34)</f>
        <v>3.5146800437982233E-2</v>
      </c>
      <c r="U20" s="27">
        <f>BS!T24/(BS!T24+BS!T34)</f>
        <v>0.32894233192983113</v>
      </c>
      <c r="V20" s="27">
        <f>BS!U24/(BS!U24+BS!U34)</f>
        <v>0.39492030756125451</v>
      </c>
      <c r="W20" s="27">
        <f>BS!V24/(BS!V24+BS!V34)</f>
        <v>2.9533485943684525E-2</v>
      </c>
      <c r="X20" s="27">
        <f>BS!W24/(BS!W24+BS!W34)</f>
        <v>3.0670320404721754E-2</v>
      </c>
      <c r="Y20" s="27">
        <f>BS!X24/(BS!X24+BS!X34)</f>
        <v>0.29179095525610776</v>
      </c>
      <c r="Z20" s="27">
        <f>BS!Y24/(BS!Y24+BS!Y34)</f>
        <v>0.55340303928912238</v>
      </c>
      <c r="AA20" s="27">
        <f>BS!Z24/(BS!Z24+BS!Z34)</f>
        <v>0.27823938551358052</v>
      </c>
      <c r="AB20" s="27">
        <f>BS!AA24/(BS!AA24+BS!AA34)</f>
        <v>0.36133685572401397</v>
      </c>
      <c r="AC20" s="27">
        <f>BS!AB24/(BS!AB24+BS!AB34)</f>
        <v>0.45711655886287966</v>
      </c>
      <c r="AD20" s="27">
        <f>BS!AC24/(BS!AC24+BS!AC34)</f>
        <v>0.45916574959790057</v>
      </c>
      <c r="AE20" s="27">
        <f>BS!AD24/(BS!AD24+BS!AD34)</f>
        <v>0.29608710445729841</v>
      </c>
      <c r="AF20" s="27">
        <f>BS!AE24/(BS!AE24+BS!AE34)</f>
        <v>0.46587452471482887</v>
      </c>
      <c r="AG20" s="27">
        <f>BS!AF24/(BS!AF24+BS!AF34)</f>
        <v>0.49393843506808133</v>
      </c>
      <c r="AH20" s="27">
        <f>BS!AG24/(BS!AG24+BS!AG34)</f>
        <v>0.468753611464232</v>
      </c>
      <c r="AI20" s="27">
        <f>BS!AH24/(BS!AH24+BS!AH34)</f>
        <v>0.36101483997022704</v>
      </c>
      <c r="AJ20" s="27">
        <f>BS!AI24/(BS!AI24+BS!AI34)</f>
        <v>0.50917885816641051</v>
      </c>
      <c r="AK20" s="27">
        <f>BS!AJ24/(BS!AJ24+BS!AJ34)</f>
        <v>0.49765391724726282</v>
      </c>
      <c r="AL20" s="27">
        <f>BS!AK24/(BS!AK24+BS!AK34)</f>
        <v>0.47919153542380633</v>
      </c>
      <c r="AM20" s="27">
        <f>BS!AL24/(BS!AL24+BS!AL34)</f>
        <v>0.40709354203534304</v>
      </c>
      <c r="AN20" s="27">
        <f>BS!AM24/(BS!AM24+BS!AM34)</f>
        <v>0.41135988716928379</v>
      </c>
      <c r="AO20" s="27">
        <f>BS!AN24/(BS!AN24+BS!AN34)</f>
        <v>0.40730534965056764</v>
      </c>
      <c r="AP20" s="27">
        <f>BS!AO24/(BS!AO24+BS!AO34)</f>
        <v>0.5864533981803699</v>
      </c>
      <c r="AQ20" s="27">
        <f>BS!AP24/(BS!AP24+BS!AP34)</f>
        <v>0.54580420489097947</v>
      </c>
      <c r="AR20" s="27">
        <f>BS!AQ24/(BS!AQ24+BS!AQ34)</f>
        <v>0.60887844402417768</v>
      </c>
      <c r="AS20" s="27">
        <f>BS!AR24/(BS!AR24+BS!AR34)</f>
        <v>0.59836920624074708</v>
      </c>
      <c r="AT20" s="27">
        <f>BS!AS24/(BS!AS24+BS!AS34)</f>
        <v>0.57669883305381653</v>
      </c>
      <c r="AU20" s="27">
        <f>BS!AT24/(BS!AT24+BS!AT34)</f>
        <v>0</v>
      </c>
      <c r="AV20" s="27">
        <f>BS!AU24/(BS!AU24+BS!AU34)</f>
        <v>0.55421668838472171</v>
      </c>
      <c r="AW20" s="27">
        <f>BS!AV24/(BS!AV24+BS!AV34)</f>
        <v>0.52947803407192118</v>
      </c>
      <c r="AX20" s="27">
        <f>BS!AW24/(BS!AW24+BS!AW34)</f>
        <v>0.3436474091866501</v>
      </c>
      <c r="AY20" s="27">
        <f>BS!AX24/(BS!AX24+BS!AX34)</f>
        <v>0.33636425094645755</v>
      </c>
      <c r="AZ20" s="27">
        <f>BS!AY24/(BS!AY24+BS!AY34)</f>
        <v>0.33841403279669718</v>
      </c>
      <c r="BA20" s="27">
        <f>BS!AZ24/(BS!AZ24+BS!AZ34)</f>
        <v>0.36180448459869263</v>
      </c>
      <c r="BB20" s="27">
        <f>BS!BA24/(BS!BA24+BS!BA34)</f>
        <v>0.36368604412869732</v>
      </c>
      <c r="BC20" s="27">
        <f>BS!BB24/(BS!BB24+BS!BB34)</f>
        <v>7.5211864406779669E-2</v>
      </c>
      <c r="BD20" s="27">
        <f>BS!BC24/(BS!BC24+BS!BC34)</f>
        <v>8.7131837307152876E-2</v>
      </c>
      <c r="BE20" s="27">
        <f>BS!BD24/(BS!BD24+BS!BD34)</f>
        <v>9.4235874099355327E-2</v>
      </c>
      <c r="BF20" s="27">
        <f>BS!BE24/(BS!BE24+BS!BE34)</f>
        <v>8.33053972510895E-2</v>
      </c>
      <c r="BG20" s="27">
        <f>BS!BF24/(BS!BF24+BS!BF34)</f>
        <v>5.0273972602739726E-2</v>
      </c>
      <c r="BH20" s="27">
        <f>BS!BG24/(BS!BG24+BS!BG34)</f>
        <v>5.5987795575896261E-2</v>
      </c>
      <c r="BI20" s="27">
        <f>BS!BH24/(BS!BH24+BS!BH34)</f>
        <v>5.5868473131374635E-2</v>
      </c>
      <c r="BJ20" s="27">
        <f>BS!BI24/(BS!BI24+BS!BI34)</f>
        <v>5.4805659456822253E-2</v>
      </c>
      <c r="BK20" s="27">
        <f>BS!BJ24/(BS!BJ24+BS!BJ34)</f>
        <v>4.4337705523739149E-3</v>
      </c>
      <c r="BL20" s="27">
        <f>BS!BK24/(BS!BK24+BS!BK34)</f>
        <v>2.8623629719853834E-2</v>
      </c>
      <c r="BM20" s="27">
        <f>BS!BL24/(BS!BL24+BS!BL34)</f>
        <v>3.6551993745113365E-2</v>
      </c>
      <c r="BN20" s="27">
        <f>BS!BM24/(BS!BM24+BS!BM34)</f>
        <v>3.4520952556765731E-2</v>
      </c>
      <c r="BO20" s="27">
        <f>BS!BN24/(BS!BN24+BS!BN34)</f>
        <v>0.60280943166344159</v>
      </c>
      <c r="BP20" s="27">
        <f>BS!BO24/(BS!BO24+BS!BO34)</f>
        <v>0.61979205073372168</v>
      </c>
      <c r="BQ20" s="27">
        <f>BS!BP24/(BS!BP24+BS!BP34)</f>
        <v>0.64013709063214008</v>
      </c>
      <c r="BR20" s="27">
        <f>BS!BQ24/(BS!BQ24+BS!BQ34)</f>
        <v>0.64371601439840698</v>
      </c>
      <c r="BS20" s="27">
        <f>BS!BR24/(BS!BR24+BS!BR34)</f>
        <v>0.69157667386609067</v>
      </c>
    </row>
    <row r="21" spans="1:71" s="28" customFormat="1" x14ac:dyDescent="0.25">
      <c r="A21" s="42" t="s">
        <v>303</v>
      </c>
      <c r="B21" s="26" t="s">
        <v>242</v>
      </c>
      <c r="C21" s="26" t="s">
        <v>276</v>
      </c>
      <c r="D21" s="27">
        <f>BS!C34/BS!C17</f>
        <v>0.3723994034761558</v>
      </c>
      <c r="E21" s="27">
        <f>BS!D34/BS!D17</f>
        <v>0.39389667519688948</v>
      </c>
      <c r="F21" s="27">
        <f>BS!E34/BS!E17</f>
        <v>0.42646578317034706</v>
      </c>
      <c r="G21" s="27">
        <f>BS!F34/BS!F17</f>
        <v>0.41942489110335057</v>
      </c>
      <c r="H21" s="27">
        <f>BS!G34/BS!G17</f>
        <v>0.40235544154376179</v>
      </c>
      <c r="I21" s="27">
        <f>BS!H34/BS!H17</f>
        <v>0.39754097294654073</v>
      </c>
      <c r="J21" s="27">
        <f>BS!I34/BS!I17</f>
        <v>0.39209157495749547</v>
      </c>
      <c r="K21" s="27">
        <f>BS!J34/BS!J17</f>
        <v>0.36174735561461063</v>
      </c>
      <c r="L21" s="27">
        <f>BS!K34/BS!K17</f>
        <v>0.3863053120318039</v>
      </c>
      <c r="M21" s="27">
        <f>BS!L34/BS!L17</f>
        <v>0.37382220792218973</v>
      </c>
      <c r="N21" s="27">
        <f>BS!M34/BS!M17</f>
        <v>0.38163522593337879</v>
      </c>
      <c r="O21" s="27">
        <f>BS!N34/BS!N17</f>
        <v>0.36265485717540513</v>
      </c>
      <c r="P21" s="27">
        <f>BS!O34/BS!O17</f>
        <v>0.32205178301940635</v>
      </c>
      <c r="Q21" s="27">
        <f>BS!P34/BS!P17</f>
        <v>0.30559863375109608</v>
      </c>
      <c r="R21" s="27">
        <f>BS!Q34/BS!Q17</f>
        <v>0.38529952284248564</v>
      </c>
      <c r="S21" s="27">
        <f>BS!R34/BS!R17</f>
        <v>0.35050413582934264</v>
      </c>
      <c r="T21" s="27">
        <f>BS!S34/BS!S17</f>
        <v>0.31844177564124115</v>
      </c>
      <c r="U21" s="27">
        <f>BS!T34/BS!T17</f>
        <v>0.33426107417973988</v>
      </c>
      <c r="V21" s="27">
        <f>BS!U34/BS!U17</f>
        <v>0.30155626808477354</v>
      </c>
      <c r="W21" s="27">
        <f>BS!V34/BS!V17</f>
        <v>0.282530761250673</v>
      </c>
      <c r="X21" s="27">
        <f>BS!W34/BS!W17</f>
        <v>0.27674484695498086</v>
      </c>
      <c r="Y21" s="27">
        <f>BS!X34/BS!X17</f>
        <v>0.32428255989805521</v>
      </c>
      <c r="Z21" s="27">
        <f>BS!Y34/BS!Y17</f>
        <v>0.291694312081549</v>
      </c>
      <c r="AA21" s="27">
        <f>BS!Z34/BS!Z17</f>
        <v>0.32366653381063992</v>
      </c>
      <c r="AB21" s="27">
        <f>BS!AA34/BS!AA17</f>
        <v>0.29100728947879345</v>
      </c>
      <c r="AC21" s="27">
        <f>BS!AB34/BS!AB17</f>
        <v>0.36556164439236194</v>
      </c>
      <c r="AD21" s="27">
        <f>BS!AC34/BS!AC17</f>
        <v>0.36823089087653954</v>
      </c>
      <c r="AE21" s="27">
        <f>BS!AD34/BS!AD17</f>
        <v>0.39988093259161039</v>
      </c>
      <c r="AF21" s="27">
        <f>BS!AE34/BS!AE17</f>
        <v>0.3702556668423827</v>
      </c>
      <c r="AG21" s="27">
        <f>BS!AF34/BS!AF17</f>
        <v>0.33530762603314584</v>
      </c>
      <c r="AH21" s="27">
        <f>BS!AG34/BS!AG17</f>
        <v>0.36413414791124143</v>
      </c>
      <c r="AI21" s="27">
        <f>BS!AH34/BS!AH17</f>
        <v>0.35994470704231812</v>
      </c>
      <c r="AJ21" s="27">
        <f>BS!AI34/BS!AI17</f>
        <v>0.2920765293423801</v>
      </c>
      <c r="AK21" s="27">
        <f>BS!AJ34/BS!AJ17</f>
        <v>0.30474547488442927</v>
      </c>
      <c r="AL21" s="27">
        <f>BS!AK34/BS!AK17</f>
        <v>0.3487130272863998</v>
      </c>
      <c r="AM21" s="27">
        <f>BS!AL34/BS!AL17</f>
        <v>0.31862520217122692</v>
      </c>
      <c r="AN21" s="27">
        <f>BS!AM34/BS!AM17</f>
        <v>0.29885017054045498</v>
      </c>
      <c r="AO21" s="27">
        <f>BS!AN34/BS!AN17</f>
        <v>0.29797557145677989</v>
      </c>
      <c r="AP21" s="27">
        <f>BS!AO34/BS!AO17</f>
        <v>0.30039408927005168</v>
      </c>
      <c r="AQ21" s="27">
        <f>BS!AP34/BS!AP17</f>
        <v>0.28151295697331291</v>
      </c>
      <c r="AR21" s="27">
        <f>BS!AQ34/BS!AQ17</f>
        <v>0.26929926466833481</v>
      </c>
      <c r="AS21" s="27">
        <f>BS!AR34/BS!AR17</f>
        <v>0.26182733911225542</v>
      </c>
      <c r="AT21" s="27">
        <f>BS!AS34/BS!AS17</f>
        <v>0.27628785034945397</v>
      </c>
      <c r="AU21" s="27">
        <f>BS!AT34/BS!AT17</f>
        <v>0.26325290847613042</v>
      </c>
      <c r="AV21" s="27">
        <f>BS!AU34/BS!AU17</f>
        <v>0.28422682040751851</v>
      </c>
      <c r="AW21" s="27">
        <f>BS!AV34/BS!AV17</f>
        <v>0.30606514068244378</v>
      </c>
      <c r="AX21" s="27">
        <f>BS!AW34/BS!AW17</f>
        <v>0.47098826056428905</v>
      </c>
      <c r="AY21" s="27">
        <f>BS!AX34/BS!AX17</f>
        <v>0.46768622406441313</v>
      </c>
      <c r="AZ21" s="27">
        <f>BS!AY34/BS!AY17</f>
        <v>0.46526010675952323</v>
      </c>
      <c r="BA21" s="27">
        <f>BS!AZ34/BS!AZ17</f>
        <v>0.42089606646130023</v>
      </c>
      <c r="BB21" s="27">
        <f>BS!BA34/BS!BA17</f>
        <v>0.42884765894756222</v>
      </c>
      <c r="BC21" s="27">
        <f>BS!BB34/BS!BB17</f>
        <v>0.20830350751610593</v>
      </c>
      <c r="BD21" s="27">
        <f>BS!BC34/BS!BC17</f>
        <v>0.1800235098879823</v>
      </c>
      <c r="BE21" s="27">
        <f>BS!BD34/BS!BD17</f>
        <v>0.16596602160997811</v>
      </c>
      <c r="BF21" s="27">
        <f>BS!BE34/BS!BE17</f>
        <v>0.19017978231387139</v>
      </c>
      <c r="BG21" s="27">
        <f>BS!BF34/BS!BF17</f>
        <v>0.22621378230227093</v>
      </c>
      <c r="BH21" s="27">
        <f>BS!BG34/BS!BG17</f>
        <v>0.2021825785793635</v>
      </c>
      <c r="BI21" s="27">
        <f>BS!BH34/BS!BH17</f>
        <v>0.21101697798645844</v>
      </c>
      <c r="BJ21" s="27">
        <f>BS!BI34/BS!BI17</f>
        <v>0.20577093290847939</v>
      </c>
      <c r="BK21" s="27">
        <f>BS!BJ34/BS!BJ17</f>
        <v>0.21112634671890307</v>
      </c>
      <c r="BL21" s="27">
        <f>BS!BK34/BS!BK17</f>
        <v>0.18972285000594744</v>
      </c>
      <c r="BM21" s="27">
        <f>BS!BL34/BS!BL17</f>
        <v>0.1923287029811144</v>
      </c>
      <c r="BN21" s="27">
        <f>BS!BM34/BS!BM17</f>
        <v>0.19904852521408187</v>
      </c>
      <c r="BO21" s="27">
        <f>BS!BN34/BS!BN17</f>
        <v>0.22346774193548385</v>
      </c>
      <c r="BP21" s="27">
        <f>BS!BO34/BS!BO17</f>
        <v>0.20056793869374098</v>
      </c>
      <c r="BQ21" s="27">
        <f>BS!BP34/BS!BP17</f>
        <v>0.17329274554390084</v>
      </c>
      <c r="BR21" s="27">
        <f>BS!BQ34/BS!BQ17</f>
        <v>0.169533527696793</v>
      </c>
      <c r="BS21" s="27">
        <f>BS!BR34/BS!BR17</f>
        <v>0.13572596281792951</v>
      </c>
    </row>
    <row r="22" spans="1:71" s="28" customFormat="1" x14ac:dyDescent="0.25">
      <c r="A22" s="45" t="s">
        <v>304</v>
      </c>
      <c r="B22" s="31" t="s">
        <v>243</v>
      </c>
      <c r="C22" s="26" t="s">
        <v>277</v>
      </c>
      <c r="D22" s="32">
        <f>BS!C12/BS!C34</f>
        <v>1.5213590489530582</v>
      </c>
      <c r="E22" s="32">
        <f>BS!D12/BS!D34</f>
        <v>1.5054627866349801</v>
      </c>
      <c r="F22" s="32">
        <f>BS!E12/BS!E34</f>
        <v>1.3431316361003862</v>
      </c>
      <c r="G22" s="32">
        <f>BS!F12/BS!F34</f>
        <v>1.2829576297247067</v>
      </c>
      <c r="H22" s="32">
        <f>BS!G12/BS!G34</f>
        <v>1.4162724660695902</v>
      </c>
      <c r="I22" s="32">
        <f>BS!H12/BS!H34</f>
        <v>1.4969412257342696</v>
      </c>
      <c r="J22" s="32">
        <f>BS!I12/BS!I34</f>
        <v>1.5500511843215019</v>
      </c>
      <c r="K22" s="32">
        <f>BS!J12/BS!J34</f>
        <v>1.4306433052451837</v>
      </c>
      <c r="L22" s="32">
        <f>BS!K12/BS!K34</f>
        <v>1.3535512563621002</v>
      </c>
      <c r="M22" s="32">
        <f>BS!L12/BS!L34</f>
        <v>1.4236540849478643</v>
      </c>
      <c r="N22" s="32">
        <f>BS!M12/BS!M34</f>
        <v>1.4236664437491808</v>
      </c>
      <c r="O22" s="32">
        <f>BS!N12/BS!N34</f>
        <v>1.4357620210618898</v>
      </c>
      <c r="P22" s="32">
        <f>BS!O12/BS!O34</f>
        <v>1.7744829746371138</v>
      </c>
      <c r="Q22" s="32">
        <f>BS!P12/BS!P34</f>
        <v>1.9406701082598237</v>
      </c>
      <c r="R22" s="32">
        <f>BS!Q12/BS!Q34</f>
        <v>1.486778639720616</v>
      </c>
      <c r="S22" s="32">
        <f>BS!R12/BS!R34</f>
        <v>1.5007079795505696</v>
      </c>
      <c r="T22" s="32">
        <f>BS!S12/BS!S34</f>
        <v>1.4996470114737765</v>
      </c>
      <c r="U22" s="32">
        <f>BS!T12/BS!T34</f>
        <v>1.2825790564699007</v>
      </c>
      <c r="V22" s="32">
        <f>BS!U12/BS!U34</f>
        <v>1.3576893153526972</v>
      </c>
      <c r="W22" s="32">
        <f>BS!V12/BS!V34</f>
        <v>1.2815593771787126</v>
      </c>
      <c r="X22" s="32">
        <f>BS!W12/BS!W34</f>
        <v>1.2398849866502362</v>
      </c>
      <c r="Y22" s="32">
        <f>BS!X12/BS!X34</f>
        <v>1.03211454639897</v>
      </c>
      <c r="Z22" s="32">
        <f>BS!Y12/BS!Y34</f>
        <v>1.3469350243543792</v>
      </c>
      <c r="AA22" s="32">
        <f>BS!Z12/BS!Z34</f>
        <v>1.0728794794161509</v>
      </c>
      <c r="AB22" s="32">
        <f>BS!AA12/BS!AA34</f>
        <v>1.2898541934544749</v>
      </c>
      <c r="AC22" s="32">
        <f>BS!AB12/BS!AB34</f>
        <v>1.143391856209756</v>
      </c>
      <c r="AD22" s="32">
        <f>BS!AC12/BS!AC34</f>
        <v>1.1511122850267064</v>
      </c>
      <c r="AE22" s="32">
        <f>BS!AD12/BS!AD34</f>
        <v>0.84327146171693734</v>
      </c>
      <c r="AF22" s="32">
        <f>BS!AE12/BS!AE34</f>
        <v>1.0107472662197701</v>
      </c>
      <c r="AG22" s="32">
        <f>BS!AF12/BS!AF34</f>
        <v>1.3883933369156367</v>
      </c>
      <c r="AH22" s="32">
        <f>BS!AG12/BS!AG34</f>
        <v>1.2802719238613187</v>
      </c>
      <c r="AI22" s="32">
        <f>BS!AH12/BS!AH34</f>
        <v>1.3575283250671155</v>
      </c>
      <c r="AJ22" s="32">
        <f>BS!AI12/BS!AI34</f>
        <v>1.9878938885904298</v>
      </c>
      <c r="AK22" s="32">
        <f>BS!AJ12/BS!AJ34</f>
        <v>1.9881563119162184</v>
      </c>
      <c r="AL22" s="32">
        <f>BS!AK12/BS!AK34</f>
        <v>1.7030157647851338</v>
      </c>
      <c r="AM22" s="32">
        <f>BS!AL12/BS!AL34</f>
        <v>1.4335168992769463</v>
      </c>
      <c r="AN22" s="32">
        <f>BS!AM12/BS!AM34</f>
        <v>1.6321813261453217</v>
      </c>
      <c r="AO22" s="32">
        <f>BS!AN12/BS!AN34</f>
        <v>1.6815399179551909</v>
      </c>
      <c r="AP22" s="32">
        <f>BS!AO12/BS!AO34</f>
        <v>1.568834592183302</v>
      </c>
      <c r="AQ22" s="32">
        <f>BS!AP12/BS!AP34</f>
        <v>1.5439377467528752</v>
      </c>
      <c r="AR22" s="32">
        <f>BS!AQ12/BS!AQ34</f>
        <v>1.6432998731911967</v>
      </c>
      <c r="AS22" s="32">
        <f>BS!AR12/BS!AR34</f>
        <v>1.8103280101624171</v>
      </c>
      <c r="AT22" s="32">
        <f>BS!AS12/BS!AS34</f>
        <v>1.7260856487963738</v>
      </c>
      <c r="AU22" s="32">
        <f>BS!AT12/BS!AT34</f>
        <v>1.855230216610428</v>
      </c>
      <c r="AV22" s="32">
        <f>BS!AU12/BS!AU34</f>
        <v>1.5365780465033567</v>
      </c>
      <c r="AW22" s="32">
        <f>BS!AV12/BS!AV34</f>
        <v>1.4736122009617512</v>
      </c>
      <c r="AX22" s="32">
        <f>BS!AW12/BS!AW34</f>
        <v>0.72260536398467434</v>
      </c>
      <c r="AY22" s="32">
        <f>BS!AX12/BS!AX34</f>
        <v>0.70498650231752658</v>
      </c>
      <c r="AZ22" s="32">
        <f>BS!AY12/BS!AY34</f>
        <v>0.71056121557298679</v>
      </c>
      <c r="BA22" s="32">
        <f>BS!AZ12/BS!AZ34</f>
        <v>0.86383854584335751</v>
      </c>
      <c r="BB22" s="32">
        <f>BS!BA12/BS!BA34</f>
        <v>0.8167471819645733</v>
      </c>
      <c r="BC22" s="32">
        <f>BS!BB12/BS!BB34</f>
        <v>1.8635247913598429</v>
      </c>
      <c r="BD22" s="32">
        <f>BS!BC12/BS!BC34</f>
        <v>2.1743806414442095</v>
      </c>
      <c r="BE22" s="32">
        <f>BS!BD12/BS!BD34</f>
        <v>2.4285116181703996</v>
      </c>
      <c r="BF22" s="32">
        <f>BS!BE12/BS!BE34</f>
        <v>2.0257816785518377</v>
      </c>
      <c r="BG22" s="32">
        <f>BS!BF12/BS!BF34</f>
        <v>1.7922977066205106</v>
      </c>
      <c r="BH22" s="32">
        <f>BS!BG12/BS!BG34</f>
        <v>2.0686813186813189</v>
      </c>
      <c r="BI22" s="32">
        <f>BS!BH12/BS!BH34</f>
        <v>1.926152853918091</v>
      </c>
      <c r="BJ22" s="32">
        <f>BS!BI12/BS!BI34</f>
        <v>1.9394356503785271</v>
      </c>
      <c r="BK22" s="32">
        <f>BS!BJ12/BS!BJ34</f>
        <v>1.6234922991278531</v>
      </c>
      <c r="BL22" s="32">
        <f>BS!BK12/BS!BK34</f>
        <v>1.8424242424242425</v>
      </c>
      <c r="BM22" s="32">
        <f>BS!BL12/BS!BL34</f>
        <v>1.9379184418746194</v>
      </c>
      <c r="BN22" s="32">
        <f>BS!BM12/BS!BM34</f>
        <v>2.0239005736137665</v>
      </c>
      <c r="BO22" s="32">
        <f>BS!BN12/BS!BN34</f>
        <v>1.7091302778780224</v>
      </c>
      <c r="BP22" s="32">
        <f>BS!BO12/BS!BO34</f>
        <v>2.0795190069821565</v>
      </c>
      <c r="BQ22" s="32">
        <f>BS!BP12/BS!BP34</f>
        <v>2.672804232804233</v>
      </c>
      <c r="BR22" s="32">
        <f>BS!BQ12/BS!BQ34</f>
        <v>2.8187876182287188</v>
      </c>
      <c r="BS22" s="32">
        <f>BS!BR12/BS!BR34</f>
        <v>3.1543417366946778</v>
      </c>
    </row>
    <row r="23" spans="1:71" s="28" customFormat="1" ht="23.25" customHeight="1" x14ac:dyDescent="0.25">
      <c r="A23" s="46" t="s">
        <v>305</v>
      </c>
      <c r="B23" s="22" t="s">
        <v>244</v>
      </c>
      <c r="C23" s="26" t="s">
        <v>278</v>
      </c>
      <c r="D23" s="41">
        <f>BS!C46/BS!C10</f>
        <v>0.79562736749100016</v>
      </c>
      <c r="E23" s="41">
        <f>BS!D46/((BS!C10+BS!D10)/2)</f>
        <v>1.018346662299497</v>
      </c>
      <c r="F23" s="41">
        <f>BS!E46/((BS!D10+BS!E10)/2)</f>
        <v>1.3675476039574728</v>
      </c>
      <c r="G23" s="41">
        <f>BS!F46/((BS!E10+BS!F10)/2)</f>
        <v>1.2117419667999074</v>
      </c>
      <c r="H23" s="41">
        <f>BS!G46/((BS!F10+BS!G10)/2)</f>
        <v>0.6100844734584685</v>
      </c>
      <c r="I23" s="41">
        <f>BS!H46/((BS!G10+BS!H10)/2)</f>
        <v>0.77360133009986332</v>
      </c>
      <c r="J23" s="41">
        <f>BS!I46/((BS!H10+BS!I10)/2)</f>
        <v>1.5415308135088355</v>
      </c>
      <c r="K23" s="41">
        <f>BS!J46/((BS!I10+BS!J10)/2)</f>
        <v>1.5955288632258262</v>
      </c>
      <c r="L23" s="41">
        <f>BS!K46/((BS!J10+BS!K10)/2)</f>
        <v>0.99232003202917241</v>
      </c>
      <c r="M23" s="41">
        <f>BS!L46/((BS!K10+BS!L10)/2)</f>
        <v>1.3804450947293319</v>
      </c>
      <c r="N23" s="41">
        <f>BS!M46/((BS!L10+BS!M10)/2)</f>
        <v>1.8203276043392445</v>
      </c>
      <c r="O23" s="41">
        <f>BS!N46/((BS!M10+BS!N10)/2)</f>
        <v>1.5914216782360262</v>
      </c>
      <c r="P23" s="41">
        <f>BS!O46/((BS!N10+BS!O10)/2)</f>
        <v>0.98990245588385206</v>
      </c>
      <c r="Q23" s="41">
        <f>BS!P46/((BS!O10+BS!P10)/2)</f>
        <v>0.98348848154939505</v>
      </c>
      <c r="R23" s="41">
        <f>BS!Q46/((BS!P10+BS!Q10)/2)</f>
        <v>1.2211350382354942</v>
      </c>
      <c r="S23" s="41">
        <f>BS!R46/((BS!Q10+BS!R10)/2)</f>
        <v>0.8983294849574609</v>
      </c>
      <c r="T23" s="41">
        <f>BS!S46/((BS!R10+BS!S10)/2)</f>
        <v>0.70367290618929157</v>
      </c>
      <c r="U23" s="41">
        <f>BS!T46/((BS!S10+BS!T10)/2)</f>
        <v>0.80361281665514583</v>
      </c>
      <c r="V23" s="41">
        <f>BS!U46/((BS!T10+BS!U10)/2)</f>
        <v>1.244780387583986</v>
      </c>
      <c r="W23" s="41">
        <f>BS!V46/((BS!U10+BS!V10)/2)</f>
        <v>1.0226718437711861</v>
      </c>
      <c r="X23" s="41">
        <f>BS!W46/((BS!V10+BS!W10)/2)</f>
        <v>0.87322362450766677</v>
      </c>
      <c r="Y23" s="41">
        <f>BS!X46/((BS!W10+BS!X10)/2)</f>
        <v>1.6631998731108244</v>
      </c>
      <c r="Z23" s="41">
        <f>BS!Y46/((BS!X10+BS!Y10)/2)</f>
        <v>2.3927059763077332</v>
      </c>
      <c r="AA23" s="41">
        <f>BS!Z46/((BS!Y10+BS!Z10)/2)</f>
        <v>2.3518714036847386</v>
      </c>
      <c r="AB23" s="41">
        <f>BS!AA46/((BS!Z10+BS!AA10)/2)</f>
        <v>1.3303241493036746</v>
      </c>
      <c r="AC23" s="41">
        <f>BS!AB46/((BS!AA10+BS!AB10)/2)</f>
        <v>1.6936467787531615</v>
      </c>
      <c r="AD23" s="41">
        <f>BS!AC46/((BS!AB10+BS!AC10)/2)</f>
        <v>2.0309075391180649</v>
      </c>
      <c r="AE23" s="41">
        <f>BS!AD46/((BS!AC10+BS!AD10)/2)</f>
        <v>1.2781237239689669</v>
      </c>
      <c r="AF23" s="41">
        <f>BS!AE46/((BS!AD10+BS!AE10)/2)</f>
        <v>1.3727088576514639</v>
      </c>
      <c r="AG23" s="41">
        <f>BS!AF46/((BS!AE10+BS!AF10)/2)</f>
        <v>2.2902544975376609</v>
      </c>
      <c r="AH23" s="41">
        <f>BS!AG46/((BS!AF10+BS!AG10)/2)</f>
        <v>2.1309109466700691</v>
      </c>
      <c r="AI23" s="41">
        <f>BS!AH46/((BS!AG10+BS!AH10)/2)</f>
        <v>1.6135892116182571</v>
      </c>
      <c r="AJ23" s="41">
        <f>BS!AI46/((BS!AH10+BS!AI10)/2)</f>
        <v>1.4640002841615458</v>
      </c>
      <c r="AK23" s="41">
        <f>BS!AJ46/((BS!AI10+BS!AJ10)/2)</f>
        <v>2.0083925847795236</v>
      </c>
      <c r="AL23" s="41">
        <f>BS!AK46/((BS!AJ10+BS!AK10)/2)</f>
        <v>1.6974636324139687</v>
      </c>
      <c r="AM23" s="41">
        <f>BS!AL46/((BS!AK10+BS!AL10)/2)</f>
        <v>1.4906264135770411</v>
      </c>
      <c r="AN23" s="41">
        <f>BS!AM46/((BS!AL10+BS!AM10)/2)</f>
        <v>1.5272459636472049</v>
      </c>
      <c r="AO23" s="41">
        <f>BS!AN46/((BS!AM10+BS!AN10)/2)</f>
        <v>1.905492523142654</v>
      </c>
      <c r="AP23" s="41">
        <f>BS!AO46/((BS!AN10+BS!AO10)/2)</f>
        <v>1.9882298499054363</v>
      </c>
      <c r="AQ23" s="41">
        <f>BS!AP46/((BS!AO10+BS!AP10)/2)</f>
        <v>1.480987015993672</v>
      </c>
      <c r="AR23" s="41">
        <f>BS!AQ46/((BS!AP10+BS!AQ10)/2)</f>
        <v>1.3880257390655601</v>
      </c>
      <c r="AS23" s="41">
        <f>BS!AR46/((BS!AQ10+BS!AR10)/2)</f>
        <v>1.8141307155773703</v>
      </c>
      <c r="AT23" s="41">
        <f>BS!AS46/((BS!AR10+BS!AS10)/2)</f>
        <v>2.5152768799827627</v>
      </c>
      <c r="AU23" s="41">
        <f>BS!AT46/((BS!AS10+BS!AT10)/2)</f>
        <v>2.2331521021615717</v>
      </c>
      <c r="AV23" s="41">
        <f>BS!AU46/((BS!AT10+BS!AU10)/2)</f>
        <v>1.2477855960264901</v>
      </c>
      <c r="AW23" s="41">
        <f>BS!AV46/((BS!AU10+BS!AV10)/2)</f>
        <v>1.8657006289308173</v>
      </c>
      <c r="AX23" s="41">
        <f>BS!AW46/((BS!AV10+BS!AW10)/2)</f>
        <v>2.1377949396253784</v>
      </c>
      <c r="AY23" s="41">
        <f>BS!AX46/((BS!AW10+BS!AX10)/2)</f>
        <v>1.5356063782888723</v>
      </c>
      <c r="AZ23" s="41">
        <f>BS!AY46/((BS!AX10+BS!AY10)/2)</f>
        <v>1.1465642215134824</v>
      </c>
      <c r="BA23" s="41">
        <f>BS!AZ46/((BS!AY10+BS!AZ10)/2)</f>
        <v>1.6813617560715237</v>
      </c>
      <c r="BB23" s="41">
        <f>BS!BA46/((BS!AZ10+BS!BA10)/2)</f>
        <v>2.0936409768474467</v>
      </c>
      <c r="BC23" s="41">
        <f>BS!BB46/((BS!BA10+BS!BB10)/2)</f>
        <v>1.7532912932846552</v>
      </c>
      <c r="BD23" s="41">
        <f>BS!BC46/((BS!BB10+BS!BC10)/2)</f>
        <v>1.5704669302275884</v>
      </c>
      <c r="BE23" s="41">
        <f>BS!BD46/((BS!BC10+BS!BD10)/2)</f>
        <v>1.9382672746404768</v>
      </c>
      <c r="BF23" s="41">
        <f>BS!BE46/((BS!BD10+BS!BE10)/2)</f>
        <v>2.443378119001919</v>
      </c>
      <c r="BG23" s="41">
        <f>BS!BF46/((BS!BE10+BS!BF10)/2)</f>
        <v>2.631505511371564</v>
      </c>
      <c r="BH23" s="41">
        <f>BS!BG46/((BS!BF10+BS!BG10)/2)</f>
        <v>1.5134421507441189</v>
      </c>
      <c r="BI23" s="41">
        <f>BS!BH46/((BS!BG10+BS!BH10)/2)</f>
        <v>1.8472317941649439</v>
      </c>
      <c r="BJ23" s="41">
        <f>BS!BI46/((BS!BH10+BS!BI10)/2)</f>
        <v>2.3458786111847334</v>
      </c>
      <c r="BK23" s="41">
        <f>BS!BJ46/((BS!BI10+BS!BJ10)/2)</f>
        <v>1.6932203389830507</v>
      </c>
      <c r="BL23" s="41">
        <f>BS!BK46/((BS!BJ10+BS!BK10)/2)</f>
        <v>1.2922636103151863</v>
      </c>
      <c r="BM23" s="41">
        <f>BS!BL46/((BS!BK10+BS!BL10)/2)</f>
        <v>1.7056732920889826</v>
      </c>
      <c r="BN23" s="41">
        <f>BS!BM46/((BS!BL10+BS!BM10)/2)</f>
        <v>2.4691358024691357</v>
      </c>
      <c r="BO23" s="41">
        <f>BS!BN46/((BS!BM10+BS!BN10)/2)</f>
        <v>1.6556776556776558</v>
      </c>
      <c r="BP23" s="41">
        <f>BS!BO46/((BS!BN10+BS!BO10)/2)</f>
        <v>1.5125734430082256</v>
      </c>
      <c r="BQ23" s="41">
        <f>BS!BP46/((BS!BO10+BS!BP10)/2)</f>
        <v>1.8046579941250527</v>
      </c>
      <c r="BR23" s="41">
        <f>BS!BQ46/((BS!BP10+BS!BQ10)/2)</f>
        <v>1.4470703647551946</v>
      </c>
      <c r="BS23" s="41">
        <f>BS!BR46/((BS!BQ10+BS!BR10)/2)</f>
        <v>1.1705197573372683</v>
      </c>
    </row>
    <row r="24" spans="1:71" s="28" customFormat="1" x14ac:dyDescent="0.25">
      <c r="A24" s="47" t="s">
        <v>306</v>
      </c>
      <c r="B24" s="26" t="s">
        <v>245</v>
      </c>
      <c r="C24" s="26" t="s">
        <v>279</v>
      </c>
      <c r="D24" s="27">
        <f>BS!C45/BS!C16</f>
        <v>0.62068539901380537</v>
      </c>
      <c r="E24" s="27">
        <f>BS!D45/BS!D16</f>
        <v>0.82878214618632451</v>
      </c>
      <c r="F24" s="27">
        <f>BS!E45/BS!E16</f>
        <v>1.0118551842717811</v>
      </c>
      <c r="G24" s="27">
        <f>BS!F45/BS!F16</f>
        <v>0.78645140925012003</v>
      </c>
      <c r="H24" s="27">
        <f>BS!G45/BS!G16</f>
        <v>0.47556661904192449</v>
      </c>
      <c r="I24" s="27">
        <f>BS!H45/BS!H16</f>
        <v>0.68945846984004622</v>
      </c>
      <c r="J24" s="27">
        <f>BS!I45/BS!I16</f>
        <v>1.1364212667091433</v>
      </c>
      <c r="K24" s="27">
        <f>BS!J45/BS!J16</f>
        <v>0.83507797300795172</v>
      </c>
      <c r="L24" s="27">
        <f>BS!K45/BS!K16</f>
        <v>0.59430698526294368</v>
      </c>
      <c r="M24" s="27">
        <f>BS!L45/BS!L16</f>
        <v>0.8375493071847806</v>
      </c>
      <c r="N24" s="27">
        <f>BS!M45/BS!M16</f>
        <v>1.0139911593397029</v>
      </c>
      <c r="O24" s="27">
        <f>BS!N45/BS!N16</f>
        <v>0.91621286797800372</v>
      </c>
      <c r="P24" s="27">
        <f>BS!O45/BS!O16</f>
        <v>0.69958216795671158</v>
      </c>
      <c r="Q24" s="27">
        <f>BS!P45/BS!P16</f>
        <v>0.82113193817123353</v>
      </c>
      <c r="R24" s="27">
        <f>BS!Q45/BS!Q16</f>
        <v>1.0312790487502583</v>
      </c>
      <c r="S24" s="27">
        <f>BS!R45/BS!R16</f>
        <v>0.64020250411474244</v>
      </c>
      <c r="T24" s="27">
        <f>BS!S45/BS!S16</f>
        <v>0.38094184830692512</v>
      </c>
      <c r="U24" s="27">
        <f>BS!T45/BS!T16</f>
        <v>0.36496986125186714</v>
      </c>
      <c r="V24" s="27">
        <f>BS!U45/BS!U16</f>
        <v>0.47463927471872647</v>
      </c>
      <c r="W24" s="27">
        <f>BS!V45/BS!V16</f>
        <v>0.34015222862083339</v>
      </c>
      <c r="X24" s="27">
        <f>BS!W45/BS!W16</f>
        <v>0.24811417751672046</v>
      </c>
      <c r="Y24" s="27">
        <f>BS!X45/BS!X16</f>
        <v>0.48109396327770682</v>
      </c>
      <c r="Z24" s="27">
        <f>BS!Y45/BS!Y16</f>
        <v>0.64640069767185138</v>
      </c>
      <c r="AA24" s="27">
        <f>BS!Z45/BS!Z16</f>
        <v>0.54638343640763654</v>
      </c>
      <c r="AB24" s="27">
        <f>BS!AA45/BS!AA16</f>
        <v>0.35944210859442111</v>
      </c>
      <c r="AC24" s="27">
        <f>BS!AB45/BS!AB16</f>
        <v>0.54694001059081632</v>
      </c>
      <c r="AD24" s="27">
        <f>BS!AC45/BS!AC16</f>
        <v>0.65735866044743463</v>
      </c>
      <c r="AE24" s="27">
        <f>BS!AD45/BS!AD16</f>
        <v>0.34445429517987958</v>
      </c>
      <c r="AF24" s="27">
        <f>BS!AE45/BS!AE16</f>
        <v>0.36989218376145871</v>
      </c>
      <c r="AG24" s="27">
        <f>BS!AF45/BS!AF16</f>
        <v>0.77063157378576497</v>
      </c>
      <c r="AH24" s="27">
        <f>BS!AG45/BS!AG16</f>
        <v>0.80943901368304549</v>
      </c>
      <c r="AI24" s="27">
        <f>BS!AH45/BS!AH16</f>
        <v>0.58095201491246617</v>
      </c>
      <c r="AJ24" s="27">
        <f>BS!AI45/BS!AI16</f>
        <v>0.64193421451564003</v>
      </c>
      <c r="AK24" s="27">
        <f>BS!AJ45/BS!AJ16</f>
        <v>1.1176784395261674</v>
      </c>
      <c r="AL24" s="27">
        <f>BS!AK45/BS!AK16</f>
        <v>1.0080692943599583</v>
      </c>
      <c r="AM24" s="27">
        <f>BS!AL45/BS!AL16</f>
        <v>0.58056721588352411</v>
      </c>
      <c r="AN24" s="27">
        <f>BS!AM45/BS!AM16</f>
        <v>0.59470912018372668</v>
      </c>
      <c r="AO24" s="27">
        <f>BS!AN45/BS!AN16</f>
        <v>0.75426065871385584</v>
      </c>
      <c r="AP24" s="27">
        <f>BS!AO45/BS!AO16</f>
        <v>0.67787569840446971</v>
      </c>
      <c r="AQ24" s="27">
        <f>BS!AP45/BS!AP16</f>
        <v>0.50213396393059639</v>
      </c>
      <c r="AR24" s="27">
        <f>BS!AQ45/BS!AQ16</f>
        <v>0.48146473002914114</v>
      </c>
      <c r="AS24" s="27">
        <f>BS!AR45/BS!AR16</f>
        <v>0.67610046914960276</v>
      </c>
      <c r="AT24" s="27">
        <f>BS!AS45/BS!AS16</f>
        <v>0.78188322039561975</v>
      </c>
      <c r="AU24" s="27">
        <f>BS!AT45/BS!AT16</f>
        <v>0.59955752212389379</v>
      </c>
      <c r="AV24" s="27">
        <f>BS!AU45/BS!AU16</f>
        <v>0.39751319398096474</v>
      </c>
      <c r="AW24" s="27">
        <f>BS!AV45/BS!AV16</f>
        <v>0.66065038644037377</v>
      </c>
      <c r="AX24" s="27">
        <f>BS!AW45/BS!AW16</f>
        <v>0.4187517822681725</v>
      </c>
      <c r="AY24" s="27">
        <f>BS!AX45/BS!AX16</f>
        <v>0.29573530457033192</v>
      </c>
      <c r="AZ24" s="27">
        <f>BS!AY45/BS!AY16</f>
        <v>0.25641474516080626</v>
      </c>
      <c r="BA24" s="27">
        <f>BS!AZ45/BS!AZ16</f>
        <v>0.40848710705054997</v>
      </c>
      <c r="BB24" s="27">
        <f>BS!BA45/BS!BA16</f>
        <v>0.42715935662155463</v>
      </c>
      <c r="BC24" s="27">
        <f>BS!BB45/BS!BB16</f>
        <v>0.46882834698311876</v>
      </c>
      <c r="BD24" s="27">
        <f>BS!BC45/BS!BC16</f>
        <v>0.43784797182138391</v>
      </c>
      <c r="BE24" s="27">
        <f>BS!BD45/BS!BD16</f>
        <v>0.52549179373763244</v>
      </c>
      <c r="BF24" s="27">
        <f>BS!BE45/BS!BE16</f>
        <v>0.57065278877701087</v>
      </c>
      <c r="BG24" s="27">
        <f>BS!BF45/BS!BF16</f>
        <v>0.58983646142026114</v>
      </c>
      <c r="BH24" s="27">
        <f>BS!BG45/BS!BG16</f>
        <v>0.38090424038191523</v>
      </c>
      <c r="BI24" s="27">
        <f>BS!BH45/BS!BH16</f>
        <v>0.51114932645457145</v>
      </c>
      <c r="BJ24" s="27">
        <f>BS!BI45/BS!BI16</f>
        <v>0.5965356743062511</v>
      </c>
      <c r="BK24" s="27">
        <f>BS!BJ45/BS!BJ16</f>
        <v>0.38131855030996664</v>
      </c>
      <c r="BL24" s="27">
        <f>BS!BK45/BS!BK16</f>
        <v>0.32337701920146295</v>
      </c>
      <c r="BM24" s="27">
        <f>BS!BL45/BS!BL16</f>
        <v>0.43661358546902213</v>
      </c>
      <c r="BN24" s="27">
        <f>BS!BM45/BS!BM16</f>
        <v>0.63486297004461445</v>
      </c>
      <c r="BO24" s="27">
        <f>BS!BN45/BS!BN16</f>
        <v>0.46535751565762007</v>
      </c>
      <c r="BP24" s="27">
        <f>BS!BO45/BS!BO16</f>
        <v>0.46673340006673342</v>
      </c>
      <c r="BQ24" s="27">
        <f>BS!BP45/BS!BP16</f>
        <v>0.65416410466625663</v>
      </c>
      <c r="BR24" s="27">
        <f>BS!BQ45/BS!BQ16</f>
        <v>0.65463809590284072</v>
      </c>
      <c r="BS24" s="27">
        <f>BS!BR45/BS!BR16</f>
        <v>0.50465363648451</v>
      </c>
    </row>
    <row r="25" spans="1:71" s="28" customFormat="1" x14ac:dyDescent="0.25">
      <c r="A25" s="48" t="s">
        <v>307</v>
      </c>
      <c r="B25" s="31" t="s">
        <v>246</v>
      </c>
      <c r="C25" s="26" t="s">
        <v>280</v>
      </c>
      <c r="D25" s="32">
        <f>BS!C45/BS!C17</f>
        <v>0.26903492874482554</v>
      </c>
      <c r="E25" s="32">
        <f>BS!D45/BS!D17</f>
        <v>0.3373169969648277</v>
      </c>
      <c r="F25" s="32">
        <f>BS!E45/BS!E17</f>
        <v>0.43226485336379522</v>
      </c>
      <c r="G25" s="32">
        <f>BS!F45/BS!F17</f>
        <v>0.36325847375054504</v>
      </c>
      <c r="H25" s="32">
        <f>BS!G45/BS!G17</f>
        <v>0.20456739067163929</v>
      </c>
      <c r="I25" s="32">
        <f>BS!H45/BS!H17</f>
        <v>0.27916485677350888</v>
      </c>
      <c r="J25" s="32">
        <f>BS!I45/BS!I17</f>
        <v>0.44574759330479924</v>
      </c>
      <c r="K25" s="32">
        <f>BS!J45/BS!J17</f>
        <v>0.40289999476292854</v>
      </c>
      <c r="L25" s="32">
        <f>BS!K45/BS!K17</f>
        <v>0.28355334754693928</v>
      </c>
      <c r="M25" s="32">
        <f>BS!L45/BS!L17</f>
        <v>0.39181099878802989</v>
      </c>
      <c r="N25" s="32">
        <f>BS!M45/BS!M17</f>
        <v>0.4630682000356538</v>
      </c>
      <c r="O25" s="32">
        <f>BS!N45/BS!N17</f>
        <v>0.43915358983852137</v>
      </c>
      <c r="P25" s="32">
        <f>BS!O45/BS!O17</f>
        <v>0.29978909310033142</v>
      </c>
      <c r="Q25" s="32">
        <f>BS!P45/BS!P17</f>
        <v>0.33414639438694299</v>
      </c>
      <c r="R25" s="32">
        <f>BS!Q45/BS!Q17</f>
        <v>0.44050558567948417</v>
      </c>
      <c r="S25" s="32">
        <f>BS!R45/BS!R17</f>
        <v>0.30345319982585983</v>
      </c>
      <c r="T25" s="32">
        <f>BS!S45/BS!S17</f>
        <v>0.19902217030288769</v>
      </c>
      <c r="U25" s="32">
        <f>BS!T45/BS!T17</f>
        <v>0.20850219844353454</v>
      </c>
      <c r="V25" s="32">
        <f>BS!U45/BS!U17</f>
        <v>0.28031259426426386</v>
      </c>
      <c r="W25" s="32">
        <f>BS!V45/BS!V17</f>
        <v>0.21698992790639651</v>
      </c>
      <c r="X25" s="32">
        <f>BS!W45/BS!W17</f>
        <v>0.16297831792574266</v>
      </c>
      <c r="Y25" s="32">
        <f>BS!X45/BS!X17</f>
        <v>0.32007514033886386</v>
      </c>
      <c r="Z25" s="32">
        <f>BS!Y45/BS!Y17</f>
        <v>0.39243420391258022</v>
      </c>
      <c r="AA25" s="32">
        <f>BS!Z45/BS!Z17</f>
        <v>0.35664895659264517</v>
      </c>
      <c r="AB25" s="32">
        <f>BS!AA45/BS!AA17</f>
        <v>0.22452300686587714</v>
      </c>
      <c r="AC25" s="32">
        <f>BS!AB45/BS!AB17</f>
        <v>0.31833176408429242</v>
      </c>
      <c r="AD25" s="32">
        <f>BS!AC45/BS!AC17</f>
        <v>0.37872069105881423</v>
      </c>
      <c r="AE25" s="32">
        <f>BS!AD45/BS!AD17</f>
        <v>0.22830015811224036</v>
      </c>
      <c r="AF25" s="32">
        <f>BS!AE45/BS!AE17</f>
        <v>0.23146561822761083</v>
      </c>
      <c r="AG25" s="32">
        <f>BS!AF45/BS!AF17</f>
        <v>0.41187261880972426</v>
      </c>
      <c r="AH25" s="32">
        <f>BS!AG45/BS!AG17</f>
        <v>0.43208605216863216</v>
      </c>
      <c r="AI25" s="32">
        <f>BS!AH45/BS!AH17</f>
        <v>0.29707844852153575</v>
      </c>
      <c r="AJ25" s="32">
        <f>BS!AI45/BS!AI17</f>
        <v>0.26921620188509776</v>
      </c>
      <c r="AK25" s="32">
        <f>BS!AJ45/BS!AJ17</f>
        <v>0.4404975942423548</v>
      </c>
      <c r="AL25" s="32">
        <f>BS!AK45/BS!AK17</f>
        <v>0.40941344983169808</v>
      </c>
      <c r="AM25" s="32">
        <f>BS!AL45/BS!AL17</f>
        <v>0.31539046254097841</v>
      </c>
      <c r="AN25" s="32">
        <f>BS!AM45/BS!AM17</f>
        <v>0.30462329259755327</v>
      </c>
      <c r="AO25" s="32">
        <f>BS!AN45/BS!AN17</f>
        <v>0.37633245887046979</v>
      </c>
      <c r="AP25" s="32">
        <f>BS!AO45/BS!AO17</f>
        <v>0.35841414092193741</v>
      </c>
      <c r="AQ25" s="32">
        <f>BS!AP45/BS!AP17</f>
        <v>0.2838872208548639</v>
      </c>
      <c r="AR25" s="32">
        <f>BS!AQ45/BS!AQ17</f>
        <v>0.26839605780523923</v>
      </c>
      <c r="AS25" s="32">
        <f>BS!AR45/BS!AR17</f>
        <v>0.35563533991999785</v>
      </c>
      <c r="AT25" s="32">
        <f>BS!AS45/BS!AS17</f>
        <v>0.40900585432110792</v>
      </c>
      <c r="AU25" s="32">
        <f>BS!AT45/BS!AT17</f>
        <v>0.30673677574646108</v>
      </c>
      <c r="AV25" s="32">
        <f>BS!AU45/BS!AU17</f>
        <v>0.22390459643026378</v>
      </c>
      <c r="AW25" s="32">
        <f>BS!AV45/BS!AV17</f>
        <v>0.36268297339072708</v>
      </c>
      <c r="AX25" s="32">
        <f>BS!AW45/BS!AW17</f>
        <v>0.27623436874558432</v>
      </c>
      <c r="AY25" s="32">
        <f>BS!AX45/BS!AX17</f>
        <v>0.19822768527120704</v>
      </c>
      <c r="AZ25" s="32">
        <f>BS!AY45/BS!AY17</f>
        <v>0.17164511068169208</v>
      </c>
      <c r="BA25" s="32">
        <f>BS!AZ45/BS!AZ17</f>
        <v>0.25996773242666105</v>
      </c>
      <c r="BB25" s="32">
        <f>BS!BA45/BS!BA17</f>
        <v>0.27754247042033059</v>
      </c>
      <c r="BC25" s="32">
        <f>BS!BB45/BS!BB17</f>
        <v>0.28683914510686159</v>
      </c>
      <c r="BD25" s="32">
        <f>BS!BC45/BS!BC17</f>
        <v>0.26645692158760892</v>
      </c>
      <c r="BE25" s="32">
        <f>BS!BD45/BS!BD17</f>
        <v>0.31369210992599794</v>
      </c>
      <c r="BF25" s="32">
        <f>BS!BE45/BS!BE17</f>
        <v>0.35080154397190244</v>
      </c>
      <c r="BG25" s="32">
        <f>BS!BF45/BS!BF17</f>
        <v>0.35069172539806837</v>
      </c>
      <c r="BH25" s="32">
        <f>BS!BG45/BS!BG17</f>
        <v>0.22159053780304513</v>
      </c>
      <c r="BI25" s="32">
        <f>BS!BH45/BS!BH17</f>
        <v>0.30339219488959207</v>
      </c>
      <c r="BJ25" s="32">
        <f>BS!BI45/BS!BI17</f>
        <v>0.35847052575677107</v>
      </c>
      <c r="BK25" s="32">
        <f>BS!BJ45/BS!BJ17</f>
        <v>0.25061704211557301</v>
      </c>
      <c r="BL25" s="32">
        <f>BS!BK45/BS!BK17</f>
        <v>0.21034058919154672</v>
      </c>
      <c r="BM25" s="32">
        <f>BS!BL45/BS!BL17</f>
        <v>0.27388013110660214</v>
      </c>
      <c r="BN25" s="32">
        <f>BS!BM45/BS!BM17</f>
        <v>0.37910561370123697</v>
      </c>
      <c r="BO25" s="32">
        <f>BS!BN45/BS!BN17</f>
        <v>0.28762096774193546</v>
      </c>
      <c r="BP25" s="32">
        <f>BS!BO45/BS!BO17</f>
        <v>0.27206597424825923</v>
      </c>
      <c r="BQ25" s="32">
        <f>BS!BP45/BS!BP17</f>
        <v>0.35116995525562972</v>
      </c>
      <c r="BR25" s="32">
        <f>BS!BQ45/BS!BQ17</f>
        <v>0.34180029154518948</v>
      </c>
      <c r="BS25" s="32">
        <f>BS!BR45/BS!BR17</f>
        <v>0.28859825875375433</v>
      </c>
    </row>
    <row r="26" spans="1:71" s="28" customFormat="1" x14ac:dyDescent="0.25">
      <c r="A26" s="26" t="s">
        <v>308</v>
      </c>
      <c r="B26" s="26"/>
      <c r="C26" s="26" t="s">
        <v>281</v>
      </c>
      <c r="D26" s="38">
        <v>23.070399999999999</v>
      </c>
      <c r="E26" s="38">
        <v>23.070399999999999</v>
      </c>
      <c r="F26" s="38">
        <v>23.070399999999999</v>
      </c>
      <c r="G26" s="38">
        <v>23.07</v>
      </c>
      <c r="H26" s="38">
        <v>23.070399999999999</v>
      </c>
      <c r="I26" s="38">
        <v>23.070399999999999</v>
      </c>
      <c r="J26" s="38">
        <v>23.070399999999999</v>
      </c>
      <c r="K26" s="38">
        <v>23.070399999999999</v>
      </c>
      <c r="L26" s="38">
        <v>23.827400000000001</v>
      </c>
      <c r="M26" s="38">
        <v>23.827400000000001</v>
      </c>
      <c r="N26" s="38">
        <v>23.827400000000001</v>
      </c>
      <c r="O26" s="38">
        <v>23.827400000000001</v>
      </c>
      <c r="P26" s="38">
        <v>23.827400000000001</v>
      </c>
      <c r="Q26" s="38">
        <v>23.827400000000001</v>
      </c>
      <c r="R26" s="38">
        <v>27.827400000000001</v>
      </c>
      <c r="S26" s="38">
        <v>27.827400000000001</v>
      </c>
      <c r="T26" s="38">
        <v>27.827400000000001</v>
      </c>
      <c r="U26" s="38">
        <v>27.827400000000001</v>
      </c>
      <c r="V26" s="38">
        <v>27.827400000000001</v>
      </c>
      <c r="W26" s="38">
        <v>27.827400000000001</v>
      </c>
      <c r="X26" s="38">
        <v>27.827400000000001</v>
      </c>
      <c r="Y26" s="38">
        <v>30.735700000000001</v>
      </c>
      <c r="Z26" s="38">
        <v>30.735700000000001</v>
      </c>
      <c r="AA26" s="38">
        <v>30.735700000000001</v>
      </c>
      <c r="AB26" s="38">
        <v>30.735700000000001</v>
      </c>
      <c r="AC26" s="38">
        <v>39.622399999999999</v>
      </c>
      <c r="AD26" s="38">
        <v>39.622399999999999</v>
      </c>
      <c r="AE26" s="38">
        <v>39.622399999999999</v>
      </c>
      <c r="AF26" s="38">
        <v>39.622399999999999</v>
      </c>
      <c r="AG26" s="38">
        <v>39.622399999999999</v>
      </c>
      <c r="AH26" s="38">
        <v>39.622399999999999</v>
      </c>
      <c r="AI26" s="38">
        <v>39.622</v>
      </c>
      <c r="AJ26" s="38">
        <v>39.622399999999999</v>
      </c>
      <c r="AK26" s="38">
        <v>39.622399999999999</v>
      </c>
      <c r="AL26" s="38">
        <v>39.622399999999999</v>
      </c>
      <c r="AM26" s="38">
        <v>39.622</v>
      </c>
      <c r="AN26" s="38">
        <v>39.622399999999999</v>
      </c>
      <c r="AO26" s="38">
        <v>39.622399999999999</v>
      </c>
      <c r="AP26" s="38">
        <v>39.622399999999999</v>
      </c>
      <c r="AQ26" s="38">
        <v>39.622399999999999</v>
      </c>
      <c r="AR26" s="38">
        <v>39.622399999999999</v>
      </c>
      <c r="AS26" s="38">
        <v>39.622399999999999</v>
      </c>
      <c r="AT26" s="38">
        <v>39.622399999999999</v>
      </c>
      <c r="AU26" s="38">
        <v>39.622</v>
      </c>
      <c r="AV26" s="38">
        <v>39.622399999999999</v>
      </c>
      <c r="AW26" s="38">
        <v>39.622399999999999</v>
      </c>
      <c r="AX26" s="38">
        <v>39.622399999999999</v>
      </c>
      <c r="AY26" s="38">
        <v>39.622</v>
      </c>
      <c r="AZ26" s="38">
        <v>39.622399999999999</v>
      </c>
      <c r="BA26" s="38">
        <v>39.622399999999999</v>
      </c>
      <c r="BB26" s="38">
        <v>39.622399999999999</v>
      </c>
      <c r="BC26" s="38">
        <v>39.622399999999999</v>
      </c>
      <c r="BD26" s="38">
        <v>39.622399999999999</v>
      </c>
      <c r="BE26" s="38">
        <v>39.622399999999999</v>
      </c>
      <c r="BF26" s="38">
        <v>39.622399999999999</v>
      </c>
      <c r="BG26" s="38">
        <v>39.622399999999999</v>
      </c>
      <c r="BH26" s="38">
        <v>39.622399999999999</v>
      </c>
      <c r="BI26" s="38">
        <v>39.622399999999999</v>
      </c>
      <c r="BJ26" s="38">
        <v>39.622399999999999</v>
      </c>
      <c r="BK26" s="38">
        <v>39.622</v>
      </c>
      <c r="BL26" s="38">
        <v>39.622399999999999</v>
      </c>
      <c r="BM26" s="38">
        <v>39.622399999999999</v>
      </c>
      <c r="BN26" s="38">
        <v>39.622399999999999</v>
      </c>
      <c r="BO26" s="38">
        <v>39.622</v>
      </c>
      <c r="BP26" s="38">
        <v>39.622399999999999</v>
      </c>
      <c r="BQ26" s="38">
        <v>39.622399999999999</v>
      </c>
      <c r="BR26" s="38">
        <v>39.622399999999999</v>
      </c>
      <c r="BS26" s="38">
        <v>39.622399999999999</v>
      </c>
    </row>
    <row r="27" spans="1:71" s="28" customFormat="1" x14ac:dyDescent="0.25">
      <c r="A27" s="26" t="s">
        <v>247</v>
      </c>
      <c r="B27" s="26"/>
      <c r="C27" s="26" t="s">
        <v>282</v>
      </c>
      <c r="D27" s="27">
        <v>4.3999999999999997E-2</v>
      </c>
      <c r="E27" s="27">
        <v>0.1231</v>
      </c>
      <c r="F27" s="27">
        <v>8.14E-2</v>
      </c>
      <c r="G27" s="27">
        <v>-7.6200000000000004E-2</v>
      </c>
      <c r="H27" s="27">
        <v>-1.06E-2</v>
      </c>
      <c r="I27" s="27">
        <v>-1.8E-3</v>
      </c>
      <c r="J27" s="27">
        <v>2.2700000000000001E-2</v>
      </c>
      <c r="K27" s="27">
        <v>-0.1431</v>
      </c>
      <c r="L27" s="27">
        <v>-4.6199999999999998E-2</v>
      </c>
      <c r="M27" s="27">
        <v>3.1E-2</v>
      </c>
      <c r="N27" s="27">
        <v>1.2999999999999999E-2</v>
      </c>
      <c r="O27" s="27">
        <v>-0.1394</v>
      </c>
      <c r="P27" s="27">
        <v>-9.5699999999999993E-2</v>
      </c>
      <c r="Q27" s="27">
        <v>-8.8000000000000005E-3</v>
      </c>
      <c r="R27" s="27">
        <v>3.9E-2</v>
      </c>
      <c r="S27" s="27">
        <v>-0.2215</v>
      </c>
      <c r="T27" s="27">
        <v>-0.1565</v>
      </c>
      <c r="U27" s="27">
        <v>-3.61E-2</v>
      </c>
      <c r="V27" s="27">
        <v>-0.1555</v>
      </c>
      <c r="W27" s="27">
        <v>-3.1399999999999997E-2</v>
      </c>
      <c r="X27" s="27">
        <v>-7.4999999999999997E-3</v>
      </c>
      <c r="Y27" s="27">
        <v>-4.1000000000000003E-3</v>
      </c>
      <c r="Z27" s="27">
        <v>-1.3299999999999999E-2</v>
      </c>
      <c r="AA27" s="27">
        <v>-1.4E-3</v>
      </c>
      <c r="AB27" s="27">
        <v>-2.0500000000000001E-2</v>
      </c>
      <c r="AC27" s="27">
        <v>-2.9999999999999997E-4</v>
      </c>
      <c r="AD27" s="27">
        <v>-1.7600000000000001E-2</v>
      </c>
      <c r="AE27" s="27">
        <v>-6.3E-3</v>
      </c>
      <c r="AF27" s="27">
        <v>-1.66E-2</v>
      </c>
      <c r="AG27" s="27">
        <v>1.1599999999999999E-2</v>
      </c>
      <c r="AH27" s="27">
        <v>1.5100000000000001E-2</v>
      </c>
      <c r="AI27" s="27">
        <v>-2.7000000000000001E-3</v>
      </c>
      <c r="AJ27" s="27">
        <v>-8.0999999999999996E-3</v>
      </c>
      <c r="AK27" s="27">
        <v>2.24E-2</v>
      </c>
      <c r="AL27" s="27">
        <v>2.4799999999999999E-2</v>
      </c>
      <c r="AM27" s="27">
        <v>-0.10340000000000001</v>
      </c>
      <c r="AN27" s="27">
        <v>-2.8999999999999998E-3</v>
      </c>
      <c r="AO27" s="27">
        <v>3.0000000000000001E-3</v>
      </c>
      <c r="AP27" s="27">
        <v>8.9999999999999993E-3</v>
      </c>
      <c r="AQ27" s="27">
        <v>-2.8199999999999999E-2</v>
      </c>
      <c r="AR27" s="27">
        <v>-7.3000000000000001E-3</v>
      </c>
      <c r="AS27" s="27">
        <v>9.1000000000000004E-3</v>
      </c>
      <c r="AT27" s="27">
        <v>2.0799999999999999E-2</v>
      </c>
      <c r="AU27" s="27">
        <v>-1.14E-2</v>
      </c>
      <c r="AV27" s="27">
        <v>-5.0000000000000001E-3</v>
      </c>
      <c r="AW27" s="27">
        <v>2.3800000000000002E-2</v>
      </c>
      <c r="AX27" s="27">
        <v>2.5399999999999999E-2</v>
      </c>
      <c r="AY27" s="27">
        <v>-1.4E-2</v>
      </c>
      <c r="AZ27" s="27">
        <v>-0.01</v>
      </c>
      <c r="BA27" s="27">
        <v>1.1000000000000001E-3</v>
      </c>
      <c r="BB27" s="27">
        <v>-1.6000000000000001E-3</v>
      </c>
      <c r="BC27" s="27">
        <v>-0.32790000000000002</v>
      </c>
      <c r="BD27" s="27">
        <v>-2.3400000000000001E-2</v>
      </c>
      <c r="BE27" s="27">
        <v>-1.15E-2</v>
      </c>
      <c r="BF27" s="27">
        <v>1.6899999999999998E-2</v>
      </c>
      <c r="BG27" s="27">
        <v>4.7000000000000002E-3</v>
      </c>
      <c r="BH27" s="27">
        <v>-0.01</v>
      </c>
      <c r="BI27" s="27">
        <v>-5.0000000000000001E-4</v>
      </c>
      <c r="BJ27" s="27">
        <v>-1.0800000000000001E-2</v>
      </c>
      <c r="BK27" s="27">
        <v>-1.15E-2</v>
      </c>
      <c r="BL27" s="27">
        <v>-1.7299999999999999E-2</v>
      </c>
      <c r="BM27" s="27">
        <v>2.7000000000000001E-3</v>
      </c>
      <c r="BN27" s="27">
        <v>6.7000000000000002E-3</v>
      </c>
      <c r="BO27" s="27">
        <v>9.7999999999999997E-3</v>
      </c>
      <c r="BP27" s="27">
        <v>-1.0699999999999999E-2</v>
      </c>
      <c r="BQ27" s="27">
        <v>-1.18E-2</v>
      </c>
      <c r="BR27" s="27">
        <v>-2.8E-3</v>
      </c>
      <c r="BS27" s="27">
        <v>-0.03</v>
      </c>
    </row>
    <row r="28" spans="1:71" s="28" customFormat="1" x14ac:dyDescent="0.25">
      <c r="A28" s="28" t="s">
        <v>309</v>
      </c>
      <c r="B28" s="26"/>
      <c r="C28" s="26" t="s">
        <v>248</v>
      </c>
      <c r="D28" s="38">
        <v>2350</v>
      </c>
      <c r="E28" s="38">
        <v>2355</v>
      </c>
      <c r="F28" s="38">
        <v>2320</v>
      </c>
      <c r="G28" s="38">
        <v>2292</v>
      </c>
      <c r="H28" s="38">
        <v>2219</v>
      </c>
      <c r="I28" s="38">
        <v>2219</v>
      </c>
      <c r="J28" s="38">
        <v>2271</v>
      </c>
      <c r="K28" s="38">
        <v>2231</v>
      </c>
      <c r="L28" s="38">
        <v>2401</v>
      </c>
      <c r="M28" s="38">
        <v>2360</v>
      </c>
      <c r="N28" s="38">
        <v>2527</v>
      </c>
      <c r="O28" s="38">
        <v>2479</v>
      </c>
      <c r="P28" s="38">
        <v>2457</v>
      </c>
      <c r="Q28" s="38">
        <v>2380</v>
      </c>
      <c r="R28" s="38">
        <v>2228</v>
      </c>
      <c r="S28" s="38">
        <v>2237</v>
      </c>
      <c r="T28" s="38">
        <v>1013</v>
      </c>
      <c r="U28" s="38">
        <v>900</v>
      </c>
      <c r="V28" s="38">
        <v>859</v>
      </c>
      <c r="W28" s="38">
        <v>812</v>
      </c>
      <c r="X28" s="38">
        <v>828</v>
      </c>
      <c r="Y28" s="38">
        <v>814</v>
      </c>
      <c r="Z28" s="38">
        <v>790</v>
      </c>
      <c r="AA28" s="38">
        <v>777</v>
      </c>
      <c r="AB28" s="38">
        <v>785</v>
      </c>
      <c r="AC28" s="38">
        <v>789</v>
      </c>
      <c r="AD28" s="38">
        <v>765</v>
      </c>
      <c r="AE28" s="38">
        <v>760</v>
      </c>
      <c r="AF28" s="38">
        <v>775</v>
      </c>
      <c r="AG28" s="38">
        <v>823</v>
      </c>
      <c r="AH28" s="38">
        <v>776</v>
      </c>
      <c r="AI28" s="38">
        <v>766</v>
      </c>
      <c r="AJ28" s="38">
        <v>817</v>
      </c>
      <c r="AK28" s="38">
        <v>927</v>
      </c>
      <c r="AL28" s="38">
        <v>833</v>
      </c>
      <c r="AM28" s="38">
        <v>746</v>
      </c>
      <c r="AN28" s="38">
        <v>780</v>
      </c>
      <c r="AO28" s="38">
        <v>751</v>
      </c>
      <c r="AP28" s="38">
        <v>730</v>
      </c>
      <c r="AQ28" s="38">
        <v>722</v>
      </c>
      <c r="AR28" s="38">
        <v>743</v>
      </c>
      <c r="AS28" s="38">
        <v>739</v>
      </c>
      <c r="AT28" s="38">
        <v>742</v>
      </c>
      <c r="AU28" s="38">
        <v>733</v>
      </c>
      <c r="AV28" s="38">
        <v>737</v>
      </c>
      <c r="AW28" s="38">
        <v>739</v>
      </c>
      <c r="AX28" s="38">
        <v>731</v>
      </c>
      <c r="AY28" s="38">
        <v>719</v>
      </c>
      <c r="AZ28" s="38">
        <v>713</v>
      </c>
      <c r="BA28" s="38">
        <v>737</v>
      </c>
      <c r="BB28" s="38">
        <v>727</v>
      </c>
      <c r="BC28" s="38">
        <v>708</v>
      </c>
      <c r="BD28" s="38">
        <v>684</v>
      </c>
      <c r="BE28" s="38">
        <v>664</v>
      </c>
      <c r="BF28" s="38">
        <v>647</v>
      </c>
      <c r="BG28" s="38">
        <v>653</v>
      </c>
      <c r="BH28" s="38">
        <v>654</v>
      </c>
      <c r="BI28" s="38">
        <v>644</v>
      </c>
      <c r="BJ28" s="38">
        <v>600</v>
      </c>
      <c r="BK28" s="38">
        <v>547</v>
      </c>
      <c r="BL28" s="38">
        <v>537</v>
      </c>
      <c r="BM28" s="38">
        <v>506</v>
      </c>
      <c r="BN28" s="38">
        <v>539</v>
      </c>
      <c r="BO28" s="38">
        <v>528</v>
      </c>
      <c r="BP28" s="38">
        <v>548</v>
      </c>
      <c r="BQ28" s="38">
        <v>566</v>
      </c>
      <c r="BR28" s="38">
        <v>550</v>
      </c>
      <c r="BS28" s="38">
        <v>539</v>
      </c>
    </row>
    <row r="29" spans="1:71" s="28" customFormat="1" x14ac:dyDescent="0.25">
      <c r="A29" s="26" t="s">
        <v>249</v>
      </c>
      <c r="B29" s="26"/>
      <c r="C29" s="26" t="s">
        <v>250</v>
      </c>
      <c r="D29" s="38">
        <f>D39/D27</f>
        <v>107.88345750000001</v>
      </c>
      <c r="E29" s="38">
        <f t="shared" ref="E29:BP29" si="0">E39/E27</f>
        <v>38.372885458976441</v>
      </c>
      <c r="F29" s="38">
        <f t="shared" si="0"/>
        <v>61.197346437346432</v>
      </c>
      <c r="G29" s="38">
        <f t="shared" si="0"/>
        <v>-65.18350393700787</v>
      </c>
      <c r="H29" s="38">
        <f t="shared" si="0"/>
        <v>-412.57191509433966</v>
      </c>
      <c r="I29" s="38">
        <f t="shared" si="0"/>
        <v>-1464.1901</v>
      </c>
      <c r="J29" s="38">
        <f t="shared" si="0"/>
        <v>109.08595462555064</v>
      </c>
      <c r="K29" s="38">
        <f t="shared" si="0"/>
        <v>-24.266555136268341</v>
      </c>
      <c r="L29" s="38">
        <f t="shared" si="0"/>
        <v>-70.837797186147185</v>
      </c>
      <c r="M29" s="38">
        <f t="shared" si="0"/>
        <v>96.228587419354852</v>
      </c>
      <c r="N29" s="38">
        <f t="shared" si="0"/>
        <v>190.48085923076923</v>
      </c>
      <c r="O29" s="38">
        <f t="shared" si="0"/>
        <v>-14.522553371592538</v>
      </c>
      <c r="P29" s="38">
        <f t="shared" si="0"/>
        <v>-13.013229780564265</v>
      </c>
      <c r="Q29" s="38">
        <f t="shared" si="0"/>
        <v>-85.569551136363643</v>
      </c>
      <c r="R29" s="38">
        <f t="shared" si="0"/>
        <v>11.436277692307691</v>
      </c>
      <c r="S29" s="38">
        <f t="shared" si="0"/>
        <v>-0.65376979683972902</v>
      </c>
      <c r="T29" s="38">
        <f t="shared" si="0"/>
        <v>-0.37012140575079872</v>
      </c>
      <c r="U29" s="38">
        <f t="shared" si="0"/>
        <v>-4.0915847645429366</v>
      </c>
      <c r="V29" s="38">
        <f t="shared" si="0"/>
        <v>-1.3782560128617363</v>
      </c>
      <c r="W29" s="38">
        <f t="shared" si="0"/>
        <v>-5.2574334394904465</v>
      </c>
      <c r="X29" s="38">
        <f t="shared" si="0"/>
        <v>-27.031201333333332</v>
      </c>
      <c r="Y29" s="38">
        <f t="shared" si="0"/>
        <v>-44.502587804878047</v>
      </c>
      <c r="Z29" s="38">
        <f t="shared" si="0"/>
        <v>-20.469384962406014</v>
      </c>
      <c r="AA29" s="38">
        <f t="shared" si="0"/>
        <v>-190</v>
      </c>
      <c r="AB29" s="38">
        <f t="shared" si="0"/>
        <v>-15.951219512195122</v>
      </c>
      <c r="AC29" s="38">
        <f t="shared" si="0"/>
        <v>-1000</v>
      </c>
      <c r="AD29" s="38">
        <f t="shared" si="0"/>
        <v>-22.727272727272727</v>
      </c>
      <c r="AE29" s="38">
        <f t="shared" si="0"/>
        <v>-83.333333333333343</v>
      </c>
      <c r="AF29" s="38">
        <f t="shared" si="0"/>
        <v>-31.987951807228917</v>
      </c>
      <c r="AG29" s="38">
        <f t="shared" si="0"/>
        <v>46.293103448275865</v>
      </c>
      <c r="AH29" s="38">
        <f t="shared" si="0"/>
        <v>34.370860927152314</v>
      </c>
      <c r="AI29" s="38">
        <f t="shared" si="0"/>
        <v>-192.59259259259258</v>
      </c>
      <c r="AJ29" s="38">
        <f t="shared" si="0"/>
        <v>-58.148148148148145</v>
      </c>
      <c r="AK29" s="38">
        <f t="shared" si="0"/>
        <v>19.0625</v>
      </c>
      <c r="AL29" s="38">
        <f t="shared" si="0"/>
        <v>18.225806451612904</v>
      </c>
      <c r="AM29" s="38">
        <f t="shared" si="0"/>
        <v>-4.4487427466150873</v>
      </c>
      <c r="AN29" s="38">
        <f t="shared" si="0"/>
        <v>-118.9655172413793</v>
      </c>
      <c r="AO29" s="38">
        <f t="shared" si="0"/>
        <v>113.66666666666667</v>
      </c>
      <c r="AP29" s="38">
        <f t="shared" si="0"/>
        <v>35.333333333333336</v>
      </c>
      <c r="AQ29" s="38">
        <f t="shared" si="0"/>
        <v>-14.255319148936172</v>
      </c>
      <c r="AR29" s="38">
        <f t="shared" si="0"/>
        <v>-47.945205479452049</v>
      </c>
      <c r="AS29" s="38">
        <f t="shared" si="0"/>
        <v>35.164835164835161</v>
      </c>
      <c r="AT29" s="38">
        <f t="shared" si="0"/>
        <v>13.269230769230772</v>
      </c>
      <c r="AU29" s="38">
        <f t="shared" si="0"/>
        <v>-26.403508771929822</v>
      </c>
      <c r="AV29" s="38">
        <f t="shared" si="0"/>
        <v>-60</v>
      </c>
      <c r="AW29" s="38">
        <f t="shared" si="0"/>
        <v>11.554621848739496</v>
      </c>
      <c r="AX29" s="38">
        <f t="shared" si="0"/>
        <v>11.417322834645669</v>
      </c>
      <c r="AY29" s="38">
        <f t="shared" si="0"/>
        <v>-18.214285714285715</v>
      </c>
      <c r="AZ29" s="38">
        <f t="shared" si="0"/>
        <v>-25</v>
      </c>
      <c r="BA29" s="38">
        <f t="shared" si="0"/>
        <v>272.72727272727269</v>
      </c>
      <c r="BB29" s="38">
        <f t="shared" si="0"/>
        <v>-179.37499999999997</v>
      </c>
      <c r="BC29" s="38">
        <f t="shared" si="0"/>
        <v>-0.83867032631899974</v>
      </c>
      <c r="BD29" s="38">
        <f t="shared" si="0"/>
        <v>-11.538461538461538</v>
      </c>
      <c r="BE29" s="38">
        <f t="shared" si="0"/>
        <v>-14.782608695652176</v>
      </c>
      <c r="BF29" s="38">
        <f t="shared" si="0"/>
        <v>9.4674556213017755</v>
      </c>
      <c r="BG29" s="38">
        <f t="shared" si="0"/>
        <v>27.659574468085108</v>
      </c>
      <c r="BH29" s="38">
        <f t="shared" si="0"/>
        <v>-16.3</v>
      </c>
      <c r="BI29" s="38">
        <f t="shared" si="0"/>
        <v>-368</v>
      </c>
      <c r="BJ29" s="38">
        <f t="shared" si="0"/>
        <v>-14.722222222222221</v>
      </c>
      <c r="BK29" s="38">
        <f t="shared" si="0"/>
        <v>-13.130434782608695</v>
      </c>
      <c r="BL29" s="38">
        <f t="shared" si="0"/>
        <v>-7.1098265895953761</v>
      </c>
      <c r="BM29" s="38">
        <f t="shared" si="0"/>
        <v>66.666666666666657</v>
      </c>
      <c r="BN29" s="38">
        <f t="shared" si="0"/>
        <v>25.373134328358208</v>
      </c>
      <c r="BO29" s="38">
        <f t="shared" si="0"/>
        <v>22.448979591836736</v>
      </c>
      <c r="BP29" s="38">
        <f t="shared" si="0"/>
        <v>-19.439252336448597</v>
      </c>
      <c r="BQ29" s="38">
        <f t="shared" ref="BQ29:BS29" si="1">BQ39/BQ27</f>
        <v>-18.8135593220339</v>
      </c>
      <c r="BR29" s="38">
        <f t="shared" si="1"/>
        <v>-74.285714285714278</v>
      </c>
      <c r="BS29" s="38">
        <f t="shared" si="1"/>
        <v>-6.4</v>
      </c>
    </row>
    <row r="30" spans="1:71" ht="30" x14ac:dyDescent="0.25">
      <c r="A30" s="26" t="s">
        <v>310</v>
      </c>
      <c r="B30" s="26" t="s">
        <v>251</v>
      </c>
      <c r="C30" s="26" t="s">
        <v>252</v>
      </c>
      <c r="D30" s="29">
        <f>(BS!C17-BS!C27)/Indicators!D26</f>
        <v>1.2068668076843052</v>
      </c>
      <c r="E30" s="29">
        <f>(BS!D17-BS!D27)/Indicators!E26</f>
        <v>1.3770675844372007</v>
      </c>
      <c r="F30" s="29">
        <f>(BS!E17-BS!E27)/Indicators!F26</f>
        <v>1.4369928566474788</v>
      </c>
      <c r="G30" s="29">
        <f>(BS!F17-BS!F27)/Indicators!G26</f>
        <v>1.2968010403120933</v>
      </c>
      <c r="H30" s="29">
        <f>(BS!G17-BS!G27)/Indicators!H26</f>
        <v>1.288343505097441</v>
      </c>
      <c r="I30" s="29">
        <f>(BS!H17-BS!H27)/Indicators!I26</f>
        <v>1.3249748595603026</v>
      </c>
      <c r="J30" s="29">
        <f>(BS!I17-BS!I27)/Indicators!J26</f>
        <v>1.3464959428531798</v>
      </c>
      <c r="K30" s="29">
        <f>(BS!J17-BS!J27)/Indicators!K26</f>
        <v>1.1676823982245648</v>
      </c>
      <c r="L30" s="29">
        <f>(BS!K17-BS!K27)/Indicators!L26</f>
        <v>1.202237759889875</v>
      </c>
      <c r="M30" s="29">
        <f>(BS!L17-BS!L27)/Indicators!M26</f>
        <v>1.2336469778490311</v>
      </c>
      <c r="N30" s="29">
        <f>(BS!M17-BS!M27)/Indicators!N26</f>
        <v>1.2488521617969226</v>
      </c>
      <c r="O30" s="29">
        <f>(BS!N17-BS!N27)/Indicators!O26</f>
        <v>1.068845111090593</v>
      </c>
      <c r="P30" s="29">
        <f>(BS!O17-BS!O27)/Indicators!P26</f>
        <v>1.018315049061165</v>
      </c>
      <c r="Q30" s="29">
        <f>(BS!P17-BS!P27)/Indicators!Q26</f>
        <v>1.0048305732056373</v>
      </c>
      <c r="R30" s="29">
        <f>(BS!Q17-BS!Q27)/Indicators!R26</f>
        <v>1.0043087029330802</v>
      </c>
      <c r="S30" s="29">
        <f>(BS!R17-BS!R27)/Indicators!S26</f>
        <v>0.72330508779116975</v>
      </c>
      <c r="T30" s="29">
        <f>(BS!S17-BS!S27)/Indicators!T26</f>
        <v>0.54465742397780592</v>
      </c>
      <c r="U30" s="29">
        <f>(BS!T17-BS!T27)/Indicators!U26</f>
        <v>0.51660593515743469</v>
      </c>
      <c r="V30" s="29">
        <f>(BS!U17-BS!U27)/Indicators!V26</f>
        <v>0.38799169164205077</v>
      </c>
      <c r="W30" s="29">
        <f>(BS!V17-BS!V27)/Indicators!W26</f>
        <v>0.30926353162710141</v>
      </c>
      <c r="X30" s="29">
        <f>(BS!W17-BS!W27)/Indicators!X26</f>
        <v>0.29745143276051661</v>
      </c>
      <c r="Y30" s="29">
        <f>(BS!X17-BS!X27)/Indicators!Y26</f>
        <v>0.28812423338332954</v>
      </c>
      <c r="Z30" s="29">
        <f>(BS!Y17-BS!Y27)/Indicators!Z26</f>
        <v>0.28321463314647133</v>
      </c>
      <c r="AA30" s="29">
        <f>(BS!Z17-BS!Z27)/Indicators!AA26</f>
        <v>0.28799083801572756</v>
      </c>
      <c r="AB30" s="29">
        <f>(BS!AA17-BS!AA27)/Indicators!AB26</f>
        <v>0.26821578815514197</v>
      </c>
      <c r="AC30" s="29">
        <f>(BS!AB17-BS!AB27)/Indicators!AC26</f>
        <v>0.27240904135034733</v>
      </c>
      <c r="AD30" s="29">
        <f>(BS!AC17-BS!AC27)/Indicators!AD26</f>
        <v>0.2579904296559522</v>
      </c>
      <c r="AE30" s="29">
        <f>(BS!AD17-BS!AD27)/Indicators!AE26</f>
        <v>0.26106697221773539</v>
      </c>
      <c r="AF30" s="29">
        <f>(BS!AE17-BS!AE27)/Indicators!AF26</f>
        <v>0.25526469875625912</v>
      </c>
      <c r="AG30" s="29">
        <f>(BS!AF17-BS!AF27)/Indicators!AG26</f>
        <v>0.25832862219350677</v>
      </c>
      <c r="AH30" s="29">
        <f>(BS!AG17-BS!AG27)/Indicators!AH26</f>
        <v>0.2784384590534647</v>
      </c>
      <c r="AI30" s="29">
        <f>(BS!AH17-BS!AH27)/Indicators!AI26</f>
        <v>0.27733329968199488</v>
      </c>
      <c r="AJ30" s="29">
        <f>(BS!AI17-BS!AI27)/Indicators!AJ26</f>
        <v>0.2724771846228396</v>
      </c>
      <c r="AK30" s="29">
        <f>(BS!AJ17-BS!AJ27)/Indicators!AK26</f>
        <v>0.28533354869972544</v>
      </c>
      <c r="AL30" s="29">
        <f>(BS!AK17-BS!AK27)/Indicators!AL26</f>
        <v>0.30722015829429816</v>
      </c>
      <c r="AM30" s="29">
        <f>(BS!AL17-BS!AL27)/Indicators!AM26</f>
        <v>0.24014941194286002</v>
      </c>
      <c r="AN30" s="29">
        <f>(BS!AM17-BS!AM27)/Indicators!AN26</f>
        <v>0.23594986674204493</v>
      </c>
      <c r="AO30" s="29">
        <f>(BS!AN17-BS!AN27)/Indicators!AO26</f>
        <v>0.2399400339202068</v>
      </c>
      <c r="AP30" s="29">
        <f>(BS!AO17-BS!AO27)/Indicators!AP26</f>
        <v>0.24893746971410116</v>
      </c>
      <c r="AQ30" s="29">
        <f>(BS!AP17-BS!AP27)/Indicators!AQ26</f>
        <v>0.2205444395089646</v>
      </c>
      <c r="AR30" s="29">
        <f>(BS!AQ17-BS!AQ27)/Indicators!AR26</f>
        <v>0.21295782183815215</v>
      </c>
      <c r="AS30" s="29">
        <f>(BS!AR17-BS!AR27)/Indicators!AS26</f>
        <v>0.22252059441124225</v>
      </c>
      <c r="AT30" s="29">
        <f>(BS!AS17-BS!AS27)/Indicators!AT26</f>
        <v>0.24333962607010176</v>
      </c>
      <c r="AU30" s="29">
        <f>(BS!AT17-BS!AT27)/Indicators!AU26</f>
        <v>0.23186613497551878</v>
      </c>
      <c r="AV30" s="29">
        <f>(BS!AU17-BS!AU27)/Indicators!AV26</f>
        <v>0.22707357454369245</v>
      </c>
      <c r="AW30" s="29">
        <f>(BS!AV17-BS!AV27)/Indicators!AW26</f>
        <v>0.25087576724277189</v>
      </c>
      <c r="AX30" s="29">
        <f>(BS!AW17-BS!AW27)/Indicators!AX26</f>
        <v>0.54344259812631246</v>
      </c>
      <c r="AY30" s="29">
        <f>(BS!AX17-BS!AX27)/Indicators!AY26</f>
        <v>0.49550754631265459</v>
      </c>
      <c r="AZ30" s="29">
        <f>(BS!AY17-BS!AY27)/Indicators!AZ26</f>
        <v>0.49098994508157001</v>
      </c>
      <c r="BA30" s="29">
        <f>(BS!AZ17-BS!AZ27)/Indicators!BA26</f>
        <v>0.47208144887740267</v>
      </c>
      <c r="BB30" s="29">
        <f>(BS!BA17-BS!BA27)/Indicators!BB26</f>
        <v>0.47018858019706022</v>
      </c>
      <c r="BC30" s="29">
        <f>(BS!BB17-BS!BB27)/Indicators!BC26</f>
        <v>0.15423094007430144</v>
      </c>
      <c r="BD30" s="29">
        <f>(BS!BC17-BS!BC27)/Indicators!BD26</f>
        <v>0.1314155629139073</v>
      </c>
      <c r="BE30" s="29">
        <f>(BS!BD17-BS!BD27)/Indicators!BE26</f>
        <v>0.12056311581327736</v>
      </c>
      <c r="BF30" s="29">
        <f>(BS!BE17-BS!BE27)/Indicators!BF26</f>
        <v>0.13805322241964149</v>
      </c>
      <c r="BG30" s="29">
        <f>(BS!BF17-BS!BF27)/Indicators!BG26</f>
        <v>0.17497678081085447</v>
      </c>
      <c r="BH30" s="29">
        <f>(BS!BG17-BS!BG27)/Indicators!BH26</f>
        <v>0.15617428525278637</v>
      </c>
      <c r="BI30" s="29">
        <f>(BS!BH17-BS!BH27)/Indicators!BI26</f>
        <v>0.15652762073978352</v>
      </c>
      <c r="BJ30" s="29">
        <f>(BS!BI17-BS!BI27)/Indicators!BJ26</f>
        <v>0.14668470360200295</v>
      </c>
      <c r="BK30" s="29">
        <f>(BS!BJ17-BS!BJ27)/Indicators!BK26</f>
        <v>0.13601029730957548</v>
      </c>
      <c r="BL30" s="29">
        <f>(BS!BK17-BS!BK27)/Indicators!BL26</f>
        <v>0.12079026005491847</v>
      </c>
      <c r="BM30" s="29">
        <f>(BS!BL17-BS!BL27)/Indicators!BM26</f>
        <v>0.12439932967210464</v>
      </c>
      <c r="BN30" s="29">
        <f>(BS!BM17-BS!BM27)/Indicators!BN26</f>
        <v>0.13199604264254555</v>
      </c>
      <c r="BO30" s="29">
        <f>(BS!BN17-BS!BN27)/Indicators!BO26</f>
        <v>0.13987178840038367</v>
      </c>
      <c r="BP30" s="29">
        <f>(BS!BO17-BS!BO27)/Indicators!BP26</f>
        <v>0.1301284122112745</v>
      </c>
      <c r="BQ30" s="29">
        <f>(BS!BP17-BS!BP27)/Indicators!BQ26</f>
        <v>0.1192507268615732</v>
      </c>
      <c r="BR30" s="29">
        <f>(BS!BQ17-BS!BQ27)/Indicators!BR26</f>
        <v>0.11740833467937331</v>
      </c>
      <c r="BS30" s="29">
        <f>(BS!BR17-BS!BR27)/Indicators!BS26</f>
        <v>9.01005491842998E-2</v>
      </c>
    </row>
    <row r="31" spans="1:71" x14ac:dyDescent="0.25">
      <c r="A31" s="49" t="s">
        <v>311</v>
      </c>
      <c r="B31" s="50"/>
      <c r="C31" s="49"/>
      <c r="D31" s="54">
        <f>1.384/3.4528</f>
        <v>0.40083410565338273</v>
      </c>
      <c r="E31" s="54">
        <f t="shared" ref="E31:G31" si="2">1.384/3.4528</f>
        <v>0.40083410565338273</v>
      </c>
      <c r="F31" s="54">
        <f t="shared" si="2"/>
        <v>0.40083410565338273</v>
      </c>
      <c r="G31" s="54">
        <f t="shared" si="2"/>
        <v>0.40083410565338273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0</v>
      </c>
      <c r="AI31" s="38">
        <v>0</v>
      </c>
      <c r="AJ31" s="38">
        <v>0</v>
      </c>
      <c r="AK31" s="38">
        <v>0</v>
      </c>
      <c r="AL31" s="38">
        <v>0</v>
      </c>
      <c r="AM31" s="38">
        <v>0</v>
      </c>
      <c r="AN31" s="38">
        <v>0</v>
      </c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38">
        <v>0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38">
        <v>0</v>
      </c>
      <c r="BH31" s="38">
        <v>0</v>
      </c>
      <c r="BI31" s="38">
        <v>0</v>
      </c>
      <c r="BJ31" s="38">
        <v>0</v>
      </c>
      <c r="BK31" s="38">
        <v>0</v>
      </c>
      <c r="BL31" s="38">
        <v>0</v>
      </c>
      <c r="BM31" s="38">
        <v>0</v>
      </c>
      <c r="BN31" s="38">
        <v>0</v>
      </c>
      <c r="BO31" s="38">
        <v>0</v>
      </c>
      <c r="BP31" s="38">
        <v>0</v>
      </c>
      <c r="BQ31" s="38">
        <v>0</v>
      </c>
      <c r="BR31" s="38">
        <v>0</v>
      </c>
      <c r="BS31" s="38">
        <v>0</v>
      </c>
    </row>
    <row r="32" spans="1:71" x14ac:dyDescent="0.25">
      <c r="A32" s="26" t="s">
        <v>312</v>
      </c>
      <c r="B32" s="26"/>
      <c r="C32" s="26" t="s">
        <v>253</v>
      </c>
      <c r="D32" s="54">
        <f>0.06/3.4528</f>
        <v>1.7377201112140871E-2</v>
      </c>
      <c r="E32" s="54">
        <f t="shared" ref="E32:G32" si="3">0.06/3.4528</f>
        <v>1.7377201112140871E-2</v>
      </c>
      <c r="F32" s="54">
        <f t="shared" si="3"/>
        <v>1.7377201112140871E-2</v>
      </c>
      <c r="G32" s="54">
        <f t="shared" si="3"/>
        <v>1.7377201112140871E-2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0</v>
      </c>
      <c r="AI32" s="38">
        <v>0</v>
      </c>
      <c r="AJ32" s="38">
        <v>0</v>
      </c>
      <c r="AK32" s="38">
        <v>0</v>
      </c>
      <c r="AL32" s="38">
        <v>0</v>
      </c>
      <c r="AM32" s="38">
        <v>0</v>
      </c>
      <c r="AN32" s="38">
        <v>0</v>
      </c>
      <c r="AO32" s="38">
        <v>0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0</v>
      </c>
      <c r="BO32" s="38">
        <v>0</v>
      </c>
      <c r="BP32" s="38">
        <v>0</v>
      </c>
      <c r="BQ32" s="38">
        <v>0</v>
      </c>
      <c r="BR32" s="38">
        <v>0</v>
      </c>
      <c r="BS32" s="38">
        <v>0</v>
      </c>
    </row>
    <row r="33" spans="1:71" x14ac:dyDescent="0.25">
      <c r="A33" s="51" t="s">
        <v>313</v>
      </c>
      <c r="B33" s="52"/>
      <c r="C33" s="52"/>
    </row>
    <row r="34" spans="1:71" ht="60" x14ac:dyDescent="0.25">
      <c r="A34" s="26" t="s">
        <v>314</v>
      </c>
      <c r="B34" s="26"/>
      <c r="C34" s="26" t="s">
        <v>254</v>
      </c>
      <c r="D34">
        <v>829.2</v>
      </c>
      <c r="E34">
        <v>922.3</v>
      </c>
      <c r="F34">
        <v>1011.6</v>
      </c>
      <c r="G34">
        <v>1069</v>
      </c>
      <c r="H34">
        <v>958.8</v>
      </c>
      <c r="I34">
        <v>1065.7</v>
      </c>
      <c r="J34">
        <v>1092</v>
      </c>
      <c r="K34">
        <v>1114.3</v>
      </c>
      <c r="L34">
        <v>1008.9</v>
      </c>
      <c r="M34">
        <v>1153.2</v>
      </c>
      <c r="N34">
        <v>1212.5</v>
      </c>
      <c r="O34">
        <v>1240.7</v>
      </c>
      <c r="P34">
        <v>1220.2</v>
      </c>
      <c r="Q34">
        <v>1383.9</v>
      </c>
      <c r="R34">
        <v>1363.5</v>
      </c>
      <c r="S34">
        <v>1165.4000000000001</v>
      </c>
      <c r="T34">
        <v>983.8</v>
      </c>
      <c r="U34">
        <v>1043</v>
      </c>
      <c r="V34">
        <v>1069</v>
      </c>
      <c r="W34">
        <v>969.6</v>
      </c>
      <c r="X34">
        <v>1003</v>
      </c>
      <c r="Y34">
        <v>1183.5</v>
      </c>
      <c r="Z34">
        <v>1262.4000000000001</v>
      </c>
      <c r="AA34">
        <v>1296.4000000000001</v>
      </c>
      <c r="AB34">
        <v>1324.4</v>
      </c>
      <c r="AC34">
        <v>1444</v>
      </c>
      <c r="AD34">
        <v>1520.7</v>
      </c>
      <c r="AE34">
        <v>1465.6</v>
      </c>
      <c r="AF34">
        <v>1445</v>
      </c>
      <c r="AG34">
        <v>1486.2</v>
      </c>
      <c r="AH34">
        <v>1666.7</v>
      </c>
      <c r="AI34">
        <v>1652.3</v>
      </c>
      <c r="AJ34">
        <v>1476.2</v>
      </c>
      <c r="AK34">
        <v>1505.1</v>
      </c>
      <c r="AL34">
        <v>1578.7</v>
      </c>
      <c r="AM34">
        <v>1616.6</v>
      </c>
      <c r="AN34">
        <v>1546.7</v>
      </c>
      <c r="AO34">
        <v>1557.7</v>
      </c>
      <c r="AP34">
        <v>1603.1</v>
      </c>
      <c r="AQ34">
        <v>1647.7</v>
      </c>
      <c r="AR34">
        <v>1576</v>
      </c>
      <c r="AS34">
        <v>1564.6</v>
      </c>
      <c r="AT34">
        <v>1611.2</v>
      </c>
      <c r="AU34">
        <v>1676</v>
      </c>
      <c r="AV34">
        <v>1603.8</v>
      </c>
      <c r="AW34">
        <v>1578.4</v>
      </c>
      <c r="AX34">
        <v>1668.5</v>
      </c>
      <c r="AY34">
        <v>1720.7</v>
      </c>
      <c r="AZ34">
        <v>1689.1</v>
      </c>
      <c r="BA34">
        <v>1690.3</v>
      </c>
      <c r="BB34">
        <v>1869.2</v>
      </c>
      <c r="BC34">
        <v>1926.1</v>
      </c>
      <c r="BD34">
        <v>1793.5</v>
      </c>
      <c r="BE34">
        <v>1781.4</v>
      </c>
      <c r="BF34">
        <v>1934.2</v>
      </c>
      <c r="BG34">
        <v>2037.1</v>
      </c>
      <c r="BH34">
        <v>1916.3</v>
      </c>
      <c r="BI34">
        <v>1882.4</v>
      </c>
      <c r="BJ34">
        <v>1993.1</v>
      </c>
      <c r="BK34">
        <v>2074.3000000000002</v>
      </c>
      <c r="BL34">
        <v>1979.3</v>
      </c>
      <c r="BM34">
        <v>1785.3</v>
      </c>
      <c r="BN34">
        <v>1974.2</v>
      </c>
      <c r="BO34">
        <v>2033.6</v>
      </c>
      <c r="BP34">
        <v>2060.9</v>
      </c>
      <c r="BQ34">
        <v>2147.1</v>
      </c>
      <c r="BR34">
        <v>2380</v>
      </c>
      <c r="BS34">
        <v>2504.4</v>
      </c>
    </row>
    <row r="35" spans="1:71" x14ac:dyDescent="0.25">
      <c r="A35" t="s">
        <v>315</v>
      </c>
      <c r="B35" s="26"/>
      <c r="C35" s="26" t="s">
        <v>255</v>
      </c>
      <c r="D35">
        <v>5.03</v>
      </c>
      <c r="E35">
        <v>4.88</v>
      </c>
      <c r="F35">
        <v>4.97</v>
      </c>
      <c r="G35">
        <v>4.6900000000000004</v>
      </c>
      <c r="H35">
        <v>4.49</v>
      </c>
      <c r="I35">
        <v>5.01</v>
      </c>
      <c r="J35">
        <v>5.43</v>
      </c>
      <c r="K35">
        <v>5.25</v>
      </c>
      <c r="L35">
        <v>5.71</v>
      </c>
      <c r="M35">
        <v>6.61</v>
      </c>
      <c r="N35">
        <v>7.17</v>
      </c>
      <c r="O35">
        <v>8.58</v>
      </c>
      <c r="P35">
        <v>7.78</v>
      </c>
      <c r="Q35">
        <v>7.51</v>
      </c>
      <c r="R35">
        <v>8.14</v>
      </c>
      <c r="S35">
        <v>9.93</v>
      </c>
      <c r="T35">
        <v>7.86</v>
      </c>
      <c r="U35">
        <v>9.76</v>
      </c>
      <c r="V35">
        <v>7.69</v>
      </c>
      <c r="W35">
        <v>7.19</v>
      </c>
      <c r="X35">
        <v>4.78</v>
      </c>
      <c r="Y35">
        <v>5.05</v>
      </c>
      <c r="Z35">
        <v>4.13</v>
      </c>
      <c r="AA35">
        <v>4.8099999999999996</v>
      </c>
      <c r="AB35">
        <v>4.33</v>
      </c>
      <c r="AC35">
        <v>5.6</v>
      </c>
      <c r="AD35">
        <v>5.08</v>
      </c>
      <c r="AE35">
        <v>4.88</v>
      </c>
      <c r="AF35">
        <v>5.53</v>
      </c>
      <c r="AG35">
        <v>4.54</v>
      </c>
      <c r="AH35">
        <v>4.92</v>
      </c>
      <c r="AI35">
        <v>4.3</v>
      </c>
      <c r="AJ35">
        <v>3.53</v>
      </c>
      <c r="AK35">
        <v>4</v>
      </c>
      <c r="AL35">
        <v>4.45</v>
      </c>
      <c r="AM35">
        <v>3.82</v>
      </c>
      <c r="AN35">
        <v>4.41</v>
      </c>
      <c r="AO35">
        <v>4.26</v>
      </c>
      <c r="AP35">
        <v>3.15</v>
      </c>
      <c r="AQ35">
        <v>2.84</v>
      </c>
      <c r="AR35">
        <v>2.69</v>
      </c>
      <c r="AS35">
        <v>2.57</v>
      </c>
      <c r="AT35">
        <v>1.93</v>
      </c>
      <c r="AU35">
        <v>2.19</v>
      </c>
      <c r="AV35">
        <v>3.08</v>
      </c>
      <c r="AW35">
        <v>2.46</v>
      </c>
      <c r="AX35">
        <v>2.5099999999999998</v>
      </c>
      <c r="AY35">
        <v>2.5099999999999998</v>
      </c>
      <c r="AZ35">
        <v>2.68</v>
      </c>
      <c r="BA35">
        <v>2.48</v>
      </c>
      <c r="BB35">
        <v>2.41</v>
      </c>
      <c r="BC35">
        <v>2.29</v>
      </c>
      <c r="BD35">
        <v>3</v>
      </c>
      <c r="BE35">
        <v>2.61</v>
      </c>
      <c r="BF35">
        <v>2.58</v>
      </c>
      <c r="BG35">
        <v>3.22</v>
      </c>
      <c r="BH35">
        <v>2.36</v>
      </c>
      <c r="BI35">
        <v>2.68</v>
      </c>
      <c r="BJ35">
        <v>2.88</v>
      </c>
      <c r="BK35">
        <v>3</v>
      </c>
      <c r="BL35">
        <v>3.11</v>
      </c>
      <c r="BM35">
        <v>2.31</v>
      </c>
      <c r="BN35">
        <v>2.91</v>
      </c>
      <c r="BO35">
        <v>2.56</v>
      </c>
      <c r="BP35">
        <v>2.87</v>
      </c>
      <c r="BQ35">
        <v>2.62</v>
      </c>
      <c r="BR35">
        <v>2.5499999999999998</v>
      </c>
      <c r="BS35">
        <v>2.77</v>
      </c>
    </row>
    <row r="36" spans="1:71" x14ac:dyDescent="0.25">
      <c r="A36" t="s">
        <v>316</v>
      </c>
      <c r="B36" s="26"/>
      <c r="C36" s="26" t="s">
        <v>256</v>
      </c>
      <c r="D36">
        <v>3.3</v>
      </c>
      <c r="E36">
        <v>2</v>
      </c>
      <c r="F36">
        <v>2.5</v>
      </c>
      <c r="G36">
        <v>3</v>
      </c>
      <c r="H36">
        <v>3.1</v>
      </c>
      <c r="I36">
        <v>3.7</v>
      </c>
      <c r="J36">
        <v>3.2</v>
      </c>
      <c r="K36">
        <v>4.5</v>
      </c>
      <c r="L36">
        <v>4.5999999999999996</v>
      </c>
      <c r="M36">
        <v>4.8</v>
      </c>
      <c r="N36">
        <v>7.1</v>
      </c>
      <c r="O36">
        <v>8.1</v>
      </c>
      <c r="P36">
        <v>11.3</v>
      </c>
      <c r="Q36">
        <v>12.5</v>
      </c>
      <c r="R36">
        <v>11</v>
      </c>
      <c r="S36">
        <v>8.5</v>
      </c>
      <c r="T36">
        <v>7.7</v>
      </c>
      <c r="U36">
        <v>4.2</v>
      </c>
      <c r="V36">
        <v>2.7</v>
      </c>
      <c r="W36">
        <v>1.3</v>
      </c>
      <c r="X36">
        <v>-0.2</v>
      </c>
      <c r="Y36">
        <v>1</v>
      </c>
      <c r="Z36">
        <v>1.8</v>
      </c>
      <c r="AA36">
        <v>3.8</v>
      </c>
      <c r="AB36">
        <v>3.8</v>
      </c>
      <c r="AC36">
        <v>4.8</v>
      </c>
      <c r="AD36">
        <v>4.5</v>
      </c>
      <c r="AE36">
        <v>3.4</v>
      </c>
      <c r="AF36">
        <v>3.6</v>
      </c>
      <c r="AG36">
        <v>2.5</v>
      </c>
      <c r="AH36">
        <v>3.4</v>
      </c>
      <c r="AI36">
        <v>2.8</v>
      </c>
      <c r="AJ36">
        <v>1.5</v>
      </c>
      <c r="AK36">
        <v>1.2</v>
      </c>
      <c r="AL36">
        <v>0.4</v>
      </c>
      <c r="AM36">
        <v>0.4</v>
      </c>
      <c r="AN36">
        <v>0.2</v>
      </c>
      <c r="AO36">
        <v>0.2</v>
      </c>
      <c r="AP36">
        <v>-0.1</v>
      </c>
      <c r="AQ36">
        <v>-0.3</v>
      </c>
      <c r="AR36">
        <v>-1.4</v>
      </c>
      <c r="AS36">
        <v>-0.5</v>
      </c>
      <c r="AT36">
        <v>-1</v>
      </c>
      <c r="AU36">
        <v>-0.1</v>
      </c>
      <c r="AV36">
        <v>1.2</v>
      </c>
      <c r="AW36">
        <v>0.7</v>
      </c>
      <c r="AX36">
        <v>0.8</v>
      </c>
      <c r="AY36">
        <v>1.7</v>
      </c>
      <c r="AZ36">
        <v>3.1</v>
      </c>
      <c r="BA36">
        <v>3.6</v>
      </c>
      <c r="BB36">
        <v>4.8</v>
      </c>
      <c r="BC36">
        <v>3.9</v>
      </c>
      <c r="BD36">
        <v>2.7</v>
      </c>
      <c r="BE36">
        <v>2.6</v>
      </c>
      <c r="BF36">
        <v>2.4</v>
      </c>
      <c r="BG36">
        <v>1.9</v>
      </c>
      <c r="BH36">
        <v>2.6</v>
      </c>
      <c r="BI36">
        <v>2.5</v>
      </c>
      <c r="BJ36">
        <v>2.2000000000000002</v>
      </c>
      <c r="BK36">
        <v>2.7</v>
      </c>
      <c r="BL36">
        <v>1.8</v>
      </c>
      <c r="BM36">
        <v>1</v>
      </c>
      <c r="BN36">
        <v>0.7</v>
      </c>
      <c r="BO36">
        <v>0.2</v>
      </c>
      <c r="BP36">
        <v>1.6</v>
      </c>
      <c r="BQ36">
        <v>3.6</v>
      </c>
      <c r="BR36">
        <v>6.3</v>
      </c>
      <c r="BS36">
        <v>10.6</v>
      </c>
    </row>
    <row r="37" spans="1:71" x14ac:dyDescent="0.25">
      <c r="A37" s="26" t="s">
        <v>317</v>
      </c>
      <c r="B37" s="26"/>
      <c r="C37" s="53" t="s">
        <v>283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 x14ac:dyDescent="0.25">
      <c r="A38" s="26"/>
      <c r="B38" s="26"/>
      <c r="C38" s="53"/>
    </row>
    <row r="39" spans="1:71" x14ac:dyDescent="0.25">
      <c r="A39" s="26" t="s">
        <v>318</v>
      </c>
      <c r="B39" s="26"/>
      <c r="C39" s="53"/>
      <c r="D39">
        <v>4.7468721299999999</v>
      </c>
      <c r="E39">
        <v>4.7237022</v>
      </c>
      <c r="F39">
        <v>4.9814639999999999</v>
      </c>
      <c r="G39">
        <v>4.9669829999999999</v>
      </c>
      <c r="H39">
        <v>4.3732623000000004</v>
      </c>
      <c r="I39">
        <v>2.6355421799999998</v>
      </c>
      <c r="J39">
        <v>2.4762511699999998</v>
      </c>
      <c r="K39">
        <v>3.4725440399999998</v>
      </c>
      <c r="L39">
        <v>3.2727062299999998</v>
      </c>
      <c r="M39">
        <v>2.9830862100000002</v>
      </c>
      <c r="N39">
        <v>2.4762511699999998</v>
      </c>
      <c r="O39">
        <v>2.0244439399999998</v>
      </c>
      <c r="P39">
        <v>1.2453660900000001</v>
      </c>
      <c r="Q39">
        <v>0.75301205000000004</v>
      </c>
      <c r="R39">
        <v>0.44601482999999997</v>
      </c>
      <c r="S39">
        <v>0.14481000999999999</v>
      </c>
      <c r="T39">
        <v>5.7924000000000003E-2</v>
      </c>
      <c r="U39">
        <v>0.14770621</v>
      </c>
      <c r="V39">
        <v>0.21431881</v>
      </c>
      <c r="W39">
        <v>0.16508341000000001</v>
      </c>
      <c r="X39">
        <v>0.20273400999999999</v>
      </c>
      <c r="Y39">
        <v>0.18246061</v>
      </c>
      <c r="Z39">
        <v>0.27224282</v>
      </c>
      <c r="AA39">
        <v>0.26600000000000001</v>
      </c>
      <c r="AB39">
        <v>0.32700000000000001</v>
      </c>
      <c r="AC39">
        <v>0.3</v>
      </c>
      <c r="AD39">
        <v>0.4</v>
      </c>
      <c r="AE39">
        <v>0.52500000000000002</v>
      </c>
      <c r="AF39">
        <v>0.53100000000000003</v>
      </c>
      <c r="AG39">
        <v>0.53700000000000003</v>
      </c>
      <c r="AH39">
        <v>0.51900000000000002</v>
      </c>
      <c r="AI39">
        <v>0.52</v>
      </c>
      <c r="AJ39">
        <v>0.47099999999999997</v>
      </c>
      <c r="AK39">
        <v>0.42699999999999999</v>
      </c>
      <c r="AL39">
        <v>0.45200000000000001</v>
      </c>
      <c r="AM39">
        <v>0.46</v>
      </c>
      <c r="AN39">
        <v>0.34499999999999997</v>
      </c>
      <c r="AO39">
        <v>0.34100000000000003</v>
      </c>
      <c r="AP39">
        <v>0.318</v>
      </c>
      <c r="AQ39">
        <v>0.40200000000000002</v>
      </c>
      <c r="AR39">
        <v>0.35</v>
      </c>
      <c r="AS39">
        <v>0.32</v>
      </c>
      <c r="AT39">
        <v>0.27600000000000002</v>
      </c>
      <c r="AU39">
        <v>0.30099999999999999</v>
      </c>
      <c r="AV39">
        <v>0.3</v>
      </c>
      <c r="AW39">
        <v>0.27500000000000002</v>
      </c>
      <c r="AX39">
        <v>0.28999999999999998</v>
      </c>
      <c r="AY39">
        <v>0.255</v>
      </c>
      <c r="AZ39">
        <v>0.25</v>
      </c>
      <c r="BA39">
        <v>0.3</v>
      </c>
      <c r="BB39">
        <v>0.28699999999999998</v>
      </c>
      <c r="BC39">
        <v>0.27500000000000002</v>
      </c>
      <c r="BD39">
        <v>0.27</v>
      </c>
      <c r="BE39">
        <v>0.17</v>
      </c>
      <c r="BF39">
        <v>0.16</v>
      </c>
      <c r="BG39">
        <v>0.13</v>
      </c>
      <c r="BH39">
        <v>0.16300000000000001</v>
      </c>
      <c r="BI39">
        <v>0.184</v>
      </c>
      <c r="BJ39">
        <v>0.159</v>
      </c>
      <c r="BK39">
        <v>0.151</v>
      </c>
      <c r="BL39">
        <v>0.123</v>
      </c>
      <c r="BM39">
        <v>0.18</v>
      </c>
      <c r="BN39">
        <v>0.17</v>
      </c>
      <c r="BO39">
        <v>0.22</v>
      </c>
      <c r="BP39">
        <v>0.20799999999999999</v>
      </c>
      <c r="BQ39">
        <v>0.222</v>
      </c>
      <c r="BR39">
        <v>0.20799999999999999</v>
      </c>
      <c r="BS39">
        <v>0.192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2023-03-10T09:12:02Z</dcterms:modified>
</cp:coreProperties>
</file>