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11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9" i="1"/>
  <c r="L34"/>
  <c r="L35"/>
  <c r="L37" s="1"/>
  <c r="L39" s="1"/>
  <c r="J41" s="1"/>
  <c r="L38"/>
  <c r="L36"/>
  <c r="L21"/>
  <c r="L17"/>
  <c r="L18"/>
  <c r="L16"/>
  <c r="J14"/>
  <c r="J12"/>
  <c r="H14"/>
  <c r="H13"/>
  <c r="J11"/>
  <c r="J10"/>
  <c r="L9"/>
</calcChain>
</file>

<file path=xl/sharedStrings.xml><?xml version="1.0" encoding="utf-8"?>
<sst xmlns="http://schemas.openxmlformats.org/spreadsheetml/2006/main" count="71" uniqueCount="49">
  <si>
    <t>วัตถุดิบต้นงวด</t>
  </si>
  <si>
    <t>ซื้อวัตถุดิบ</t>
  </si>
  <si>
    <t>ค่าขนส่งเข้า</t>
  </si>
  <si>
    <t>ส่งคืนวัตถุดิบ</t>
  </si>
  <si>
    <t>ส่วนลดรับ</t>
  </si>
  <si>
    <t>วัตถุดิบปลายงวด</t>
  </si>
  <si>
    <t>ค่าแรงงานทางตรง</t>
  </si>
  <si>
    <t>ค่าใช้จ่ายการผลิต</t>
  </si>
  <si>
    <t>สินค้าระหว่างผลิตต้นงวด</t>
  </si>
  <si>
    <t>สินค้าระหว่างผลิตปลายงวด</t>
  </si>
  <si>
    <t>ผลิตสินค้าได้</t>
  </si>
  <si>
    <t>ค่าแรงงานทางอ้อม</t>
  </si>
  <si>
    <t>เงินเดือนผู้ควบคุมงาน</t>
  </si>
  <si>
    <t>วัสดุโรงงานใช้ไป</t>
  </si>
  <si>
    <t>ค่าไฟฟ้าโรงงาน</t>
  </si>
  <si>
    <t>ค่าซ่อมแซมโรงงาน</t>
  </si>
  <si>
    <t>ค่าเสื่อมราคา-อาคารโรงงาน</t>
  </si>
  <si>
    <t>ค่าเสื่อมราคา-เครื่องจักร</t>
  </si>
  <si>
    <t>ค่าเบี้ยประกันโรงงาน</t>
  </si>
  <si>
    <t>ค่าใช้จ่ายเบ็ดเตล็ดโรงงาน</t>
  </si>
  <si>
    <t>ค่าสิทธิบัตร</t>
  </si>
  <si>
    <t>2. คำนวณหาต้นทุนการผลิตต่อหน่วยของสินค้า</t>
  </si>
  <si>
    <t>DM ใช้ไป =</t>
  </si>
  <si>
    <t>total cost =</t>
  </si>
  <si>
    <t>DM ต้นงวด + ซื้อสุทธิ - DM ปลายงวด</t>
  </si>
  <si>
    <t>DM ต้นงวด</t>
  </si>
  <si>
    <t>DM ปลายงวด</t>
  </si>
  <si>
    <t>ซื้อสุทธิ</t>
  </si>
  <si>
    <t>DMใช้ไป + DL + OH</t>
  </si>
  <si>
    <t>DL</t>
  </si>
  <si>
    <t>งบต้นทุนการผลิต</t>
  </si>
  <si>
    <t>บริษัทดวงจันทร์ จำกัด</t>
  </si>
  <si>
    <t>วัตถุดิบใช้ไป</t>
  </si>
  <si>
    <t>วัตถุดิบคงเหลือต้นงวด</t>
  </si>
  <si>
    <t>บวก</t>
  </si>
  <si>
    <t>หัก</t>
  </si>
  <si>
    <t>ซื้อวัตถุดิบสุทธิ</t>
  </si>
  <si>
    <t>วัตถุดิบที่มีอยู่ทั้งสิ้น</t>
  </si>
  <si>
    <t>วัตถุดิบที่ใช้ไปในการผลิต</t>
  </si>
  <si>
    <t>รวมค่าใช้จ่ายการผลิต</t>
  </si>
  <si>
    <t>ต้นทุนการผลิต</t>
  </si>
  <si>
    <t>รวมต้นทุน</t>
  </si>
  <si>
    <t>ต้นทุนสินค้าสำเร็จรูป</t>
  </si>
  <si>
    <t>ต้นทุนสินค้าสำเร็จรูปต่อหน่วย=</t>
  </si>
  <si>
    <t>953400/32000  =</t>
  </si>
  <si>
    <t>บาท</t>
  </si>
  <si>
    <t>1. งบต้นทุนการผลิต สำหรับเดือน สิ้นสุดวันที่ 31 ตุลาคม 25x7</t>
  </si>
  <si>
    <t>สำหรับเดือน สิ้นสุดวันที่ 31 ตุลาคม 25x7</t>
  </si>
  <si>
    <t>ข้อ 3.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</si>
</sst>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8" formatCode="_-* #,##0_-;\-* #,##0_-;_-* &quot;-&quot;??_-;_-@_-"/>
  </numFmts>
  <fonts count="3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8" fontId="0" fillId="0" borderId="0" xfId="1" applyNumberFormat="1" applyFont="1"/>
    <xf numFmtId="0" fontId="0" fillId="0" borderId="0" xfId="0" applyAlignment="1">
      <alignment horizontal="center"/>
    </xf>
    <xf numFmtId="188" fontId="0" fillId="0" borderId="0" xfId="0" applyNumberFormat="1"/>
    <xf numFmtId="188" fontId="0" fillId="0" borderId="1" xfId="0" applyNumberFormat="1" applyBorder="1"/>
    <xf numFmtId="188" fontId="0" fillId="0" borderId="0" xfId="0" applyNumberFormat="1" applyBorder="1"/>
    <xf numFmtId="0" fontId="0" fillId="0" borderId="0" xfId="0" applyBorder="1"/>
    <xf numFmtId="188" fontId="0" fillId="0" borderId="1" xfId="1" applyNumberFormat="1" applyFont="1" applyBorder="1"/>
    <xf numFmtId="188" fontId="0" fillId="2" borderId="0" xfId="0" applyNumberFormat="1" applyFill="1"/>
    <xf numFmtId="0" fontId="2" fillId="0" borderId="0" xfId="0" applyFont="1"/>
    <xf numFmtId="188" fontId="0" fillId="0" borderId="0" xfId="0" applyNumberFormat="1" applyFill="1"/>
    <xf numFmtId="188" fontId="0" fillId="0" borderId="2" xfId="0" applyNumberFormat="1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zoomScaleNormal="100" workbookViewId="0">
      <selection activeCell="D15" sqref="D15"/>
    </sheetView>
  </sheetViews>
  <sheetFormatPr defaultRowHeight="14.25"/>
  <cols>
    <col min="1" max="1" width="21.625" bestFit="1" customWidth="1"/>
    <col min="2" max="3" width="11.375" bestFit="1" customWidth="1"/>
    <col min="6" max="6" width="13.5" customWidth="1"/>
    <col min="7" max="7" width="22.625" bestFit="1" customWidth="1"/>
    <col min="9" max="9" width="5.75" customWidth="1"/>
    <col min="10" max="10" width="11.375" bestFit="1" customWidth="1"/>
    <col min="11" max="11" width="5.125" customWidth="1"/>
    <col min="12" max="12" width="10.375" bestFit="1" customWidth="1"/>
  </cols>
  <sheetData>
    <row r="1" spans="1:12">
      <c r="A1" s="12" t="s">
        <v>48</v>
      </c>
    </row>
    <row r="2" spans="1:12">
      <c r="A2" t="s">
        <v>0</v>
      </c>
      <c r="B2" s="1">
        <v>50000</v>
      </c>
      <c r="C2" t="s">
        <v>25</v>
      </c>
      <c r="J2" s="2" t="s">
        <v>31</v>
      </c>
    </row>
    <row r="3" spans="1:12">
      <c r="A3" t="s">
        <v>1</v>
      </c>
      <c r="B3" s="1">
        <v>203000</v>
      </c>
      <c r="C3" t="s">
        <v>27</v>
      </c>
    </row>
    <row r="4" spans="1:12">
      <c r="A4" t="s">
        <v>2</v>
      </c>
      <c r="B4" s="1">
        <v>28000</v>
      </c>
      <c r="J4" s="2" t="s">
        <v>30</v>
      </c>
    </row>
    <row r="5" spans="1:12">
      <c r="A5" t="s">
        <v>3</v>
      </c>
      <c r="B5" s="1">
        <v>5000</v>
      </c>
      <c r="J5" s="2" t="s">
        <v>47</v>
      </c>
    </row>
    <row r="6" spans="1:12">
      <c r="A6" t="s">
        <v>4</v>
      </c>
      <c r="B6" s="1">
        <v>2000</v>
      </c>
    </row>
    <row r="7" spans="1:12">
      <c r="A7" t="s">
        <v>5</v>
      </c>
      <c r="B7" s="1">
        <v>75000</v>
      </c>
      <c r="C7" t="s">
        <v>26</v>
      </c>
      <c r="F7" t="s">
        <v>32</v>
      </c>
    </row>
    <row r="8" spans="1:12">
      <c r="A8" t="s">
        <v>6</v>
      </c>
      <c r="B8" s="1">
        <v>400000</v>
      </c>
      <c r="C8" t="s">
        <v>29</v>
      </c>
    </row>
    <row r="9" spans="1:12">
      <c r="A9" t="s">
        <v>7</v>
      </c>
      <c r="B9" s="1">
        <v>180000</v>
      </c>
      <c r="G9" t="s">
        <v>33</v>
      </c>
      <c r="L9" s="1">
        <f>B2</f>
        <v>50000</v>
      </c>
    </row>
    <row r="10" spans="1:12">
      <c r="A10" t="s">
        <v>8</v>
      </c>
      <c r="B10" s="1">
        <v>50000</v>
      </c>
      <c r="G10" t="s">
        <v>1</v>
      </c>
      <c r="J10" s="3">
        <f>B3</f>
        <v>203000</v>
      </c>
    </row>
    <row r="11" spans="1:12">
      <c r="A11" t="s">
        <v>9</v>
      </c>
      <c r="B11" s="1">
        <v>30000</v>
      </c>
      <c r="F11" t="s">
        <v>34</v>
      </c>
      <c r="G11" t="s">
        <v>2</v>
      </c>
      <c r="J11" s="4">
        <f>B4</f>
        <v>28000</v>
      </c>
    </row>
    <row r="12" spans="1:12">
      <c r="A12" t="s">
        <v>10</v>
      </c>
      <c r="B12" s="1">
        <v>32000</v>
      </c>
      <c r="J12" s="3">
        <f>SUM(J10:J11)</f>
        <v>231000</v>
      </c>
    </row>
    <row r="13" spans="1:12">
      <c r="A13" t="s">
        <v>11</v>
      </c>
      <c r="B13" s="1">
        <v>8000</v>
      </c>
      <c r="F13" t="s">
        <v>35</v>
      </c>
      <c r="G13" t="s">
        <v>3</v>
      </c>
      <c r="H13" s="3">
        <f>B5</f>
        <v>5000</v>
      </c>
      <c r="I13" s="5"/>
    </row>
    <row r="14" spans="1:12">
      <c r="A14" t="s">
        <v>12</v>
      </c>
      <c r="B14" s="1">
        <v>15000</v>
      </c>
      <c r="G14" t="s">
        <v>4</v>
      </c>
      <c r="H14" s="4">
        <f>B6</f>
        <v>2000</v>
      </c>
      <c r="I14" s="5"/>
      <c r="J14" s="4">
        <f>H13+H14</f>
        <v>7000</v>
      </c>
    </row>
    <row r="15" spans="1:12">
      <c r="A15" t="s">
        <v>13</v>
      </c>
      <c r="B15" s="1">
        <v>4900</v>
      </c>
      <c r="I15" s="6"/>
    </row>
    <row r="16" spans="1:12">
      <c r="A16" t="s">
        <v>14</v>
      </c>
      <c r="B16" s="1">
        <v>12000</v>
      </c>
      <c r="G16" t="s">
        <v>36</v>
      </c>
      <c r="L16" s="4">
        <f>J12-J14</f>
        <v>224000</v>
      </c>
    </row>
    <row r="17" spans="1:12">
      <c r="A17" t="s">
        <v>15</v>
      </c>
      <c r="B17" s="1">
        <v>10000</v>
      </c>
      <c r="G17" t="s">
        <v>37</v>
      </c>
      <c r="L17" s="3">
        <f>L9+L16</f>
        <v>274000</v>
      </c>
    </row>
    <row r="18" spans="1:12">
      <c r="A18" t="s">
        <v>16</v>
      </c>
      <c r="B18" s="1">
        <v>48000</v>
      </c>
      <c r="F18" t="s">
        <v>35</v>
      </c>
      <c r="G18" t="s">
        <v>5</v>
      </c>
      <c r="L18" s="4">
        <f>B7</f>
        <v>75000</v>
      </c>
    </row>
    <row r="19" spans="1:12">
      <c r="A19" t="s">
        <v>17</v>
      </c>
      <c r="B19" s="1">
        <v>20000</v>
      </c>
      <c r="G19" s="9" t="s">
        <v>38</v>
      </c>
      <c r="L19" s="8">
        <f>L17-L18</f>
        <v>199000</v>
      </c>
    </row>
    <row r="20" spans="1:12">
      <c r="A20" t="s">
        <v>18</v>
      </c>
      <c r="B20" s="1">
        <v>15000</v>
      </c>
    </row>
    <row r="21" spans="1:12">
      <c r="A21" t="s">
        <v>19</v>
      </c>
      <c r="B21" s="1">
        <v>12500</v>
      </c>
      <c r="F21" s="9" t="s">
        <v>6</v>
      </c>
      <c r="L21" s="8">
        <f>B8</f>
        <v>400000</v>
      </c>
    </row>
    <row r="22" spans="1:12">
      <c r="A22" t="s">
        <v>20</v>
      </c>
      <c r="B22" s="1">
        <v>9000</v>
      </c>
    </row>
    <row r="23" spans="1:12">
      <c r="F23" t="s">
        <v>7</v>
      </c>
      <c r="J23" s="1">
        <v>180000</v>
      </c>
      <c r="L23" s="10"/>
    </row>
    <row r="24" spans="1:12">
      <c r="A24" t="s">
        <v>46</v>
      </c>
      <c r="G24" t="s">
        <v>11</v>
      </c>
      <c r="J24" s="1">
        <v>8000</v>
      </c>
    </row>
    <row r="25" spans="1:12">
      <c r="A25" t="s">
        <v>21</v>
      </c>
      <c r="G25" t="s">
        <v>12</v>
      </c>
      <c r="J25" s="1">
        <v>15000</v>
      </c>
    </row>
    <row r="26" spans="1:12">
      <c r="G26" t="s">
        <v>13</v>
      </c>
      <c r="J26" s="1">
        <v>4900</v>
      </c>
    </row>
    <row r="27" spans="1:12">
      <c r="A27" s="2" t="s">
        <v>23</v>
      </c>
      <c r="B27" t="s">
        <v>28</v>
      </c>
      <c r="G27" t="s">
        <v>14</v>
      </c>
      <c r="J27" s="1">
        <v>12000</v>
      </c>
    </row>
    <row r="28" spans="1:12">
      <c r="A28" s="2" t="s">
        <v>22</v>
      </c>
      <c r="B28" t="s">
        <v>24</v>
      </c>
      <c r="G28" t="s">
        <v>15</v>
      </c>
      <c r="J28" s="1">
        <v>10000</v>
      </c>
    </row>
    <row r="29" spans="1:12">
      <c r="G29" t="s">
        <v>16</v>
      </c>
      <c r="J29" s="1">
        <v>48000</v>
      </c>
    </row>
    <row r="30" spans="1:12">
      <c r="A30" s="2"/>
      <c r="B30" s="3"/>
      <c r="G30" t="s">
        <v>17</v>
      </c>
      <c r="J30" s="1">
        <v>20000</v>
      </c>
    </row>
    <row r="31" spans="1:12">
      <c r="G31" t="s">
        <v>18</v>
      </c>
      <c r="J31" s="1">
        <v>15000</v>
      </c>
    </row>
    <row r="32" spans="1:12">
      <c r="A32" s="2"/>
      <c r="G32" t="s">
        <v>19</v>
      </c>
      <c r="J32" s="1">
        <v>12500</v>
      </c>
    </row>
    <row r="33" spans="6:12">
      <c r="G33" t="s">
        <v>20</v>
      </c>
      <c r="J33" s="7">
        <v>9000</v>
      </c>
    </row>
    <row r="34" spans="6:12">
      <c r="F34" s="9" t="s">
        <v>39</v>
      </c>
      <c r="L34" s="8">
        <f>SUM(J23:J33)</f>
        <v>334400</v>
      </c>
    </row>
    <row r="35" spans="6:12">
      <c r="F35" s="9" t="s">
        <v>40</v>
      </c>
      <c r="L35" s="3">
        <f>L19+L21+L34</f>
        <v>933400</v>
      </c>
    </row>
    <row r="36" spans="6:12">
      <c r="F36" t="s">
        <v>34</v>
      </c>
      <c r="G36" t="s">
        <v>8</v>
      </c>
      <c r="L36" s="4">
        <f>B10</f>
        <v>50000</v>
      </c>
    </row>
    <row r="37" spans="6:12">
      <c r="G37" t="s">
        <v>41</v>
      </c>
      <c r="L37" s="3">
        <f>L35+L36</f>
        <v>983400</v>
      </c>
    </row>
    <row r="38" spans="6:12">
      <c r="F38" t="s">
        <v>35</v>
      </c>
      <c r="G38" t="s">
        <v>9</v>
      </c>
      <c r="L38" s="4">
        <f>B11</f>
        <v>30000</v>
      </c>
    </row>
    <row r="39" spans="6:12" ht="15" thickBot="1">
      <c r="F39" s="9" t="s">
        <v>42</v>
      </c>
      <c r="L39" s="11">
        <f>L37-L38</f>
        <v>953400</v>
      </c>
    </row>
    <row r="41" spans="6:12">
      <c r="F41" s="9" t="s">
        <v>43</v>
      </c>
      <c r="H41" t="s">
        <v>44</v>
      </c>
      <c r="J41">
        <f>L39/B12</f>
        <v>29.793749999999999</v>
      </c>
      <c r="K41" t="s">
        <v>45</v>
      </c>
    </row>
  </sheetData>
  <pageMargins left="0.7" right="0.7" top="0.75" bottom="0.75" header="0.3" footer="0.3"/>
  <pageSetup paperSize="9" scale="89" orientation="portrait" r:id="rId1"/>
  <colBreaks count="1" manualBreakCount="1">
    <brk id="5" min="1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thaikoito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5100091</dc:creator>
  <cp:lastModifiedBy>5100091</cp:lastModifiedBy>
  <cp:lastPrinted>2012-06-22T12:55:38Z</cp:lastPrinted>
  <dcterms:created xsi:type="dcterms:W3CDTF">2012-06-22T12:02:32Z</dcterms:created>
  <dcterms:modified xsi:type="dcterms:W3CDTF">2012-06-22T12:55:54Z</dcterms:modified>
</cp:coreProperties>
</file>