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585" windowHeight="13125" tabRatio="500"/>
  </bookViews>
  <sheets>
    <sheet name="Table 1" sheetId="1" r:id="rId1"/>
  </sheets>
  <calcPr calcId="144525"/>
</workbook>
</file>

<file path=xl/sharedStrings.xml><?xml version="1.0" encoding="utf-8"?>
<sst xmlns="http://schemas.openxmlformats.org/spreadsheetml/2006/main" count="26" uniqueCount="26">
  <si>
    <r>
      <rPr>
        <sz val="30.5"/>
        <rFont val="Arial MT"/>
        <charset val="1"/>
      </rPr>
      <t xml:space="preserve">FACTURA
</t>
    </r>
    <r>
      <rPr>
        <sz val="8.5"/>
        <rFont val="Arial MT"/>
        <charset val="1"/>
      </rPr>
      <t>Número:                                                                                                                         NIF
Data:</t>
    </r>
  </si>
  <si>
    <t>Client: Domicili: Ciutat:
NIF:</t>
  </si>
  <si>
    <t>Comentaris:</t>
  </si>
  <si>
    <t>Codi</t>
  </si>
  <si>
    <t>Article</t>
  </si>
  <si>
    <t>Unitats</t>
  </si>
  <si>
    <t>Preu Unitari</t>
  </si>
  <si>
    <t>Subtotal [1]</t>
  </si>
  <si>
    <t>% Descompte</t>
  </si>
  <si>
    <t>Total descompte [2</t>
  </si>
  <si>
    <t>% IVA</t>
  </si>
  <si>
    <t>Total IVA [3]</t>
  </si>
  <si>
    <t>Total amb IVA [4]</t>
  </si>
  <si>
    <t>Abric talla S</t>
  </si>
  <si>
    <t>Sabates talla 36</t>
  </si>
  <si>
    <t>Llibre de text</t>
  </si>
  <si>
    <t>Patates</t>
  </si>
  <si>
    <t>Import brut [5]</t>
  </si>
  <si>
    <t>Total descomptes [6]</t>
  </si>
  <si>
    <t>Tipus IVA</t>
  </si>
  <si>
    <t>Base Imponible [7]</t>
  </si>
  <si>
    <t>Import IVA [8]</t>
  </si>
  <si>
    <t>Forma de pagament:</t>
  </si>
  <si>
    <t>TOTAL FACTURA</t>
  </si>
  <si>
    <t>TT-8618RS</t>
  </si>
  <si>
    <t>[1] =D16*E16
[2] =F16*G16
[3] =(F16-H16)*I16
[4] =F16-H16+J16
[5] =SUM(F16:F25)
[6] =SUM(H16:H25)
[7] =SUMIF(I$16:K$25;F27;K$16:K$25)-SUMIF(I$16:K$25;F27;J$16:J$25)
[8] =F27*H27</t>
  </si>
</sst>
</file>

<file path=xl/styles.xml><?xml version="1.0" encoding="utf-8"?>
<styleSheet xmlns="http://schemas.openxmlformats.org/spreadsheetml/2006/main">
  <numFmts count="6">
    <numFmt numFmtId="176" formatCode="0.00&quot;€&quot;"/>
    <numFmt numFmtId="42" formatCode="_-&quot;£&quot;* #,##0_-;\-&quot;£&quot;* #,##0_-;_-&quot;£&quot;* &quot;-&quot;_-;_-@_-"/>
    <numFmt numFmtId="177" formatCode="0.00&quot; €&quot;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30">
    <font>
      <sz val="10"/>
      <color rgb="FF000000"/>
      <name val="Times New Roman"/>
      <charset val="204"/>
    </font>
    <font>
      <sz val="30.5"/>
      <name val="Arial MT"/>
      <charset val="1"/>
    </font>
    <font>
      <sz val="8.5"/>
      <name val="Arial MT"/>
      <charset val="1"/>
    </font>
    <font>
      <b/>
      <sz val="8.5"/>
      <name val="Arial"/>
      <charset val="1"/>
    </font>
    <font>
      <sz val="8.5"/>
      <color rgb="FF000000"/>
      <name val="Arial MT"/>
      <charset val="1"/>
    </font>
    <font>
      <sz val="10.5"/>
      <name val="Arial MT"/>
      <charset val="1"/>
    </font>
    <font>
      <sz val="8.5"/>
      <color rgb="FF000000"/>
      <name val="Arial MT"/>
      <charset val="134"/>
    </font>
    <font>
      <b/>
      <sz val="10"/>
      <name val="Arial"/>
      <charset val="1"/>
    </font>
    <font>
      <b/>
      <sz val="8.5"/>
      <color rgb="FF000000"/>
      <name val="Arial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E499"/>
        <bgColor rgb="FFFFFF99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2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4" borderId="5" applyNumberFormat="0" applyAlignment="0" applyProtection="0">
      <alignment vertical="center"/>
    </xf>
    <xf numFmtId="44" fontId="10" fillId="0" borderId="0" applyBorder="0" applyAlignment="0" applyProtection="0"/>
    <xf numFmtId="0" fontId="14" fillId="21" borderId="0" applyNumberFormat="0" applyBorder="0" applyAlignment="0" applyProtection="0">
      <alignment vertical="center"/>
    </xf>
    <xf numFmtId="0" fontId="28" fillId="28" borderId="10" applyNumberFormat="0" applyFon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10" fillId="0" borderId="0" applyBorder="0" applyAlignment="0" applyProtection="0"/>
    <xf numFmtId="0" fontId="14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43" fontId="10" fillId="0" borderId="0" applyBorder="0" applyAlignment="0" applyProtection="0"/>
    <xf numFmtId="0" fontId="27" fillId="25" borderId="9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left" vertical="top" wrapText="1" indent="2"/>
    </xf>
    <xf numFmtId="0" fontId="3" fillId="2" borderId="1" xfId="0" applyFont="1" applyFill="1" applyBorder="1" applyAlignment="1">
      <alignment horizontal="left" vertical="top" wrapText="1" indent="2"/>
    </xf>
    <xf numFmtId="0" fontId="3" fillId="2" borderId="1" xfId="0" applyFont="1" applyFill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right" vertical="top" shrinkToFi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3" fillId="2" borderId="1" xfId="0" applyFont="1" applyFill="1" applyBorder="1" applyAlignment="1">
      <alignment horizontal="left" vertical="top" wrapText="1" indent="3"/>
    </xf>
    <xf numFmtId="176" fontId="4" fillId="0" borderId="1" xfId="0" applyNumberFormat="1" applyFont="1" applyBorder="1" applyAlignment="1">
      <alignment horizontal="center" vertical="center" shrinkToFit="1"/>
    </xf>
    <xf numFmtId="177" fontId="4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 indent="15"/>
    </xf>
    <xf numFmtId="0" fontId="5" fillId="0" borderId="0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176" fontId="4" fillId="0" borderId="1" xfId="0" applyNumberFormat="1" applyFont="1" applyBorder="1" applyAlignment="1">
      <alignment horizontal="right" vertical="top" shrinkToFit="1"/>
    </xf>
    <xf numFmtId="10" fontId="4" fillId="0" borderId="1" xfId="0" applyNumberFormat="1" applyFont="1" applyBorder="1" applyAlignment="1">
      <alignment horizontal="right" vertical="top" shrinkToFit="1"/>
    </xf>
    <xf numFmtId="177" fontId="4" fillId="0" borderId="1" xfId="0" applyNumberFormat="1" applyFont="1" applyBorder="1" applyAlignment="1">
      <alignment horizontal="right" vertical="top" shrinkToFit="1"/>
    </xf>
    <xf numFmtId="0" fontId="3" fillId="2" borderId="1" xfId="0" applyFont="1" applyFill="1" applyBorder="1" applyAlignment="1">
      <alignment horizontal="left" vertical="top" wrapText="1" indent="4"/>
    </xf>
    <xf numFmtId="9" fontId="4" fillId="0" borderId="1" xfId="0" applyNumberFormat="1" applyFont="1" applyBorder="1" applyAlignment="1">
      <alignment horizontal="center" vertical="top" shrinkToFit="1"/>
    </xf>
    <xf numFmtId="177" fontId="6" fillId="0" borderId="1" xfId="0" applyNumberFormat="1" applyFont="1" applyBorder="1" applyAlignment="1">
      <alignment horizontal="right" vertical="top" shrinkToFit="1"/>
    </xf>
    <xf numFmtId="0" fontId="7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top" wrapText="1" indent="1"/>
    </xf>
    <xf numFmtId="0" fontId="3" fillId="2" borderId="2" xfId="0" applyFont="1" applyFill="1" applyBorder="1" applyAlignment="1">
      <alignment horizontal="right" vertical="top" wrapText="1"/>
    </xf>
    <xf numFmtId="176" fontId="6" fillId="0" borderId="1" xfId="0" applyNumberFormat="1" applyFont="1" applyBorder="1" applyAlignment="1">
      <alignment horizontal="right" vertical="top" shrinkToFit="1"/>
    </xf>
    <xf numFmtId="0" fontId="3" fillId="2" borderId="1" xfId="0" applyFont="1" applyFill="1" applyBorder="1" applyAlignment="1">
      <alignment horizontal="left" vertical="top" wrapText="1" indent="5"/>
    </xf>
    <xf numFmtId="177" fontId="8" fillId="0" borderId="1" xfId="0" applyNumberFormat="1" applyFont="1" applyBorder="1" applyAlignment="1">
      <alignment horizontal="center" vertical="center" shrinkToFi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E4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tabSelected="1" topLeftCell="A13" workbookViewId="0">
      <selection activeCell="B32" sqref="B32:K32"/>
    </sheetView>
  </sheetViews>
  <sheetFormatPr defaultColWidth="8.7" defaultRowHeight="12"/>
  <cols>
    <col min="1" max="2" width="12.2166666666667" customWidth="1"/>
    <col min="3" max="3" width="31.1166666666667" customWidth="1"/>
    <col min="4" max="4" width="15.35" customWidth="1"/>
    <col min="5" max="5" width="15.1" customWidth="1"/>
    <col min="6" max="7" width="15.35" customWidth="1"/>
    <col min="8" max="8" width="14" customWidth="1"/>
    <col min="9" max="9" width="15.1" customWidth="1"/>
    <col min="10" max="10" width="15.35" customWidth="1"/>
    <col min="11" max="11" width="15.1" customWidth="1"/>
    <col min="1023" max="1024" width="12.8333333333333" customWidth="1"/>
  </cols>
  <sheetData>
    <row r="1" ht="12.8" customHeight="1" spans="2:11">
      <c r="B1" s="1"/>
      <c r="C1" s="1"/>
      <c r="D1" s="1"/>
      <c r="E1" s="1"/>
      <c r="F1" s="1"/>
      <c r="G1" s="1"/>
      <c r="H1" s="1"/>
      <c r="I1" s="24"/>
      <c r="J1" s="24"/>
      <c r="K1" s="24"/>
    </row>
    <row r="2" ht="12.8" customHeight="1" spans="2:11">
      <c r="B2" s="1"/>
      <c r="C2" s="1"/>
      <c r="D2" s="1"/>
      <c r="E2" s="1"/>
      <c r="F2" s="1"/>
      <c r="G2" s="1"/>
      <c r="H2" s="1"/>
      <c r="I2" s="24"/>
      <c r="J2" s="24"/>
      <c r="K2" s="24"/>
    </row>
    <row r="3" ht="12.8" customHeight="1" spans="2:11">
      <c r="B3" s="1"/>
      <c r="C3" s="1"/>
      <c r="D3" s="1"/>
      <c r="E3" s="1"/>
      <c r="F3" s="1"/>
      <c r="G3" s="1"/>
      <c r="H3" s="1"/>
      <c r="I3" s="24"/>
      <c r="J3" s="24"/>
      <c r="K3" s="24"/>
    </row>
    <row r="4" ht="12.8" customHeight="1" spans="2:11">
      <c r="B4" s="1"/>
      <c r="C4" s="1"/>
      <c r="D4" s="1"/>
      <c r="E4" s="1"/>
      <c r="F4" s="1"/>
      <c r="G4" s="1"/>
      <c r="H4" s="1"/>
      <c r="I4" s="24"/>
      <c r="J4" s="24"/>
      <c r="K4" s="24"/>
    </row>
    <row r="5" ht="12.8" customHeight="1" spans="2:11">
      <c r="B5" s="1"/>
      <c r="C5" s="1"/>
      <c r="D5" s="1"/>
      <c r="E5" s="1"/>
      <c r="F5" s="1"/>
      <c r="G5" s="1"/>
      <c r="H5" s="1"/>
      <c r="I5" s="24"/>
      <c r="J5" s="24"/>
      <c r="K5" s="24"/>
    </row>
    <row r="6" ht="12.8" customHeight="1" spans="2:11">
      <c r="B6" s="1"/>
      <c r="C6" s="1"/>
      <c r="D6" s="1"/>
      <c r="E6" s="1"/>
      <c r="F6" s="1"/>
      <c r="G6" s="1"/>
      <c r="H6" s="1"/>
      <c r="I6" s="24"/>
      <c r="J6" s="24"/>
      <c r="K6" s="24"/>
    </row>
    <row r="7" ht="12.8" customHeight="1" spans="2:11">
      <c r="B7" s="1"/>
      <c r="C7" s="1"/>
      <c r="D7" s="1"/>
      <c r="E7" s="1"/>
      <c r="F7" s="1"/>
      <c r="G7" s="1"/>
      <c r="H7" s="1"/>
      <c r="I7" s="24"/>
      <c r="J7" s="24"/>
      <c r="K7" s="24"/>
    </row>
    <row r="8" ht="12.8" customHeight="1" spans="2:11">
      <c r="B8" s="1"/>
      <c r="C8" s="1"/>
      <c r="D8" s="1"/>
      <c r="E8" s="1"/>
      <c r="F8" s="1"/>
      <c r="G8" s="1"/>
      <c r="H8" s="1"/>
      <c r="I8" s="24"/>
      <c r="J8" s="24"/>
      <c r="K8" s="24"/>
    </row>
    <row r="9" ht="12.8" customHeight="1" spans="2:11">
      <c r="B9" s="1"/>
      <c r="C9" s="1"/>
      <c r="D9" s="1"/>
      <c r="E9" s="1"/>
      <c r="F9" s="1"/>
      <c r="G9" s="1"/>
      <c r="H9" s="1"/>
      <c r="I9" s="24"/>
      <c r="J9" s="24"/>
      <c r="K9" s="24"/>
    </row>
    <row r="10" ht="12.8" customHeight="1" spans="2:11">
      <c r="B10" s="1"/>
      <c r="C10" s="1"/>
      <c r="D10" s="1"/>
      <c r="E10" s="1"/>
      <c r="F10" s="1"/>
      <c r="G10" s="1"/>
      <c r="H10" s="1"/>
      <c r="I10" s="24"/>
      <c r="J10" s="24"/>
      <c r="K10" s="24"/>
    </row>
    <row r="11" ht="12.8" customHeight="1" spans="2:11">
      <c r="B11" s="1"/>
      <c r="C11" s="1"/>
      <c r="D11" s="1"/>
      <c r="E11" s="1"/>
      <c r="F11" s="1"/>
      <c r="G11" s="1"/>
      <c r="H11" s="1"/>
      <c r="I11" s="24"/>
      <c r="J11" s="24"/>
      <c r="K11" s="24"/>
    </row>
    <row r="12" ht="12.8" customHeight="1" spans="2:11">
      <c r="B12" s="1"/>
      <c r="C12" s="1"/>
      <c r="D12" s="1"/>
      <c r="E12" s="1"/>
      <c r="F12" s="1"/>
      <c r="G12" s="1"/>
      <c r="H12" s="1"/>
      <c r="I12" s="24"/>
      <c r="J12" s="24"/>
      <c r="K12" s="24"/>
    </row>
    <row r="13" ht="66.75" customHeight="1" spans="2:11">
      <c r="B13" s="1" t="s">
        <v>0</v>
      </c>
      <c r="C13" s="1"/>
      <c r="D13" s="1"/>
      <c r="E13" s="1"/>
      <c r="F13" s="1"/>
      <c r="G13" s="1"/>
      <c r="H13" s="1"/>
      <c r="I13" s="24"/>
      <c r="J13" s="24"/>
      <c r="K13" s="24"/>
    </row>
    <row r="14" ht="54" customHeight="1" spans="2:11">
      <c r="B14" s="2" t="s">
        <v>1</v>
      </c>
      <c r="C14" s="2"/>
      <c r="D14" s="2"/>
      <c r="E14" s="2"/>
      <c r="F14" s="6" t="s">
        <v>2</v>
      </c>
      <c r="G14" s="6"/>
      <c r="H14" s="6"/>
      <c r="I14" s="6"/>
      <c r="J14" s="6"/>
      <c r="K14" s="6"/>
    </row>
    <row r="15" ht="13.5" customHeight="1" spans="2:11">
      <c r="B15" s="3" t="s">
        <v>3</v>
      </c>
      <c r="C15" s="4" t="s">
        <v>4</v>
      </c>
      <c r="D15" s="3" t="s">
        <v>5</v>
      </c>
      <c r="E15" s="14" t="s">
        <v>6</v>
      </c>
      <c r="F15" s="14" t="s">
        <v>7</v>
      </c>
      <c r="G15" s="15" t="s">
        <v>8</v>
      </c>
      <c r="H15" s="16" t="s">
        <v>9</v>
      </c>
      <c r="I15" s="3" t="s">
        <v>10</v>
      </c>
      <c r="J15" s="14" t="s">
        <v>11</v>
      </c>
      <c r="K15" s="25" t="s">
        <v>12</v>
      </c>
    </row>
    <row r="16" ht="13.5" customHeight="1" spans="2:11">
      <c r="B16" s="5">
        <v>123935</v>
      </c>
      <c r="C16" s="6" t="s">
        <v>13</v>
      </c>
      <c r="D16" s="5">
        <v>2</v>
      </c>
      <c r="E16" s="17">
        <v>14.99</v>
      </c>
      <c r="F16" s="17">
        <f>D16*E16</f>
        <v>29.98</v>
      </c>
      <c r="G16" s="18">
        <v>0.05</v>
      </c>
      <c r="H16" s="19">
        <f t="shared" ref="H16:H25" si="0">F16*G16</f>
        <v>1.499</v>
      </c>
      <c r="I16" s="18">
        <v>0.21</v>
      </c>
      <c r="J16" s="19">
        <f t="shared" ref="J16:J25" si="1">(F16-H16)*I16</f>
        <v>5.98101</v>
      </c>
      <c r="K16" s="26">
        <f t="shared" ref="K16:K25" si="2">F16-H16+J16</f>
        <v>34.46201</v>
      </c>
    </row>
    <row r="17" ht="13.5" customHeight="1" spans="2:11">
      <c r="B17" s="5">
        <v>123936</v>
      </c>
      <c r="C17" s="6" t="s">
        <v>14</v>
      </c>
      <c r="D17" s="5">
        <v>1</v>
      </c>
      <c r="E17" s="17">
        <v>29.15</v>
      </c>
      <c r="F17" s="17">
        <f>D17*E17</f>
        <v>29.15</v>
      </c>
      <c r="G17" s="18">
        <v>0.03</v>
      </c>
      <c r="H17" s="19">
        <f t="shared" si="0"/>
        <v>0.8745</v>
      </c>
      <c r="I17" s="18">
        <v>0.21</v>
      </c>
      <c r="J17" s="19">
        <f t="shared" si="1"/>
        <v>5.937855</v>
      </c>
      <c r="K17" s="26">
        <f t="shared" si="2"/>
        <v>34.213355</v>
      </c>
    </row>
    <row r="18" ht="13.5" customHeight="1" spans="2:11">
      <c r="B18" s="5">
        <v>123937</v>
      </c>
      <c r="C18" s="6" t="s">
        <v>15</v>
      </c>
      <c r="D18" s="5">
        <v>3</v>
      </c>
      <c r="E18" s="17">
        <v>25.66</v>
      </c>
      <c r="F18" s="17">
        <f>D18*E18</f>
        <v>76.98</v>
      </c>
      <c r="G18" s="18">
        <v>0.1</v>
      </c>
      <c r="H18" s="19">
        <f t="shared" si="0"/>
        <v>7.698</v>
      </c>
      <c r="I18" s="18">
        <v>0.1</v>
      </c>
      <c r="J18" s="19">
        <f t="shared" si="1"/>
        <v>6.9282</v>
      </c>
      <c r="K18" s="26">
        <f t="shared" si="2"/>
        <v>76.2102</v>
      </c>
    </row>
    <row r="19" ht="13.5" customHeight="1" spans="2:11">
      <c r="B19" s="5">
        <v>123938</v>
      </c>
      <c r="C19" s="6" t="s">
        <v>16</v>
      </c>
      <c r="D19" s="5">
        <v>5</v>
      </c>
      <c r="E19" s="17">
        <v>0.85</v>
      </c>
      <c r="F19" s="17">
        <f>D19*E19</f>
        <v>4.25</v>
      </c>
      <c r="G19" s="7"/>
      <c r="H19" s="19">
        <f t="shared" si="0"/>
        <v>0</v>
      </c>
      <c r="I19" s="18">
        <v>0.04</v>
      </c>
      <c r="J19" s="19">
        <f t="shared" si="1"/>
        <v>0.17</v>
      </c>
      <c r="K19" s="26">
        <f t="shared" si="2"/>
        <v>4.42</v>
      </c>
    </row>
    <row r="20" ht="13.5" customHeight="1" spans="2:11">
      <c r="B20" s="7"/>
      <c r="C20" s="7"/>
      <c r="D20" s="7"/>
      <c r="E20" s="7"/>
      <c r="F20" s="5">
        <v>0</v>
      </c>
      <c r="G20" s="7"/>
      <c r="H20" s="19">
        <f t="shared" si="0"/>
        <v>0</v>
      </c>
      <c r="I20" s="7"/>
      <c r="J20" s="19">
        <f t="shared" si="1"/>
        <v>0</v>
      </c>
      <c r="K20" s="26">
        <f t="shared" si="2"/>
        <v>0</v>
      </c>
    </row>
    <row r="21" ht="13.5" customHeight="1" spans="2:11">
      <c r="B21" s="7"/>
      <c r="C21" s="7"/>
      <c r="D21" s="7"/>
      <c r="E21" s="7"/>
      <c r="F21" s="5">
        <v>0</v>
      </c>
      <c r="G21" s="7"/>
      <c r="H21" s="19">
        <f t="shared" si="0"/>
        <v>0</v>
      </c>
      <c r="I21" s="7"/>
      <c r="J21" s="19">
        <f t="shared" si="1"/>
        <v>0</v>
      </c>
      <c r="K21" s="26">
        <f t="shared" si="2"/>
        <v>0</v>
      </c>
    </row>
    <row r="22" ht="13.5" customHeight="1" spans="2:11">
      <c r="B22" s="7"/>
      <c r="C22" s="7"/>
      <c r="D22" s="7"/>
      <c r="E22" s="7"/>
      <c r="F22" s="5">
        <v>0</v>
      </c>
      <c r="G22" s="7"/>
      <c r="H22" s="19">
        <f t="shared" si="0"/>
        <v>0</v>
      </c>
      <c r="I22" s="7"/>
      <c r="J22" s="19">
        <f t="shared" si="1"/>
        <v>0</v>
      </c>
      <c r="K22" s="26">
        <f t="shared" si="2"/>
        <v>0</v>
      </c>
    </row>
    <row r="23" ht="13.5" customHeight="1" spans="2:11">
      <c r="B23" s="7"/>
      <c r="C23" s="7"/>
      <c r="D23" s="7"/>
      <c r="E23" s="7"/>
      <c r="F23" s="5">
        <v>0</v>
      </c>
      <c r="G23" s="7"/>
      <c r="H23" s="19">
        <f t="shared" si="0"/>
        <v>0</v>
      </c>
      <c r="I23" s="7"/>
      <c r="J23" s="19">
        <f t="shared" si="1"/>
        <v>0</v>
      </c>
      <c r="K23" s="26">
        <f t="shared" si="2"/>
        <v>0</v>
      </c>
    </row>
    <row r="24" ht="13.5" customHeight="1" spans="2:11">
      <c r="B24" s="7"/>
      <c r="C24" s="7"/>
      <c r="D24" s="7"/>
      <c r="E24" s="7"/>
      <c r="F24" s="5">
        <v>0</v>
      </c>
      <c r="G24" s="7"/>
      <c r="H24" s="19">
        <f t="shared" si="0"/>
        <v>0</v>
      </c>
      <c r="I24" s="7"/>
      <c r="J24" s="19">
        <f t="shared" si="1"/>
        <v>0</v>
      </c>
      <c r="K24" s="26">
        <f t="shared" si="2"/>
        <v>0</v>
      </c>
    </row>
    <row r="25" ht="13.5" customHeight="1" spans="2:11">
      <c r="B25" s="7"/>
      <c r="C25" s="7"/>
      <c r="D25" s="7"/>
      <c r="E25" s="7"/>
      <c r="F25" s="5">
        <v>0</v>
      </c>
      <c r="G25" s="7"/>
      <c r="H25" s="19">
        <f t="shared" si="0"/>
        <v>0</v>
      </c>
      <c r="I25" s="7"/>
      <c r="J25" s="19">
        <f t="shared" si="1"/>
        <v>0</v>
      </c>
      <c r="K25" s="26">
        <f t="shared" si="2"/>
        <v>0</v>
      </c>
    </row>
    <row r="26" ht="13.5" customHeight="1" spans="2:11">
      <c r="B26" s="4" t="s">
        <v>17</v>
      </c>
      <c r="C26" s="4"/>
      <c r="D26" s="8" t="s">
        <v>18</v>
      </c>
      <c r="E26" s="8"/>
      <c r="F26" s="4" t="s">
        <v>19</v>
      </c>
      <c r="G26" s="4"/>
      <c r="H26" s="20" t="s">
        <v>20</v>
      </c>
      <c r="I26" s="20"/>
      <c r="J26" s="27" t="s">
        <v>21</v>
      </c>
      <c r="K26" s="27"/>
    </row>
    <row r="27" ht="13.5" customHeight="1" spans="2:11">
      <c r="B27" s="9">
        <f>SUM(F16:F19)</f>
        <v>140.36</v>
      </c>
      <c r="C27" s="9"/>
      <c r="D27" s="10">
        <f>SUM(H16:H25)</f>
        <v>10.0715</v>
      </c>
      <c r="E27" s="10"/>
      <c r="F27" s="21">
        <v>0.04</v>
      </c>
      <c r="G27" s="21"/>
      <c r="H27" s="22">
        <f ca="1">SUMIF(I$16:K$25,F27,K$16:K$25)-SUMIF(I$16:K$25,F27,J$16:J$25)</f>
        <v>4.25</v>
      </c>
      <c r="I27" s="22"/>
      <c r="J27" s="26">
        <f ca="1">F27*H27</f>
        <v>0.17</v>
      </c>
      <c r="K27" s="26"/>
    </row>
    <row r="28" ht="13.5" customHeight="1" spans="2:11">
      <c r="B28" s="9"/>
      <c r="C28" s="9"/>
      <c r="D28" s="10"/>
      <c r="E28" s="10"/>
      <c r="F28" s="21">
        <v>0.1</v>
      </c>
      <c r="G28" s="21"/>
      <c r="H28" s="22">
        <f ca="1">SUMIF(I$16:K$25,F28,K$16:K$25)-SUMIF(I$16:K$25,F28,J$16:J$25)</f>
        <v>69.282</v>
      </c>
      <c r="I28" s="22"/>
      <c r="J28" s="26">
        <f ca="1">F28*H28</f>
        <v>6.9282</v>
      </c>
      <c r="K28" s="26"/>
    </row>
    <row r="29" ht="13.5" customHeight="1" spans="2:11">
      <c r="B29" s="9"/>
      <c r="C29" s="9"/>
      <c r="D29" s="10"/>
      <c r="E29" s="10"/>
      <c r="F29" s="21">
        <v>0.21</v>
      </c>
      <c r="G29" s="21"/>
      <c r="H29" s="22">
        <f ca="1">SUMIF(I$16:K$25,F29,K$16:K$25)-SUMIF(I$16:K$25,F29,J$16:J$25)</f>
        <v>56.7565</v>
      </c>
      <c r="I29" s="22"/>
      <c r="J29" s="26">
        <f ca="1">F29*H29</f>
        <v>11.918865</v>
      </c>
      <c r="K29" s="26"/>
    </row>
    <row r="30" ht="40.5" customHeight="1" spans="2:11">
      <c r="B30" s="11" t="s">
        <v>22</v>
      </c>
      <c r="C30" s="11"/>
      <c r="D30" s="11"/>
      <c r="E30" s="11"/>
      <c r="F30" s="23" t="s">
        <v>23</v>
      </c>
      <c r="G30" s="23"/>
      <c r="H30" s="23"/>
      <c r="I30" s="23"/>
      <c r="J30" s="28">
        <v>149.31</v>
      </c>
      <c r="K30" s="28"/>
    </row>
    <row r="31" customHeight="1" spans="2:11">
      <c r="B31" s="12" t="s">
        <v>24</v>
      </c>
      <c r="C31" s="12"/>
      <c r="D31" s="12"/>
      <c r="E31" s="12"/>
      <c r="F31" s="12"/>
      <c r="G31" s="12"/>
      <c r="H31" s="12"/>
      <c r="I31" s="12"/>
      <c r="J31" s="12"/>
      <c r="K31" s="12"/>
    </row>
    <row r="32" ht="219" customHeight="1" spans="2:11">
      <c r="B32" s="13" t="s">
        <v>25</v>
      </c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24">
    <mergeCell ref="B13:H13"/>
    <mergeCell ref="B14:E14"/>
    <mergeCell ref="F14:K14"/>
    <mergeCell ref="B26:C26"/>
    <mergeCell ref="D26:E26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30:E30"/>
    <mergeCell ref="F30:I30"/>
    <mergeCell ref="J30:K30"/>
    <mergeCell ref="B31:K31"/>
    <mergeCell ref="B32:K32"/>
    <mergeCell ref="B27:C29"/>
    <mergeCell ref="D27:E29"/>
  </mergeCell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FACTURA</dc:title>
  <cp:lastModifiedBy>dani</cp:lastModifiedBy>
  <cp:revision>3</cp:revision>
  <dcterms:created xsi:type="dcterms:W3CDTF">2022-12-09T09:29:00Z</dcterms:created>
  <dcterms:modified xsi:type="dcterms:W3CDTF">2022-12-19T08:43:11Z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