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2019\"/>
    </mc:Choice>
  </mc:AlternateContent>
  <xr:revisionPtr revIDLastSave="0" documentId="13_ncr:1_{2563D2D2-33E6-4CF0-A1DE-754A3766127B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2" i="1"/>
  <c r="CA2" i="1"/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BY36" i="1" l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Z2" i="1" l="1"/>
  <c r="BZ10" i="1"/>
  <c r="BZ14" i="1"/>
  <c r="BZ22" i="1"/>
  <c r="BZ34" i="1"/>
  <c r="BZ6" i="1"/>
  <c r="BZ18" i="1"/>
  <c r="BZ26" i="1"/>
  <c r="BZ30" i="1"/>
  <c r="BZ4" i="1"/>
  <c r="BZ8" i="1"/>
  <c r="BZ12" i="1"/>
  <c r="BZ16" i="1"/>
  <c r="BZ20" i="1"/>
  <c r="BZ24" i="1"/>
  <c r="BZ28" i="1"/>
  <c r="BZ32" i="1"/>
  <c r="BZ36" i="1"/>
  <c r="BZ5" i="1"/>
  <c r="BZ9" i="1"/>
  <c r="BZ13" i="1"/>
  <c r="BZ17" i="1"/>
  <c r="BZ21" i="1"/>
  <c r="BZ25" i="1"/>
  <c r="BZ29" i="1"/>
  <c r="BZ33" i="1"/>
  <c r="BZ3" i="1"/>
  <c r="BZ7" i="1"/>
  <c r="BZ11" i="1"/>
  <c r="BZ15" i="1"/>
  <c r="BZ19" i="1"/>
  <c r="BZ23" i="1"/>
  <c r="BZ27" i="1"/>
  <c r="BZ31" i="1"/>
  <c r="BZ35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V6" i="1" l="1"/>
  <c r="CA6" i="1" s="1"/>
  <c r="V10" i="1"/>
  <c r="CA10" i="1" s="1"/>
  <c r="V14" i="1"/>
  <c r="CA14" i="1" s="1"/>
  <c r="V18" i="1"/>
  <c r="CA18" i="1" s="1"/>
  <c r="V22" i="1"/>
  <c r="CA22" i="1" s="1"/>
  <c r="V26" i="1"/>
  <c r="CA26" i="1" s="1"/>
  <c r="V30" i="1"/>
  <c r="CA30" i="1" s="1"/>
  <c r="V34" i="1"/>
  <c r="CA34" i="1" s="1"/>
  <c r="V2" i="1"/>
  <c r="V3" i="1"/>
  <c r="CA3" i="1" s="1"/>
  <c r="V7" i="1"/>
  <c r="CA7" i="1" s="1"/>
  <c r="V11" i="1"/>
  <c r="CA11" i="1" s="1"/>
  <c r="V15" i="1"/>
  <c r="CA15" i="1" s="1"/>
  <c r="V19" i="1"/>
  <c r="CA19" i="1" s="1"/>
  <c r="V23" i="1"/>
  <c r="CA23" i="1" s="1"/>
  <c r="V27" i="1"/>
  <c r="CA27" i="1" s="1"/>
  <c r="V31" i="1"/>
  <c r="CA31" i="1" s="1"/>
  <c r="V35" i="1"/>
  <c r="CA35" i="1" s="1"/>
  <c r="V4" i="1"/>
  <c r="CA4" i="1" s="1"/>
  <c r="V8" i="1"/>
  <c r="CA8" i="1" s="1"/>
  <c r="V16" i="1"/>
  <c r="CA16" i="1" s="1"/>
  <c r="V24" i="1"/>
  <c r="CA24" i="1" s="1"/>
  <c r="V36" i="1"/>
  <c r="CA36" i="1" s="1"/>
  <c r="V5" i="1"/>
  <c r="CA5" i="1" s="1"/>
  <c r="V9" i="1"/>
  <c r="CA9" i="1" s="1"/>
  <c r="V13" i="1"/>
  <c r="CA13" i="1" s="1"/>
  <c r="V17" i="1"/>
  <c r="CA17" i="1" s="1"/>
  <c r="V21" i="1"/>
  <c r="CA21" i="1" s="1"/>
  <c r="V25" i="1"/>
  <c r="CA25" i="1" s="1"/>
  <c r="V29" i="1"/>
  <c r="CA29" i="1" s="1"/>
  <c r="V33" i="1"/>
  <c r="CA33" i="1" s="1"/>
  <c r="V12" i="1"/>
  <c r="CA12" i="1" s="1"/>
  <c r="V20" i="1"/>
  <c r="CA20" i="1" s="1"/>
  <c r="V28" i="1"/>
  <c r="CA28" i="1" s="1"/>
  <c r="V32" i="1"/>
  <c r="CA32" i="1" s="1"/>
</calcChain>
</file>

<file path=xl/sharedStrings.xml><?xml version="1.0" encoding="utf-8"?>
<sst xmlns="http://schemas.openxmlformats.org/spreadsheetml/2006/main" count="219" uniqueCount="113">
  <si>
    <t>타임스탬프</t>
  </si>
  <si>
    <t>이메일 주소</t>
  </si>
  <si>
    <t>귀하의 성별은 무엇입니까?</t>
  </si>
  <si>
    <t>귀하의 연령대를 선택해주세요.</t>
  </si>
  <si>
    <t>귀하의 근무연수를 선택해주세요.</t>
  </si>
  <si>
    <t>bulucari@naver.com</t>
  </si>
  <si>
    <t>여성</t>
  </si>
  <si>
    <t>28~30세</t>
  </si>
  <si>
    <t>2~4년</t>
  </si>
  <si>
    <t>1437p@naver.com</t>
  </si>
  <si>
    <t>남성</t>
  </si>
  <si>
    <t>28세 미만</t>
  </si>
  <si>
    <t>2년 미만</t>
  </si>
  <si>
    <t>j2ng2003@naver.com</t>
  </si>
  <si>
    <t>aisfkhs@naver.com</t>
  </si>
  <si>
    <t>ysh08260826@naver.com</t>
  </si>
  <si>
    <t>skyuniyj@naver.com</t>
  </si>
  <si>
    <t>30~34세</t>
  </si>
  <si>
    <t>wisesue@hufs.ac.kr</t>
  </si>
  <si>
    <t>39세 이상</t>
  </si>
  <si>
    <t>9년 이상</t>
  </si>
  <si>
    <t>kyle454588@gmail.com</t>
  </si>
  <si>
    <t>yonjjikim@naver.com</t>
  </si>
  <si>
    <t>leasha@naver.com</t>
  </si>
  <si>
    <t>bloom5929@naver.com</t>
  </si>
  <si>
    <t>song06301@incross.com</t>
  </si>
  <si>
    <t>djqtdma36@naver.com</t>
  </si>
  <si>
    <t>hyunnamsoo@gmail.com</t>
  </si>
  <si>
    <t>4~8년</t>
  </si>
  <si>
    <t>hyunny900@naver.com</t>
  </si>
  <si>
    <t>larakims@gmail.com</t>
  </si>
  <si>
    <t>oh6961@naver.com</t>
  </si>
  <si>
    <t>heejaechoi.kor@gmail.com</t>
  </si>
  <si>
    <t>gmlwls0905@naver.com</t>
  </si>
  <si>
    <t>wkddldirl@naver.com</t>
  </si>
  <si>
    <t>toitoiseoyeon@naver.com</t>
  </si>
  <si>
    <t>wmsdldkwk@naver.com</t>
  </si>
  <si>
    <t>23_percent@naver.com</t>
  </si>
  <si>
    <t>youngj114@naver.com</t>
  </si>
  <si>
    <t>legowhale@naver.com</t>
  </si>
  <si>
    <t>chakm0901@nate.com</t>
  </si>
  <si>
    <t>3100@korea.com</t>
  </si>
  <si>
    <t>hangeol94@naver.com</t>
  </si>
  <si>
    <t>i1han@naver.com</t>
  </si>
  <si>
    <t>chamk1205@daum.net</t>
  </si>
  <si>
    <t>cats1205@naver.com</t>
  </si>
  <si>
    <t>medora1995@gmail.com</t>
  </si>
  <si>
    <t>imojoksa@gmail.com</t>
  </si>
  <si>
    <t>katrina1976@gmail.com</t>
  </si>
  <si>
    <t>34~38세</t>
  </si>
  <si>
    <t>saera1387@hotmail.com</t>
  </si>
  <si>
    <t>여성</t>
    <phoneticPr fontId="2" type="noConversion"/>
  </si>
  <si>
    <t>Reverse</t>
    <phoneticPr fontId="2" type="noConversion"/>
  </si>
  <si>
    <t>POS1</t>
    <phoneticPr fontId="2" type="noConversion"/>
  </si>
  <si>
    <t>POS2</t>
  </si>
  <si>
    <t>POS3</t>
  </si>
  <si>
    <t>POS4</t>
    <phoneticPr fontId="2" type="noConversion"/>
  </si>
  <si>
    <t>POS5</t>
    <phoneticPr fontId="2" type="noConversion"/>
  </si>
  <si>
    <t>POS6</t>
  </si>
  <si>
    <t>POS7</t>
    <phoneticPr fontId="2" type="noConversion"/>
  </si>
  <si>
    <t>POS8</t>
    <phoneticPr fontId="2" type="noConversion"/>
  </si>
  <si>
    <t>POS9</t>
    <phoneticPr fontId="2" type="noConversion"/>
  </si>
  <si>
    <t>OCB1</t>
    <phoneticPr fontId="2" type="noConversion"/>
  </si>
  <si>
    <t>OCB2</t>
  </si>
  <si>
    <t>OCB3</t>
  </si>
  <si>
    <t>OCB4</t>
  </si>
  <si>
    <t>OCB5</t>
  </si>
  <si>
    <t>OCB6</t>
  </si>
  <si>
    <t>OCB7</t>
  </si>
  <si>
    <t>OCB8</t>
  </si>
  <si>
    <t>OCB9</t>
  </si>
  <si>
    <t>OCB10</t>
  </si>
  <si>
    <t>OCB11</t>
  </si>
  <si>
    <t>OCB12</t>
  </si>
  <si>
    <t>OCB13</t>
  </si>
  <si>
    <t>OCB14</t>
  </si>
  <si>
    <t>직무만족1</t>
    <phoneticPr fontId="2" type="noConversion"/>
  </si>
  <si>
    <t>직무만족2</t>
  </si>
  <si>
    <t>직무만족3</t>
  </si>
  <si>
    <t>직무만족4</t>
  </si>
  <si>
    <t>직무만족5</t>
  </si>
  <si>
    <t>직무만족6</t>
  </si>
  <si>
    <t>직무만족7</t>
  </si>
  <si>
    <t>직무만족8</t>
  </si>
  <si>
    <t>직무만족9</t>
  </si>
  <si>
    <t>직무만족10</t>
  </si>
  <si>
    <t>직무만족11</t>
  </si>
  <si>
    <t>직무만족12</t>
  </si>
  <si>
    <t>직무만족13</t>
  </si>
  <si>
    <t>직무만족14</t>
  </si>
  <si>
    <t>직무만족15</t>
  </si>
  <si>
    <t>스트레스1</t>
    <phoneticPr fontId="2" type="noConversion"/>
  </si>
  <si>
    <t>스트레스2</t>
  </si>
  <si>
    <t>스트레스3</t>
  </si>
  <si>
    <t>스트레스4</t>
  </si>
  <si>
    <t>스트레스5</t>
  </si>
  <si>
    <t>스트레스6</t>
  </si>
  <si>
    <t>스트레스7</t>
  </si>
  <si>
    <t>스트레스8</t>
  </si>
  <si>
    <t>스트레스9</t>
  </si>
  <si>
    <t>스트레스10</t>
    <phoneticPr fontId="2" type="noConversion"/>
  </si>
  <si>
    <t>스트레스11</t>
    <phoneticPr fontId="2" type="noConversion"/>
  </si>
  <si>
    <t>스트레스12</t>
    <phoneticPr fontId="2" type="noConversion"/>
  </si>
  <si>
    <t>스트레스13</t>
  </si>
  <si>
    <t>POS_AVG</t>
    <phoneticPr fontId="2" type="noConversion"/>
  </si>
  <si>
    <t>OCB_AVG</t>
    <phoneticPr fontId="2" type="noConversion"/>
  </si>
  <si>
    <t>SAT_AVG</t>
    <phoneticPr fontId="2" type="noConversion"/>
  </si>
  <si>
    <t>STR_AVG</t>
    <phoneticPr fontId="2" type="noConversion"/>
  </si>
  <si>
    <t>sex</t>
    <phoneticPr fontId="2" type="noConversion"/>
  </si>
  <si>
    <t>age</t>
    <phoneticPr fontId="2" type="noConversion"/>
  </si>
  <si>
    <t>year</t>
    <phoneticPr fontId="2" type="noConversion"/>
  </si>
  <si>
    <t>POS_STR</t>
    <phoneticPr fontId="2" type="noConversion"/>
  </si>
  <si>
    <t>POS_SAT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</si>
</sst>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나눔명조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Arial Unicode MS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36"/>
  <sheetViews>
    <sheetView tabSelected="1" topLeftCell="AH1" workbookViewId="0">
      <pane ySplit="1" topLeftCell="A2" activePane="bottomLeft" state="frozen"/>
      <selection pane="bottomLeft" activeCell="AY11" sqref="AY11"/>
    </sheetView>
  </sheetViews>
  <sheetFormatPr defaultColWidth="14.44140625" defaultRowHeight="15.75" customHeight="1" x14ac:dyDescent="0.25"/>
  <cols>
    <col min="1" max="5" width="21.44140625" customWidth="1"/>
    <col min="6" max="6" width="5.109375" customWidth="1"/>
    <col min="7" max="7" width="5.44140625" customWidth="1"/>
    <col min="8" max="8" width="8.33203125" customWidth="1"/>
    <col min="9" max="12" width="6.6640625" bestFit="1" customWidth="1"/>
    <col min="13" max="13" width="8.33203125" bestFit="1" customWidth="1"/>
    <col min="14" max="15" width="6.6640625" bestFit="1" customWidth="1"/>
    <col min="16" max="16" width="8.33203125" bestFit="1" customWidth="1"/>
    <col min="17" max="17" width="6.6640625" bestFit="1" customWidth="1"/>
    <col min="18" max="18" width="8.33203125" bestFit="1" customWidth="1"/>
    <col min="19" max="20" width="6.6640625" bestFit="1" customWidth="1"/>
    <col min="21" max="21" width="8.33203125" bestFit="1" customWidth="1"/>
    <col min="22" max="22" width="8.33203125" customWidth="1"/>
    <col min="23" max="31" width="6.6640625" bestFit="1" customWidth="1"/>
    <col min="32" max="36" width="7.6640625" bestFit="1" customWidth="1"/>
    <col min="37" max="37" width="7.6640625" customWidth="1"/>
    <col min="38" max="46" width="9.6640625" bestFit="1" customWidth="1"/>
    <col min="47" max="52" width="10.44140625" bestFit="1" customWidth="1"/>
    <col min="53" max="54" width="10.44140625" customWidth="1"/>
    <col min="55" max="55" width="9.6640625" bestFit="1" customWidth="1"/>
    <col min="56" max="56" width="8.33203125" bestFit="1" customWidth="1"/>
    <col min="57" max="57" width="9.6640625" bestFit="1" customWidth="1"/>
    <col min="58" max="58" width="8.33203125" bestFit="1" customWidth="1"/>
    <col min="59" max="59" width="9.6640625" bestFit="1" customWidth="1"/>
    <col min="60" max="60" width="8.33203125" bestFit="1" customWidth="1"/>
    <col min="61" max="61" width="9.6640625" bestFit="1" customWidth="1"/>
    <col min="62" max="62" width="8.33203125" bestFit="1" customWidth="1"/>
    <col min="63" max="63" width="9.6640625" bestFit="1" customWidth="1"/>
    <col min="64" max="64" width="8.33203125" bestFit="1" customWidth="1"/>
    <col min="65" max="65" width="9.6640625" bestFit="1" customWidth="1"/>
    <col min="66" max="66" width="8.33203125" bestFit="1" customWidth="1"/>
    <col min="67" max="67" width="9.6640625" bestFit="1" customWidth="1"/>
    <col min="68" max="68" width="8.33203125" bestFit="1" customWidth="1"/>
    <col min="69" max="69" width="9.6640625" bestFit="1" customWidth="1"/>
    <col min="70" max="70" width="8.33203125" bestFit="1" customWidth="1"/>
    <col min="71" max="71" width="9.6640625" bestFit="1" customWidth="1"/>
    <col min="72" max="74" width="10.44140625" bestFit="1" customWidth="1"/>
    <col min="75" max="75" width="8.33203125" bestFit="1" customWidth="1"/>
    <col min="76" max="76" width="10.44140625" bestFit="1" customWidth="1"/>
    <col min="77" max="77" width="8.33203125" bestFit="1" customWidth="1"/>
    <col min="78" max="78" width="8.33203125" customWidth="1"/>
    <col min="79" max="83" width="21.44140625" customWidth="1"/>
  </cols>
  <sheetData>
    <row r="1" spans="1:7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108</v>
      </c>
      <c r="G1" s="6" t="s">
        <v>109</v>
      </c>
      <c r="H1" s="7" t="s">
        <v>110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52</v>
      </c>
      <c r="N1" s="1" t="s">
        <v>57</v>
      </c>
      <c r="O1" s="1" t="s">
        <v>58</v>
      </c>
      <c r="P1" s="1" t="s">
        <v>52</v>
      </c>
      <c r="Q1" s="1" t="s">
        <v>59</v>
      </c>
      <c r="R1" s="1" t="s">
        <v>52</v>
      </c>
      <c r="S1" s="1" t="s">
        <v>60</v>
      </c>
      <c r="T1" s="1" t="s">
        <v>61</v>
      </c>
      <c r="U1" s="1" t="s">
        <v>52</v>
      </c>
      <c r="V1" s="1" t="s">
        <v>104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105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4" t="s">
        <v>106</v>
      </c>
      <c r="BB1" s="4" t="s">
        <v>112</v>
      </c>
      <c r="BC1" s="1" t="s">
        <v>91</v>
      </c>
      <c r="BD1" s="1" t="s">
        <v>52</v>
      </c>
      <c r="BE1" s="1" t="s">
        <v>92</v>
      </c>
      <c r="BF1" s="1" t="s">
        <v>52</v>
      </c>
      <c r="BG1" s="1" t="s">
        <v>93</v>
      </c>
      <c r="BH1" s="1" t="s">
        <v>52</v>
      </c>
      <c r="BI1" s="1" t="s">
        <v>94</v>
      </c>
      <c r="BJ1" s="1" t="s">
        <v>52</v>
      </c>
      <c r="BK1" s="1" t="s">
        <v>95</v>
      </c>
      <c r="BL1" s="1" t="s">
        <v>52</v>
      </c>
      <c r="BM1" s="1" t="s">
        <v>96</v>
      </c>
      <c r="BN1" s="1" t="s">
        <v>52</v>
      </c>
      <c r="BO1" s="1" t="s">
        <v>97</v>
      </c>
      <c r="BP1" s="1" t="s">
        <v>52</v>
      </c>
      <c r="BQ1" s="1" t="s">
        <v>98</v>
      </c>
      <c r="BR1" s="1" t="s">
        <v>52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52</v>
      </c>
      <c r="BX1" s="1" t="s">
        <v>103</v>
      </c>
      <c r="BY1" s="1" t="s">
        <v>52</v>
      </c>
      <c r="BZ1" s="5" t="s">
        <v>107</v>
      </c>
      <c r="CA1" s="5" t="s">
        <v>111</v>
      </c>
    </row>
    <row r="2" spans="1:79" ht="15.75" customHeight="1" x14ac:dyDescent="0.25">
      <c r="A2" s="2">
        <v>43780.552267569445</v>
      </c>
      <c r="B2" s="3" t="s">
        <v>5</v>
      </c>
      <c r="C2" s="3" t="s">
        <v>51</v>
      </c>
      <c r="D2" s="3" t="s">
        <v>7</v>
      </c>
      <c r="E2" s="3" t="s">
        <v>8</v>
      </c>
      <c r="F2">
        <f>IF(C2="여성",1,2)</f>
        <v>1</v>
      </c>
      <c r="G2">
        <f>IF(D2="28세 미만",1,IF(D2="28~30세",2,IF(D2="30~34세",3,IF(D2="34~38세",4,5))))</f>
        <v>2</v>
      </c>
      <c r="H2">
        <f>IF(E2="2년 미만",1,IF(E2="2~4년",2,IF(E2="4~8년",3,4)))</f>
        <v>2</v>
      </c>
      <c r="I2" s="3">
        <v>3</v>
      </c>
      <c r="J2" s="3">
        <v>3</v>
      </c>
      <c r="K2" s="3">
        <v>2</v>
      </c>
      <c r="L2" s="3">
        <v>3</v>
      </c>
      <c r="M2" s="3">
        <f>IF(L2=1,5,IF(L2=2,4,IF(L2=3,3,IF(L2=4,2,1))))</f>
        <v>3</v>
      </c>
      <c r="N2" s="3">
        <v>3</v>
      </c>
      <c r="O2" s="3">
        <v>2</v>
      </c>
      <c r="P2" s="3">
        <f>IF(O2=1,5,IF(O2=2,4,IF(O2=3,3,IF(O2=4,2,1))))</f>
        <v>4</v>
      </c>
      <c r="Q2" s="3">
        <v>5</v>
      </c>
      <c r="R2" s="3">
        <f>IF(Q2=1,5,IF(Q2=2,4,IF(Q2=3,3,IF(Q2=4,2,1))))</f>
        <v>1</v>
      </c>
      <c r="S2" s="3">
        <v>3</v>
      </c>
      <c r="T2" s="3">
        <v>1</v>
      </c>
      <c r="U2" s="3">
        <f t="shared" ref="U2:U20" si="0">IF(T2=1,5,IF(T2=2,4,IF(T2=3,3,IF(T2=4,2,1))))</f>
        <v>5</v>
      </c>
      <c r="V2" s="3">
        <f>(I2+J2+K2+M2+N2+P2+R2+S2+U2)/9</f>
        <v>3</v>
      </c>
      <c r="W2" s="3">
        <v>4</v>
      </c>
      <c r="X2" s="3">
        <v>3</v>
      </c>
      <c r="Y2" s="3">
        <v>4</v>
      </c>
      <c r="Z2" s="3">
        <v>3</v>
      </c>
      <c r="AA2" s="3">
        <v>3</v>
      </c>
      <c r="AB2" s="3">
        <v>4</v>
      </c>
      <c r="AC2" s="3">
        <v>2</v>
      </c>
      <c r="AD2" s="3">
        <v>3</v>
      </c>
      <c r="AE2" s="3">
        <v>2</v>
      </c>
      <c r="AF2" s="3">
        <v>3</v>
      </c>
      <c r="AG2" s="3">
        <v>5</v>
      </c>
      <c r="AH2" s="3">
        <v>5</v>
      </c>
      <c r="AI2" s="3">
        <v>4</v>
      </c>
      <c r="AJ2" s="3">
        <v>4</v>
      </c>
      <c r="AK2" s="3">
        <f>AVERAGE(W2:AJ2)</f>
        <v>3.5</v>
      </c>
      <c r="AL2" s="3">
        <v>2</v>
      </c>
      <c r="AM2" s="3">
        <v>1</v>
      </c>
      <c r="AN2" s="3">
        <v>4</v>
      </c>
      <c r="AO2" s="3">
        <v>4</v>
      </c>
      <c r="AP2" s="3">
        <v>4</v>
      </c>
      <c r="AQ2" s="3">
        <v>3</v>
      </c>
      <c r="AR2" s="3">
        <v>4</v>
      </c>
      <c r="AS2" s="3">
        <v>3</v>
      </c>
      <c r="AT2" s="3">
        <v>3</v>
      </c>
      <c r="AU2" s="3">
        <v>3</v>
      </c>
      <c r="AV2" s="3">
        <v>2</v>
      </c>
      <c r="AW2" s="3">
        <v>2</v>
      </c>
      <c r="AX2" s="3">
        <v>3</v>
      </c>
      <c r="AY2" s="3">
        <v>2</v>
      </c>
      <c r="AZ2" s="3">
        <v>3</v>
      </c>
      <c r="BA2" s="3">
        <f>AVERAGE(AL2:AZ2)</f>
        <v>2.8666666666666667</v>
      </c>
      <c r="BB2" s="3">
        <f>BA2*V2</f>
        <v>8.6</v>
      </c>
      <c r="BC2" s="3">
        <v>3</v>
      </c>
      <c r="BD2" s="3">
        <f>IF(BC2=1,5,IF(BC2=2,4,IF(BC2=3,3,IF(BC2=4,2,1))))</f>
        <v>3</v>
      </c>
      <c r="BE2" s="3">
        <v>5</v>
      </c>
      <c r="BF2" s="3">
        <f>IF(BE2=1,5,IF(BE2=2,4,IF(BE2=3,3,IF(BE2=4,2,1))))</f>
        <v>1</v>
      </c>
      <c r="BG2" s="3">
        <v>4</v>
      </c>
      <c r="BH2" s="3">
        <f>IF(BG2=1,5,IF(BG2=2,4,IF(BG2=3,3,IF(BG2=4,2,1))))</f>
        <v>2</v>
      </c>
      <c r="BI2" s="3">
        <v>3</v>
      </c>
      <c r="BJ2" s="3">
        <f>IF(BI2=1,5,IF(BI2=2,4,IF(BI2=3,3,IF(BI2=4,2,1))))</f>
        <v>3</v>
      </c>
      <c r="BK2" s="3">
        <v>2</v>
      </c>
      <c r="BL2" s="3">
        <f>IF(BK2=1,5,IF(BK2=2,4,IF(BK2=3,3,IF(BK2=4,2,1))))</f>
        <v>4</v>
      </c>
      <c r="BM2" s="3">
        <v>3</v>
      </c>
      <c r="BN2" s="3">
        <f>IF(BM2=1,5,IF(BM2=2,4,IF(BM2=3,3,IF(BM2=4,2,1))))</f>
        <v>3</v>
      </c>
      <c r="BO2" s="3">
        <v>1</v>
      </c>
      <c r="BP2" s="3">
        <f>IF(BO2=1,5,IF(BO2=2,4,IF(BO2=3,3,IF(BO2=4,2,1))))</f>
        <v>5</v>
      </c>
      <c r="BQ2" s="3">
        <v>5</v>
      </c>
      <c r="BR2" s="3">
        <f>IF(BQ2=1,5,IF(BQ2=2,4,IF(BQ2=3,3,IF(BQ2=4,2,1))))</f>
        <v>1</v>
      </c>
      <c r="BS2" s="3">
        <v>3</v>
      </c>
      <c r="BT2" s="3">
        <v>3</v>
      </c>
      <c r="BU2" s="3">
        <v>3</v>
      </c>
      <c r="BV2" s="3">
        <v>3</v>
      </c>
      <c r="BW2" s="3">
        <f>IF(BV2=1,5,IF(BV2=2,4,IF(BV2=3,3,IF(BV2=4,2,1))))</f>
        <v>3</v>
      </c>
      <c r="BX2" s="3">
        <v>3</v>
      </c>
      <c r="BY2" s="3">
        <f>IF(BX2=1,5,IF(BX2=2,4,IF(BX2=3,3,IF(BX2=4,2,1))))</f>
        <v>3</v>
      </c>
      <c r="BZ2">
        <f>(BD2+BF2+BH2+BJ2+BL2+BN2+BP2+BR2+BS2+BT2+BU2+BW2+BY2)/13</f>
        <v>2.8461538461538463</v>
      </c>
      <c r="CA2">
        <f>BZ2*V2</f>
        <v>8.5384615384615383</v>
      </c>
    </row>
    <row r="3" spans="1:79" ht="15.75" customHeight="1" x14ac:dyDescent="0.25">
      <c r="A3" s="2">
        <v>43780.84285494213</v>
      </c>
      <c r="B3" s="3" t="s">
        <v>9</v>
      </c>
      <c r="C3" s="3" t="s">
        <v>10</v>
      </c>
      <c r="D3" s="3" t="s">
        <v>11</v>
      </c>
      <c r="E3" s="3" t="s">
        <v>12</v>
      </c>
      <c r="F3">
        <f>IF(C3="여성",1,2)</f>
        <v>2</v>
      </c>
      <c r="G3">
        <f>IF(D3="28세 미만",1,IF(D3="28~30세",2,IF(D3="30~34세",3,IF(D3="34~38세",4,5))))</f>
        <v>1</v>
      </c>
      <c r="H3">
        <f>IF(E3="2년 미만",1,IF(E3="2~4년",2,IF(E3="4~8년",3,4)))</f>
        <v>1</v>
      </c>
      <c r="I3" s="3">
        <v>4</v>
      </c>
      <c r="J3" s="3">
        <v>3</v>
      </c>
      <c r="K3" s="3">
        <v>3</v>
      </c>
      <c r="L3" s="3">
        <v>3</v>
      </c>
      <c r="M3" s="3">
        <f t="shared" ref="M3:M36" si="1">IF(L3=1,5,IF(L3=2,4,IF(L3=3,3,IF(L3=4,2,1))))</f>
        <v>3</v>
      </c>
      <c r="N3" s="3">
        <v>3</v>
      </c>
      <c r="O3" s="3">
        <v>2</v>
      </c>
      <c r="P3" s="3">
        <f t="shared" ref="P3:R36" si="2">IF(O3=1,5,IF(O3=2,4,IF(O3=3,3,IF(O3=4,2,1))))</f>
        <v>4</v>
      </c>
      <c r="Q3" s="3">
        <v>2</v>
      </c>
      <c r="R3" s="3">
        <f t="shared" si="2"/>
        <v>4</v>
      </c>
      <c r="S3" s="3">
        <v>3</v>
      </c>
      <c r="T3" s="3">
        <v>2</v>
      </c>
      <c r="U3" s="3">
        <f t="shared" si="0"/>
        <v>4</v>
      </c>
      <c r="V3" s="3">
        <f t="shared" ref="V3:V36" si="3">(I3+J3+K3+M3+N3+P3+R3+S3+U3)/9</f>
        <v>3.4444444444444446</v>
      </c>
      <c r="W3" s="3">
        <v>4</v>
      </c>
      <c r="X3" s="3">
        <v>3</v>
      </c>
      <c r="Y3" s="3">
        <v>3</v>
      </c>
      <c r="Z3" s="3">
        <v>3</v>
      </c>
      <c r="AA3" s="3">
        <v>4</v>
      </c>
      <c r="AB3" s="3">
        <v>4</v>
      </c>
      <c r="AC3" s="3">
        <v>3</v>
      </c>
      <c r="AD3" s="3">
        <v>4</v>
      </c>
      <c r="AE3" s="3">
        <v>3</v>
      </c>
      <c r="AF3" s="3">
        <v>3</v>
      </c>
      <c r="AG3" s="3">
        <v>2</v>
      </c>
      <c r="AH3" s="3">
        <v>4</v>
      </c>
      <c r="AI3" s="3">
        <v>4</v>
      </c>
      <c r="AJ3" s="3">
        <v>4</v>
      </c>
      <c r="AK3" s="3">
        <f t="shared" ref="AK3:AK36" si="4">AVERAGE(W3:AJ3)</f>
        <v>3.4285714285714284</v>
      </c>
      <c r="AL3" s="3">
        <v>1</v>
      </c>
      <c r="AM3" s="3">
        <v>2</v>
      </c>
      <c r="AN3" s="3">
        <v>3</v>
      </c>
      <c r="AO3" s="3">
        <v>4</v>
      </c>
      <c r="AP3" s="3">
        <v>4</v>
      </c>
      <c r="AQ3" s="3">
        <v>4</v>
      </c>
      <c r="AR3" s="3">
        <v>4</v>
      </c>
      <c r="AS3" s="3">
        <v>4</v>
      </c>
      <c r="AT3" s="3">
        <v>4</v>
      </c>
      <c r="AU3" s="3">
        <v>3</v>
      </c>
      <c r="AV3" s="3">
        <v>4</v>
      </c>
      <c r="AW3" s="3">
        <v>3</v>
      </c>
      <c r="AX3" s="3">
        <v>5</v>
      </c>
      <c r="AY3" s="3">
        <v>4</v>
      </c>
      <c r="AZ3" s="3">
        <v>5</v>
      </c>
      <c r="BA3" s="3">
        <f t="shared" ref="BA3:BA36" si="5">AVERAGE(AL3:AZ3)</f>
        <v>3.6</v>
      </c>
      <c r="BB3" s="3">
        <f t="shared" ref="BB3:BB36" si="6">BA3*V3</f>
        <v>12.4</v>
      </c>
      <c r="BC3" s="3">
        <v>2</v>
      </c>
      <c r="BD3" s="3">
        <f t="shared" ref="BD3:BR36" si="7">IF(BC3=1,5,IF(BC3=2,4,IF(BC3=3,3,IF(BC3=4,2,1))))</f>
        <v>4</v>
      </c>
      <c r="BE3" s="3">
        <v>3</v>
      </c>
      <c r="BF3" s="3">
        <f t="shared" si="7"/>
        <v>3</v>
      </c>
      <c r="BG3" s="3">
        <v>2</v>
      </c>
      <c r="BH3" s="3">
        <f t="shared" si="7"/>
        <v>4</v>
      </c>
      <c r="BI3" s="3">
        <v>2</v>
      </c>
      <c r="BJ3" s="3">
        <f t="shared" si="7"/>
        <v>4</v>
      </c>
      <c r="BK3" s="3">
        <v>1</v>
      </c>
      <c r="BL3" s="3">
        <f t="shared" si="7"/>
        <v>5</v>
      </c>
      <c r="BM3" s="3">
        <v>2</v>
      </c>
      <c r="BN3" s="3">
        <f t="shared" si="7"/>
        <v>4</v>
      </c>
      <c r="BO3" s="3">
        <v>1</v>
      </c>
      <c r="BP3" s="3">
        <f t="shared" si="7"/>
        <v>5</v>
      </c>
      <c r="BQ3" s="3">
        <v>3</v>
      </c>
      <c r="BR3" s="3">
        <f t="shared" si="7"/>
        <v>3</v>
      </c>
      <c r="BS3" s="3">
        <v>4</v>
      </c>
      <c r="BT3" s="3">
        <v>4</v>
      </c>
      <c r="BU3" s="3">
        <v>5</v>
      </c>
      <c r="BV3" s="3">
        <v>2</v>
      </c>
      <c r="BW3" s="3">
        <f t="shared" ref="BW3:BW36" si="8">IF(BV3=1,5,IF(BV3=2,4,IF(BV3=3,3,IF(BV3=4,2,1))))</f>
        <v>4</v>
      </c>
      <c r="BX3" s="3">
        <v>1</v>
      </c>
      <c r="BY3" s="3">
        <f t="shared" ref="BY3:BY36" si="9">IF(BX3=1,5,IF(BX3=2,4,IF(BX3=3,3,IF(BX3=4,2,1))))</f>
        <v>5</v>
      </c>
      <c r="BZ3">
        <f>(BD3+BF3+BH3+BJ3+BL3+BN3+BP3+BR3+BS3+BT3+BU3+BW3+BY3)/13</f>
        <v>4.1538461538461542</v>
      </c>
      <c r="CA3">
        <f t="shared" ref="CA3:CA36" si="10">BZ3*V3</f>
        <v>14.30769230769231</v>
      </c>
    </row>
    <row r="4" spans="1:79" ht="15.75" customHeight="1" x14ac:dyDescent="0.25">
      <c r="A4" s="2">
        <v>43780.889167488422</v>
      </c>
      <c r="B4" s="3" t="s">
        <v>13</v>
      </c>
      <c r="C4" s="3" t="s">
        <v>10</v>
      </c>
      <c r="D4" s="3" t="s">
        <v>7</v>
      </c>
      <c r="E4" s="3" t="s">
        <v>12</v>
      </c>
      <c r="F4">
        <f>IF(C4="여성",1,2)</f>
        <v>2</v>
      </c>
      <c r="G4">
        <f>IF(D4="28세 미만",1,IF(D4="28~30세",2,IF(D4="30~34세",3,IF(D4="34~38세",4,5))))</f>
        <v>2</v>
      </c>
      <c r="H4">
        <f>IF(E4="2년 미만",1,IF(E4="2~4년",2,IF(E4="4~8년",3,4)))</f>
        <v>1</v>
      </c>
      <c r="I4" s="3">
        <v>3</v>
      </c>
      <c r="J4" s="3">
        <v>3</v>
      </c>
      <c r="K4" s="3">
        <v>2</v>
      </c>
      <c r="L4" s="3">
        <v>4</v>
      </c>
      <c r="M4" s="3">
        <f t="shared" si="1"/>
        <v>2</v>
      </c>
      <c r="N4" s="3">
        <v>4</v>
      </c>
      <c r="O4" s="3">
        <v>3</v>
      </c>
      <c r="P4" s="3">
        <f t="shared" si="2"/>
        <v>3</v>
      </c>
      <c r="Q4" s="3">
        <v>3</v>
      </c>
      <c r="R4" s="3">
        <f t="shared" si="2"/>
        <v>3</v>
      </c>
      <c r="S4" s="3">
        <v>3</v>
      </c>
      <c r="T4" s="3">
        <v>4</v>
      </c>
      <c r="U4" s="3">
        <f t="shared" si="0"/>
        <v>2</v>
      </c>
      <c r="V4" s="3">
        <f t="shared" si="3"/>
        <v>2.7777777777777777</v>
      </c>
      <c r="W4" s="3">
        <v>4</v>
      </c>
      <c r="X4" s="3">
        <v>3</v>
      </c>
      <c r="Y4" s="3">
        <v>4</v>
      </c>
      <c r="Z4" s="3">
        <v>4</v>
      </c>
      <c r="AA4" s="3">
        <v>4</v>
      </c>
      <c r="AB4" s="3">
        <v>4</v>
      </c>
      <c r="AC4" s="3">
        <v>3</v>
      </c>
      <c r="AD4" s="3">
        <v>4</v>
      </c>
      <c r="AE4" s="3">
        <v>4</v>
      </c>
      <c r="AF4" s="3">
        <v>4</v>
      </c>
      <c r="AG4" s="3">
        <v>3</v>
      </c>
      <c r="AH4" s="3">
        <v>3</v>
      </c>
      <c r="AI4" s="3">
        <v>4</v>
      </c>
      <c r="AJ4" s="3">
        <v>4</v>
      </c>
      <c r="AK4" s="3">
        <f t="shared" si="4"/>
        <v>3.7142857142857144</v>
      </c>
      <c r="AL4" s="3">
        <v>4</v>
      </c>
      <c r="AM4" s="3">
        <v>4</v>
      </c>
      <c r="AN4" s="3">
        <v>5</v>
      </c>
      <c r="AO4" s="3">
        <v>3</v>
      </c>
      <c r="AP4" s="3">
        <v>3</v>
      </c>
      <c r="AQ4" s="3">
        <v>2</v>
      </c>
      <c r="AR4" s="3">
        <v>3</v>
      </c>
      <c r="AS4" s="3">
        <v>3</v>
      </c>
      <c r="AT4" s="3">
        <v>4</v>
      </c>
      <c r="AU4" s="3">
        <v>4</v>
      </c>
      <c r="AV4" s="3">
        <v>4</v>
      </c>
      <c r="AW4" s="3">
        <v>3</v>
      </c>
      <c r="AX4" s="3">
        <v>5</v>
      </c>
      <c r="AY4" s="3">
        <v>5</v>
      </c>
      <c r="AZ4" s="3">
        <v>4</v>
      </c>
      <c r="BA4" s="3">
        <f t="shared" si="5"/>
        <v>3.7333333333333334</v>
      </c>
      <c r="BB4" s="3">
        <f t="shared" si="6"/>
        <v>10.37037037037037</v>
      </c>
      <c r="BC4" s="3">
        <v>3</v>
      </c>
      <c r="BD4" s="3">
        <f t="shared" si="7"/>
        <v>3</v>
      </c>
      <c r="BE4" s="3">
        <v>4</v>
      </c>
      <c r="BF4" s="3">
        <f t="shared" si="7"/>
        <v>2</v>
      </c>
      <c r="BG4" s="3">
        <v>3</v>
      </c>
      <c r="BH4" s="3">
        <f t="shared" si="7"/>
        <v>3</v>
      </c>
      <c r="BI4" s="3">
        <v>3</v>
      </c>
      <c r="BJ4" s="3">
        <f t="shared" si="7"/>
        <v>3</v>
      </c>
      <c r="BK4" s="3">
        <v>2</v>
      </c>
      <c r="BL4" s="3">
        <f t="shared" si="7"/>
        <v>4</v>
      </c>
      <c r="BM4" s="3">
        <v>2</v>
      </c>
      <c r="BN4" s="3">
        <f t="shared" si="7"/>
        <v>4</v>
      </c>
      <c r="BO4" s="3">
        <v>2</v>
      </c>
      <c r="BP4" s="3">
        <f t="shared" si="7"/>
        <v>4</v>
      </c>
      <c r="BQ4" s="3">
        <v>3</v>
      </c>
      <c r="BR4" s="3">
        <f t="shared" si="7"/>
        <v>3</v>
      </c>
      <c r="BS4" s="3">
        <v>3</v>
      </c>
      <c r="BT4" s="3">
        <v>4</v>
      </c>
      <c r="BU4" s="3">
        <v>3</v>
      </c>
      <c r="BV4" s="3">
        <v>2</v>
      </c>
      <c r="BW4" s="3">
        <f t="shared" si="8"/>
        <v>4</v>
      </c>
      <c r="BX4" s="3">
        <v>2</v>
      </c>
      <c r="BY4" s="3">
        <f t="shared" si="9"/>
        <v>4</v>
      </c>
      <c r="BZ4">
        <f>(BD4+BF4+BH4+BJ4+BL4+BN4+BP4+BR4+BS4+BT4+BU4+BW4+BY4)/13</f>
        <v>3.3846153846153846</v>
      </c>
      <c r="CA4">
        <f t="shared" si="10"/>
        <v>9.4017094017094021</v>
      </c>
    </row>
    <row r="5" spans="1:79" ht="15.75" customHeight="1" x14ac:dyDescent="0.25">
      <c r="A5" s="2">
        <v>43780.900969756942</v>
      </c>
      <c r="B5" s="3" t="s">
        <v>14</v>
      </c>
      <c r="C5" s="3" t="s">
        <v>10</v>
      </c>
      <c r="D5" s="3" t="s">
        <v>7</v>
      </c>
      <c r="E5" s="3" t="s">
        <v>12</v>
      </c>
      <c r="F5">
        <f>IF(C5="여성",1,2)</f>
        <v>2</v>
      </c>
      <c r="G5">
        <f>IF(D5="28세 미만",1,IF(D5="28~30세",2,IF(D5="30~34세",3,IF(D5="34~38세",4,5))))</f>
        <v>2</v>
      </c>
      <c r="H5">
        <f>IF(E5="2년 미만",1,IF(E5="2~4년",2,IF(E5="4~8년",3,4)))</f>
        <v>1</v>
      </c>
      <c r="I5" s="3">
        <v>3</v>
      </c>
      <c r="J5" s="3">
        <v>1</v>
      </c>
      <c r="K5" s="3">
        <v>2</v>
      </c>
      <c r="L5" s="3">
        <v>4</v>
      </c>
      <c r="M5" s="3">
        <f t="shared" si="1"/>
        <v>2</v>
      </c>
      <c r="N5" s="3">
        <v>1</v>
      </c>
      <c r="O5" s="3">
        <v>3</v>
      </c>
      <c r="P5" s="3">
        <f t="shared" si="2"/>
        <v>3</v>
      </c>
      <c r="Q5" s="3">
        <v>3</v>
      </c>
      <c r="R5" s="3">
        <f t="shared" si="2"/>
        <v>3</v>
      </c>
      <c r="S5" s="3">
        <v>2</v>
      </c>
      <c r="T5" s="3">
        <v>3</v>
      </c>
      <c r="U5" s="3">
        <f t="shared" si="0"/>
        <v>3</v>
      </c>
      <c r="V5" s="3">
        <f t="shared" si="3"/>
        <v>2.2222222222222223</v>
      </c>
      <c r="W5" s="3">
        <v>1</v>
      </c>
      <c r="X5" s="3">
        <v>4</v>
      </c>
      <c r="Y5" s="3">
        <v>3</v>
      </c>
      <c r="Z5" s="3">
        <v>2</v>
      </c>
      <c r="AA5" s="3">
        <v>3</v>
      </c>
      <c r="AB5" s="3">
        <v>2</v>
      </c>
      <c r="AC5" s="3">
        <v>2</v>
      </c>
      <c r="AD5" s="3">
        <v>3</v>
      </c>
      <c r="AE5" s="3">
        <v>2</v>
      </c>
      <c r="AF5" s="3">
        <v>2</v>
      </c>
      <c r="AG5" s="3">
        <v>3</v>
      </c>
      <c r="AH5" s="3">
        <v>4</v>
      </c>
      <c r="AI5" s="3">
        <v>2</v>
      </c>
      <c r="AJ5" s="3">
        <v>2</v>
      </c>
      <c r="AK5" s="3">
        <f t="shared" si="4"/>
        <v>2.5</v>
      </c>
      <c r="AL5" s="3">
        <v>1</v>
      </c>
      <c r="AM5" s="3">
        <v>1</v>
      </c>
      <c r="AN5" s="3">
        <v>1</v>
      </c>
      <c r="AO5" s="3">
        <v>4</v>
      </c>
      <c r="AP5" s="3">
        <v>1</v>
      </c>
      <c r="AQ5" s="3">
        <v>1</v>
      </c>
      <c r="AR5" s="3">
        <v>4</v>
      </c>
      <c r="AS5" s="3">
        <v>4</v>
      </c>
      <c r="AT5" s="3">
        <v>5</v>
      </c>
      <c r="AU5" s="3">
        <v>3</v>
      </c>
      <c r="AV5" s="3">
        <v>3</v>
      </c>
      <c r="AW5" s="3">
        <v>2</v>
      </c>
      <c r="AX5" s="3">
        <v>5</v>
      </c>
      <c r="AY5" s="3">
        <v>5</v>
      </c>
      <c r="AZ5" s="3">
        <v>5</v>
      </c>
      <c r="BA5" s="3">
        <f t="shared" si="5"/>
        <v>3</v>
      </c>
      <c r="BB5" s="3">
        <f t="shared" si="6"/>
        <v>6.666666666666667</v>
      </c>
      <c r="BC5" s="3">
        <v>1</v>
      </c>
      <c r="BD5" s="3">
        <f t="shared" si="7"/>
        <v>5</v>
      </c>
      <c r="BE5" s="3">
        <v>3</v>
      </c>
      <c r="BF5" s="3">
        <f t="shared" si="7"/>
        <v>3</v>
      </c>
      <c r="BG5" s="3">
        <v>2</v>
      </c>
      <c r="BH5" s="3">
        <f t="shared" si="7"/>
        <v>4</v>
      </c>
      <c r="BI5" s="3">
        <v>2</v>
      </c>
      <c r="BJ5" s="3">
        <f t="shared" si="7"/>
        <v>4</v>
      </c>
      <c r="BK5" s="3">
        <v>1</v>
      </c>
      <c r="BL5" s="3">
        <f t="shared" si="7"/>
        <v>5</v>
      </c>
      <c r="BM5" s="3">
        <v>3</v>
      </c>
      <c r="BN5" s="3">
        <f t="shared" si="7"/>
        <v>3</v>
      </c>
      <c r="BO5" s="3">
        <v>4</v>
      </c>
      <c r="BP5" s="3">
        <f t="shared" si="7"/>
        <v>2</v>
      </c>
      <c r="BQ5" s="3">
        <v>1</v>
      </c>
      <c r="BR5" s="3">
        <f t="shared" si="7"/>
        <v>5</v>
      </c>
      <c r="BS5" s="3">
        <v>1</v>
      </c>
      <c r="BT5" s="3">
        <v>5</v>
      </c>
      <c r="BU5" s="3">
        <v>1</v>
      </c>
      <c r="BV5" s="3">
        <v>3</v>
      </c>
      <c r="BW5" s="3">
        <f t="shared" si="8"/>
        <v>3</v>
      </c>
      <c r="BX5" s="3">
        <v>1</v>
      </c>
      <c r="BY5" s="3">
        <f t="shared" si="9"/>
        <v>5</v>
      </c>
      <c r="BZ5">
        <f>(BD5+BF5+BH5+BJ5+BL5+BN5+BP5+BR5+BS5+BT5+BU5+BW5+BY5)/13</f>
        <v>3.5384615384615383</v>
      </c>
      <c r="CA5">
        <f t="shared" si="10"/>
        <v>7.8632478632478637</v>
      </c>
    </row>
    <row r="6" spans="1:79" ht="15.75" customHeight="1" x14ac:dyDescent="0.25">
      <c r="A6" s="2">
        <v>43780.968826886572</v>
      </c>
      <c r="B6" s="3" t="s">
        <v>15</v>
      </c>
      <c r="C6" s="3" t="s">
        <v>10</v>
      </c>
      <c r="D6" s="3" t="s">
        <v>7</v>
      </c>
      <c r="E6" s="3" t="s">
        <v>12</v>
      </c>
      <c r="F6">
        <f>IF(C6="여성",1,2)</f>
        <v>2</v>
      </c>
      <c r="G6">
        <f>IF(D6="28세 미만",1,IF(D6="28~30세",2,IF(D6="30~34세",3,IF(D6="34~38세",4,5))))</f>
        <v>2</v>
      </c>
      <c r="H6">
        <f>IF(E6="2년 미만",1,IF(E6="2~4년",2,IF(E6="4~8년",3,4)))</f>
        <v>1</v>
      </c>
      <c r="I6" s="3">
        <v>3</v>
      </c>
      <c r="J6" s="3">
        <v>3</v>
      </c>
      <c r="K6" s="3">
        <v>3</v>
      </c>
      <c r="L6" s="3">
        <v>2</v>
      </c>
      <c r="M6" s="3">
        <f t="shared" si="1"/>
        <v>4</v>
      </c>
      <c r="N6" s="3">
        <v>4</v>
      </c>
      <c r="O6" s="3">
        <v>2</v>
      </c>
      <c r="P6" s="3">
        <f t="shared" si="2"/>
        <v>4</v>
      </c>
      <c r="Q6" s="3">
        <v>2</v>
      </c>
      <c r="R6" s="3">
        <f t="shared" si="2"/>
        <v>4</v>
      </c>
      <c r="S6" s="3">
        <v>3</v>
      </c>
      <c r="T6" s="3">
        <v>2</v>
      </c>
      <c r="U6" s="3">
        <f t="shared" si="0"/>
        <v>4</v>
      </c>
      <c r="V6" s="3">
        <f t="shared" si="3"/>
        <v>3.5555555555555554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2</v>
      </c>
      <c r="AC6" s="3">
        <v>2</v>
      </c>
      <c r="AD6" s="3">
        <v>4</v>
      </c>
      <c r="AE6" s="3">
        <v>4</v>
      </c>
      <c r="AF6" s="3">
        <v>4</v>
      </c>
      <c r="AG6" s="3">
        <v>3</v>
      </c>
      <c r="AH6" s="3">
        <v>4</v>
      </c>
      <c r="AI6" s="3">
        <v>3</v>
      </c>
      <c r="AJ6" s="3">
        <v>3</v>
      </c>
      <c r="AK6" s="3">
        <f t="shared" si="4"/>
        <v>3.1428571428571428</v>
      </c>
      <c r="AL6" s="3">
        <v>4</v>
      </c>
      <c r="AM6" s="3">
        <v>3</v>
      </c>
      <c r="AN6" s="3">
        <v>5</v>
      </c>
      <c r="AO6" s="3">
        <v>4</v>
      </c>
      <c r="AP6" s="3">
        <v>3</v>
      </c>
      <c r="AQ6" s="3">
        <v>3</v>
      </c>
      <c r="AR6" s="3">
        <v>4</v>
      </c>
      <c r="AS6" s="3">
        <v>5</v>
      </c>
      <c r="AT6" s="3">
        <v>4</v>
      </c>
      <c r="AU6" s="3">
        <v>4</v>
      </c>
      <c r="AV6" s="3">
        <v>4</v>
      </c>
      <c r="AW6" s="3">
        <v>4</v>
      </c>
      <c r="AX6" s="3">
        <v>4</v>
      </c>
      <c r="AY6" s="3">
        <v>5</v>
      </c>
      <c r="AZ6" s="3">
        <v>5</v>
      </c>
      <c r="BA6" s="3">
        <f t="shared" si="5"/>
        <v>4.0666666666666664</v>
      </c>
      <c r="BB6" s="3">
        <f t="shared" si="6"/>
        <v>14.459259259259257</v>
      </c>
      <c r="BC6" s="3">
        <v>2</v>
      </c>
      <c r="BD6" s="3">
        <f t="shared" si="7"/>
        <v>4</v>
      </c>
      <c r="BE6" s="3">
        <v>3</v>
      </c>
      <c r="BF6" s="3">
        <f t="shared" si="7"/>
        <v>3</v>
      </c>
      <c r="BG6" s="3">
        <v>3</v>
      </c>
      <c r="BH6" s="3">
        <f t="shared" si="7"/>
        <v>3</v>
      </c>
      <c r="BI6" s="3">
        <v>3</v>
      </c>
      <c r="BJ6" s="3">
        <f t="shared" si="7"/>
        <v>3</v>
      </c>
      <c r="BK6" s="3">
        <v>1</v>
      </c>
      <c r="BL6" s="3">
        <f t="shared" si="7"/>
        <v>5</v>
      </c>
      <c r="BM6" s="3">
        <v>1</v>
      </c>
      <c r="BN6" s="3">
        <f t="shared" si="7"/>
        <v>5</v>
      </c>
      <c r="BO6" s="3">
        <v>3</v>
      </c>
      <c r="BP6" s="3">
        <f t="shared" si="7"/>
        <v>3</v>
      </c>
      <c r="BQ6" s="3">
        <v>1</v>
      </c>
      <c r="BR6" s="3">
        <f t="shared" si="7"/>
        <v>5</v>
      </c>
      <c r="BS6" s="3">
        <v>5</v>
      </c>
      <c r="BT6" s="3">
        <v>5</v>
      </c>
      <c r="BU6" s="3">
        <v>3</v>
      </c>
      <c r="BV6" s="3">
        <v>1</v>
      </c>
      <c r="BW6" s="3">
        <f t="shared" si="8"/>
        <v>5</v>
      </c>
      <c r="BX6" s="3">
        <v>1</v>
      </c>
      <c r="BY6" s="3">
        <f t="shared" si="9"/>
        <v>5</v>
      </c>
      <c r="BZ6">
        <f>(BD6+BF6+BH6+BJ6+BL6+BN6+BP6+BR6+BS6+BT6+BU6+BW6+BY6)/13</f>
        <v>4.1538461538461542</v>
      </c>
      <c r="CA6">
        <f t="shared" si="10"/>
        <v>14.76923076923077</v>
      </c>
    </row>
    <row r="7" spans="1:79" ht="15.75" customHeight="1" x14ac:dyDescent="0.25">
      <c r="A7" s="2">
        <v>43781.274613067129</v>
      </c>
      <c r="B7" s="3" t="s">
        <v>16</v>
      </c>
      <c r="C7" s="3" t="s">
        <v>10</v>
      </c>
      <c r="D7" s="3" t="s">
        <v>17</v>
      </c>
      <c r="E7" s="3" t="s">
        <v>12</v>
      </c>
      <c r="F7">
        <f>IF(C7="여성",1,2)</f>
        <v>2</v>
      </c>
      <c r="G7">
        <f>IF(D7="28세 미만",1,IF(D7="28~30세",2,IF(D7="30~34세",3,IF(D7="34~38세",4,5))))</f>
        <v>3</v>
      </c>
      <c r="H7">
        <f>IF(E7="2년 미만",1,IF(E7="2~4년",2,IF(E7="4~8년",3,4)))</f>
        <v>1</v>
      </c>
      <c r="I7" s="3">
        <v>3</v>
      </c>
      <c r="J7" s="3">
        <v>4</v>
      </c>
      <c r="K7" s="3">
        <v>3</v>
      </c>
      <c r="L7" s="3">
        <v>2</v>
      </c>
      <c r="M7" s="3">
        <f t="shared" si="1"/>
        <v>4</v>
      </c>
      <c r="N7" s="3">
        <v>3</v>
      </c>
      <c r="O7" s="3">
        <v>2</v>
      </c>
      <c r="P7" s="3">
        <f t="shared" si="2"/>
        <v>4</v>
      </c>
      <c r="Q7" s="3">
        <v>3</v>
      </c>
      <c r="R7" s="3">
        <f t="shared" si="2"/>
        <v>3</v>
      </c>
      <c r="S7" s="3">
        <v>3</v>
      </c>
      <c r="T7" s="3">
        <v>3</v>
      </c>
      <c r="U7" s="3">
        <f t="shared" si="0"/>
        <v>3</v>
      </c>
      <c r="V7" s="3">
        <f t="shared" si="3"/>
        <v>3.3333333333333335</v>
      </c>
      <c r="W7" s="3">
        <v>4</v>
      </c>
      <c r="X7" s="3">
        <v>2</v>
      </c>
      <c r="Y7" s="3">
        <v>4</v>
      </c>
      <c r="Z7" s="3">
        <v>4</v>
      </c>
      <c r="AA7" s="3">
        <v>4</v>
      </c>
      <c r="AB7" s="3">
        <v>3</v>
      </c>
      <c r="AC7" s="3">
        <v>3</v>
      </c>
      <c r="AD7" s="3">
        <v>3</v>
      </c>
      <c r="AE7" s="3">
        <v>2</v>
      </c>
      <c r="AF7" s="3">
        <v>2</v>
      </c>
      <c r="AG7" s="3">
        <v>3</v>
      </c>
      <c r="AH7" s="3">
        <v>4</v>
      </c>
      <c r="AI7" s="3">
        <v>4</v>
      </c>
      <c r="AJ7" s="3">
        <v>5</v>
      </c>
      <c r="AK7" s="3">
        <f t="shared" si="4"/>
        <v>3.3571428571428572</v>
      </c>
      <c r="AL7" s="3">
        <v>4</v>
      </c>
      <c r="AM7" s="3">
        <v>4</v>
      </c>
      <c r="AN7" s="3">
        <v>4</v>
      </c>
      <c r="AO7" s="3">
        <v>4</v>
      </c>
      <c r="AP7" s="3">
        <v>4</v>
      </c>
      <c r="AQ7" s="3">
        <v>4</v>
      </c>
      <c r="AR7" s="3">
        <v>4</v>
      </c>
      <c r="AS7" s="3">
        <v>4</v>
      </c>
      <c r="AT7" s="3">
        <v>3</v>
      </c>
      <c r="AU7" s="3">
        <v>4</v>
      </c>
      <c r="AV7" s="3">
        <v>4</v>
      </c>
      <c r="AW7" s="3">
        <v>3</v>
      </c>
      <c r="AX7" s="3">
        <v>4</v>
      </c>
      <c r="AY7" s="3">
        <v>4</v>
      </c>
      <c r="AZ7" s="3">
        <v>5</v>
      </c>
      <c r="BA7" s="3">
        <f t="shared" si="5"/>
        <v>3.9333333333333331</v>
      </c>
      <c r="BB7" s="3">
        <f t="shared" si="6"/>
        <v>13.111111111111111</v>
      </c>
      <c r="BC7" s="3">
        <v>4</v>
      </c>
      <c r="BD7" s="3">
        <f t="shared" si="7"/>
        <v>2</v>
      </c>
      <c r="BE7" s="3">
        <v>3</v>
      </c>
      <c r="BF7" s="3">
        <f t="shared" si="7"/>
        <v>3</v>
      </c>
      <c r="BG7" s="3">
        <v>4</v>
      </c>
      <c r="BH7" s="3">
        <f t="shared" si="7"/>
        <v>2</v>
      </c>
      <c r="BI7" s="3">
        <v>2</v>
      </c>
      <c r="BJ7" s="3">
        <f t="shared" si="7"/>
        <v>4</v>
      </c>
      <c r="BK7" s="3">
        <v>1</v>
      </c>
      <c r="BL7" s="3">
        <f t="shared" si="7"/>
        <v>5</v>
      </c>
      <c r="BM7" s="3">
        <v>2</v>
      </c>
      <c r="BN7" s="3">
        <f t="shared" si="7"/>
        <v>4</v>
      </c>
      <c r="BO7" s="3">
        <v>1</v>
      </c>
      <c r="BP7" s="3">
        <f t="shared" si="7"/>
        <v>5</v>
      </c>
      <c r="BQ7" s="3">
        <v>2</v>
      </c>
      <c r="BR7" s="3">
        <f t="shared" si="7"/>
        <v>4</v>
      </c>
      <c r="BS7" s="3">
        <v>2</v>
      </c>
      <c r="BT7" s="3">
        <v>4</v>
      </c>
      <c r="BU7" s="3">
        <v>3</v>
      </c>
      <c r="BV7" s="3">
        <v>2</v>
      </c>
      <c r="BW7" s="3">
        <f t="shared" si="8"/>
        <v>4</v>
      </c>
      <c r="BX7" s="3">
        <v>2</v>
      </c>
      <c r="BY7" s="3">
        <f t="shared" si="9"/>
        <v>4</v>
      </c>
      <c r="BZ7">
        <f>(BD7+BF7+BH7+BJ7+BL7+BN7+BP7+BR7+BS7+BT7+BU7+BW7+BY7)/13</f>
        <v>3.5384615384615383</v>
      </c>
      <c r="CA7">
        <f t="shared" si="10"/>
        <v>11.794871794871796</v>
      </c>
    </row>
    <row r="8" spans="1:79" ht="15.75" customHeight="1" x14ac:dyDescent="0.25">
      <c r="A8" s="2">
        <v>43781.384292430557</v>
      </c>
      <c r="B8" s="3" t="s">
        <v>18</v>
      </c>
      <c r="C8" s="3" t="s">
        <v>6</v>
      </c>
      <c r="D8" s="3" t="s">
        <v>19</v>
      </c>
      <c r="E8" s="3" t="s">
        <v>20</v>
      </c>
      <c r="F8">
        <f>IF(C8="여성",1,2)</f>
        <v>1</v>
      </c>
      <c r="G8">
        <f>IF(D8="28세 미만",1,IF(D8="28~30세",2,IF(D8="30~34세",3,IF(D8="34~38세",4,5))))</f>
        <v>5</v>
      </c>
      <c r="H8">
        <f>IF(E8="2년 미만",1,IF(E8="2~4년",2,IF(E8="4~8년",3,4)))</f>
        <v>4</v>
      </c>
      <c r="I8" s="3">
        <v>4</v>
      </c>
      <c r="J8" s="3">
        <v>3</v>
      </c>
      <c r="K8" s="3">
        <v>3</v>
      </c>
      <c r="L8" s="3">
        <v>4</v>
      </c>
      <c r="M8" s="3">
        <f t="shared" si="1"/>
        <v>2</v>
      </c>
      <c r="N8" s="3">
        <v>2</v>
      </c>
      <c r="O8" s="3">
        <v>2</v>
      </c>
      <c r="P8" s="3">
        <f t="shared" si="2"/>
        <v>4</v>
      </c>
      <c r="Q8" s="3">
        <v>5</v>
      </c>
      <c r="R8" s="3">
        <f t="shared" si="2"/>
        <v>1</v>
      </c>
      <c r="S8" s="3">
        <v>3</v>
      </c>
      <c r="T8" s="3">
        <v>2</v>
      </c>
      <c r="U8" s="3">
        <f t="shared" si="0"/>
        <v>4</v>
      </c>
      <c r="V8" s="3">
        <f t="shared" si="3"/>
        <v>2.8888888888888888</v>
      </c>
      <c r="W8" s="3">
        <v>4</v>
      </c>
      <c r="X8" s="3">
        <v>2</v>
      </c>
      <c r="Y8" s="3">
        <v>4</v>
      </c>
      <c r="Z8" s="3">
        <v>5</v>
      </c>
      <c r="AA8" s="3">
        <v>5</v>
      </c>
      <c r="AB8" s="3">
        <v>4</v>
      </c>
      <c r="AC8" s="3">
        <v>4</v>
      </c>
      <c r="AD8" s="3">
        <v>3</v>
      </c>
      <c r="AE8" s="3">
        <v>5</v>
      </c>
      <c r="AF8" s="3">
        <v>5</v>
      </c>
      <c r="AG8" s="3">
        <v>4</v>
      </c>
      <c r="AH8" s="3">
        <v>5</v>
      </c>
      <c r="AI8" s="3">
        <v>4</v>
      </c>
      <c r="AJ8" s="3">
        <v>4</v>
      </c>
      <c r="AK8" s="3">
        <f t="shared" si="4"/>
        <v>4.1428571428571432</v>
      </c>
      <c r="AL8" s="3">
        <v>3</v>
      </c>
      <c r="AM8" s="3">
        <v>3</v>
      </c>
      <c r="AN8" s="3">
        <v>4</v>
      </c>
      <c r="AO8" s="3">
        <v>4</v>
      </c>
      <c r="AP8" s="3">
        <v>4</v>
      </c>
      <c r="AQ8" s="3">
        <v>4</v>
      </c>
      <c r="AR8" s="3">
        <v>5</v>
      </c>
      <c r="AS8" s="3">
        <v>4</v>
      </c>
      <c r="AT8" s="3">
        <v>4</v>
      </c>
      <c r="AU8" s="3">
        <v>5</v>
      </c>
      <c r="AV8" s="3">
        <v>4</v>
      </c>
      <c r="AW8" s="3">
        <v>3</v>
      </c>
      <c r="AX8" s="3">
        <v>5</v>
      </c>
      <c r="AY8" s="3">
        <v>3</v>
      </c>
      <c r="AZ8" s="3">
        <v>4</v>
      </c>
      <c r="BA8" s="3">
        <f t="shared" si="5"/>
        <v>3.9333333333333331</v>
      </c>
      <c r="BB8" s="3">
        <f t="shared" si="6"/>
        <v>11.362962962962962</v>
      </c>
      <c r="BC8" s="3">
        <v>3</v>
      </c>
      <c r="BD8" s="3">
        <f t="shared" si="7"/>
        <v>3</v>
      </c>
      <c r="BE8" s="3">
        <v>2</v>
      </c>
      <c r="BF8" s="3">
        <f t="shared" si="7"/>
        <v>4</v>
      </c>
      <c r="BG8" s="3">
        <v>4</v>
      </c>
      <c r="BH8" s="3">
        <f t="shared" si="7"/>
        <v>2</v>
      </c>
      <c r="BI8" s="3">
        <v>1</v>
      </c>
      <c r="BJ8" s="3">
        <f t="shared" si="7"/>
        <v>5</v>
      </c>
      <c r="BK8" s="3">
        <v>2</v>
      </c>
      <c r="BL8" s="3">
        <f t="shared" si="7"/>
        <v>4</v>
      </c>
      <c r="BM8" s="3">
        <v>2</v>
      </c>
      <c r="BN8" s="3">
        <f t="shared" si="7"/>
        <v>4</v>
      </c>
      <c r="BO8" s="3">
        <v>1</v>
      </c>
      <c r="BP8" s="3">
        <f t="shared" si="7"/>
        <v>5</v>
      </c>
      <c r="BQ8" s="3">
        <v>1</v>
      </c>
      <c r="BR8" s="3">
        <f t="shared" si="7"/>
        <v>5</v>
      </c>
      <c r="BS8" s="3">
        <v>4</v>
      </c>
      <c r="BT8" s="3">
        <v>5</v>
      </c>
      <c r="BU8" s="3">
        <v>1</v>
      </c>
      <c r="BV8" s="3">
        <v>2</v>
      </c>
      <c r="BW8" s="3">
        <f t="shared" si="8"/>
        <v>4</v>
      </c>
      <c r="BX8" s="3">
        <v>3</v>
      </c>
      <c r="BY8" s="3">
        <f t="shared" si="9"/>
        <v>3</v>
      </c>
      <c r="BZ8">
        <f>(BD8+BF8+BH8+BJ8+BL8+BN8+BP8+BR8+BS8+BT8+BU8+BW8+BY8)/13</f>
        <v>3.7692307692307692</v>
      </c>
      <c r="CA8">
        <f t="shared" si="10"/>
        <v>10.888888888888889</v>
      </c>
    </row>
    <row r="9" spans="1:79" ht="15.75" customHeight="1" x14ac:dyDescent="0.25">
      <c r="A9" s="2">
        <v>43781.707395763893</v>
      </c>
      <c r="B9" s="3" t="s">
        <v>21</v>
      </c>
      <c r="C9" s="3" t="s">
        <v>10</v>
      </c>
      <c r="D9" s="3" t="s">
        <v>11</v>
      </c>
      <c r="E9" s="3" t="s">
        <v>12</v>
      </c>
      <c r="F9">
        <f>IF(C9="여성",1,2)</f>
        <v>2</v>
      </c>
      <c r="G9">
        <f>IF(D9="28세 미만",1,IF(D9="28~30세",2,IF(D9="30~34세",3,IF(D9="34~38세",4,5))))</f>
        <v>1</v>
      </c>
      <c r="H9">
        <f>IF(E9="2년 미만",1,IF(E9="2~4년",2,IF(E9="4~8년",3,4)))</f>
        <v>1</v>
      </c>
      <c r="I9" s="3">
        <v>5</v>
      </c>
      <c r="J9" s="3">
        <v>5</v>
      </c>
      <c r="K9" s="3">
        <v>5</v>
      </c>
      <c r="L9" s="3">
        <v>1</v>
      </c>
      <c r="M9" s="3">
        <f t="shared" si="1"/>
        <v>5</v>
      </c>
      <c r="N9" s="3">
        <v>3</v>
      </c>
      <c r="O9" s="3">
        <v>3</v>
      </c>
      <c r="P9" s="3">
        <f t="shared" si="2"/>
        <v>3</v>
      </c>
      <c r="Q9" s="3">
        <v>4</v>
      </c>
      <c r="R9" s="3">
        <f t="shared" si="2"/>
        <v>2</v>
      </c>
      <c r="S9" s="3">
        <v>4</v>
      </c>
      <c r="T9" s="3">
        <v>2</v>
      </c>
      <c r="U9" s="3">
        <f t="shared" si="0"/>
        <v>4</v>
      </c>
      <c r="V9" s="3">
        <f t="shared" si="3"/>
        <v>4</v>
      </c>
      <c r="W9" s="3">
        <v>4</v>
      </c>
      <c r="X9" s="3">
        <v>4</v>
      </c>
      <c r="Y9" s="3">
        <v>4</v>
      </c>
      <c r="Z9" s="3">
        <v>4</v>
      </c>
      <c r="AA9" s="3">
        <v>4</v>
      </c>
      <c r="AB9" s="3">
        <v>3</v>
      </c>
      <c r="AC9" s="3">
        <v>4</v>
      </c>
      <c r="AD9" s="3">
        <v>2</v>
      </c>
      <c r="AE9" s="3">
        <v>5</v>
      </c>
      <c r="AF9" s="3">
        <v>4</v>
      </c>
      <c r="AG9" s="3">
        <v>3</v>
      </c>
      <c r="AH9" s="3">
        <v>4</v>
      </c>
      <c r="AI9" s="3">
        <v>4</v>
      </c>
      <c r="AJ9" s="3">
        <v>4</v>
      </c>
      <c r="AK9" s="3">
        <f t="shared" si="4"/>
        <v>3.7857142857142856</v>
      </c>
      <c r="AL9" s="3">
        <v>1</v>
      </c>
      <c r="AM9" s="3">
        <v>4</v>
      </c>
      <c r="AN9" s="3">
        <v>4</v>
      </c>
      <c r="AO9" s="3">
        <v>4</v>
      </c>
      <c r="AP9" s="3">
        <v>4</v>
      </c>
      <c r="AQ9" s="3">
        <v>4</v>
      </c>
      <c r="AR9" s="3">
        <v>3</v>
      </c>
      <c r="AS9" s="3">
        <v>4</v>
      </c>
      <c r="AT9" s="3">
        <v>4</v>
      </c>
      <c r="AU9" s="3">
        <v>3</v>
      </c>
      <c r="AV9" s="3">
        <v>4</v>
      </c>
      <c r="AW9" s="3">
        <v>4</v>
      </c>
      <c r="AX9" s="3">
        <v>4</v>
      </c>
      <c r="AY9" s="3">
        <v>4</v>
      </c>
      <c r="AZ9" s="3">
        <v>2</v>
      </c>
      <c r="BA9" s="3">
        <f t="shared" si="5"/>
        <v>3.5333333333333332</v>
      </c>
      <c r="BB9" s="3">
        <f t="shared" si="6"/>
        <v>14.133333333333333</v>
      </c>
      <c r="BC9" s="3">
        <v>3</v>
      </c>
      <c r="BD9" s="3">
        <f t="shared" si="7"/>
        <v>3</v>
      </c>
      <c r="BE9" s="3">
        <v>4</v>
      </c>
      <c r="BF9" s="3">
        <f t="shared" si="7"/>
        <v>2</v>
      </c>
      <c r="BG9" s="3">
        <v>4</v>
      </c>
      <c r="BH9" s="3">
        <f t="shared" si="7"/>
        <v>2</v>
      </c>
      <c r="BI9" s="3">
        <v>3</v>
      </c>
      <c r="BJ9" s="3">
        <f t="shared" si="7"/>
        <v>3</v>
      </c>
      <c r="BK9" s="3">
        <v>4</v>
      </c>
      <c r="BL9" s="3">
        <f t="shared" si="7"/>
        <v>2</v>
      </c>
      <c r="BM9" s="3">
        <v>2</v>
      </c>
      <c r="BN9" s="3">
        <f t="shared" si="7"/>
        <v>4</v>
      </c>
      <c r="BO9" s="3">
        <v>1</v>
      </c>
      <c r="BP9" s="3">
        <f t="shared" si="7"/>
        <v>5</v>
      </c>
      <c r="BQ9" s="3">
        <v>1</v>
      </c>
      <c r="BR9" s="3">
        <f t="shared" si="7"/>
        <v>5</v>
      </c>
      <c r="BS9" s="3">
        <v>4</v>
      </c>
      <c r="BT9" s="3">
        <v>4</v>
      </c>
      <c r="BU9" s="3">
        <v>4</v>
      </c>
      <c r="BV9" s="3">
        <v>3</v>
      </c>
      <c r="BW9" s="3">
        <f t="shared" si="8"/>
        <v>3</v>
      </c>
      <c r="BX9" s="3">
        <v>2</v>
      </c>
      <c r="BY9" s="3">
        <f t="shared" si="9"/>
        <v>4</v>
      </c>
      <c r="BZ9">
        <f>(BD9+BF9+BH9+BJ9+BL9+BN9+BP9+BR9+BS9+BT9+BU9+BW9+BY9)/13</f>
        <v>3.4615384615384617</v>
      </c>
      <c r="CA9">
        <f t="shared" si="10"/>
        <v>13.846153846153847</v>
      </c>
    </row>
    <row r="10" spans="1:79" ht="15.75" customHeight="1" x14ac:dyDescent="0.25">
      <c r="A10" s="2">
        <v>43781.709402650464</v>
      </c>
      <c r="B10" s="3" t="s">
        <v>22</v>
      </c>
      <c r="C10" s="3" t="s">
        <v>6</v>
      </c>
      <c r="D10" s="3" t="s">
        <v>11</v>
      </c>
      <c r="E10" s="3" t="s">
        <v>12</v>
      </c>
      <c r="F10">
        <f>IF(C10="여성",1,2)</f>
        <v>1</v>
      </c>
      <c r="G10">
        <f>IF(D10="28세 미만",1,IF(D10="28~30세",2,IF(D10="30~34세",3,IF(D10="34~38세",4,5))))</f>
        <v>1</v>
      </c>
      <c r="H10">
        <f>IF(E10="2년 미만",1,IF(E10="2~4년",2,IF(E10="4~8년",3,4)))</f>
        <v>1</v>
      </c>
      <c r="I10" s="3">
        <v>1</v>
      </c>
      <c r="J10" s="3">
        <v>1</v>
      </c>
      <c r="K10" s="3">
        <v>3</v>
      </c>
      <c r="L10" s="3">
        <v>2</v>
      </c>
      <c r="M10" s="3">
        <f t="shared" si="1"/>
        <v>4</v>
      </c>
      <c r="N10" s="3">
        <v>3</v>
      </c>
      <c r="O10" s="3">
        <v>3</v>
      </c>
      <c r="P10" s="3">
        <f t="shared" si="2"/>
        <v>3</v>
      </c>
      <c r="Q10" s="3">
        <v>2</v>
      </c>
      <c r="R10" s="3">
        <f t="shared" si="2"/>
        <v>4</v>
      </c>
      <c r="S10" s="3">
        <v>4</v>
      </c>
      <c r="T10" s="3">
        <v>2</v>
      </c>
      <c r="U10" s="3">
        <f t="shared" si="0"/>
        <v>4</v>
      </c>
      <c r="V10" s="3">
        <f t="shared" si="3"/>
        <v>3</v>
      </c>
      <c r="W10" s="3">
        <v>4</v>
      </c>
      <c r="X10" s="3">
        <v>3</v>
      </c>
      <c r="Y10" s="3">
        <v>4</v>
      </c>
      <c r="Z10" s="3">
        <v>3</v>
      </c>
      <c r="AA10" s="3">
        <v>5</v>
      </c>
      <c r="AB10" s="3">
        <v>5</v>
      </c>
      <c r="AC10" s="3">
        <v>5</v>
      </c>
      <c r="AD10" s="3">
        <v>4</v>
      </c>
      <c r="AE10" s="3">
        <v>2</v>
      </c>
      <c r="AF10" s="3">
        <v>5</v>
      </c>
      <c r="AG10" s="3">
        <v>4</v>
      </c>
      <c r="AH10" s="3">
        <v>5</v>
      </c>
      <c r="AI10" s="3">
        <v>4</v>
      </c>
      <c r="AJ10" s="3">
        <v>4</v>
      </c>
      <c r="AK10" s="3">
        <f t="shared" si="4"/>
        <v>4.0714285714285712</v>
      </c>
      <c r="AL10" s="3">
        <v>1</v>
      </c>
      <c r="AM10" s="3">
        <v>1</v>
      </c>
      <c r="AN10" s="3">
        <v>4</v>
      </c>
      <c r="AO10" s="3">
        <v>4</v>
      </c>
      <c r="AP10" s="3">
        <v>5</v>
      </c>
      <c r="AQ10" s="3">
        <v>4</v>
      </c>
      <c r="AR10" s="3">
        <v>4</v>
      </c>
      <c r="AS10" s="3">
        <v>4</v>
      </c>
      <c r="AT10" s="3">
        <v>4</v>
      </c>
      <c r="AU10" s="3">
        <v>3</v>
      </c>
      <c r="AV10" s="3">
        <v>2</v>
      </c>
      <c r="AW10" s="3">
        <v>1</v>
      </c>
      <c r="AX10" s="3">
        <v>4</v>
      </c>
      <c r="AY10" s="3">
        <v>4</v>
      </c>
      <c r="AZ10" s="3">
        <v>5</v>
      </c>
      <c r="BA10" s="3">
        <f t="shared" si="5"/>
        <v>3.3333333333333335</v>
      </c>
      <c r="BB10" s="3">
        <f t="shared" si="6"/>
        <v>10</v>
      </c>
      <c r="BC10" s="3">
        <v>1</v>
      </c>
      <c r="BD10" s="3">
        <f t="shared" si="7"/>
        <v>5</v>
      </c>
      <c r="BE10" s="3">
        <v>3</v>
      </c>
      <c r="BF10" s="3">
        <f t="shared" si="7"/>
        <v>3</v>
      </c>
      <c r="BG10" s="3">
        <v>2</v>
      </c>
      <c r="BH10" s="3">
        <f t="shared" si="7"/>
        <v>4</v>
      </c>
      <c r="BI10" s="3">
        <v>1</v>
      </c>
      <c r="BJ10" s="3">
        <f t="shared" si="7"/>
        <v>5</v>
      </c>
      <c r="BK10" s="3">
        <v>1</v>
      </c>
      <c r="BL10" s="3">
        <f t="shared" si="7"/>
        <v>5</v>
      </c>
      <c r="BM10" s="3">
        <v>4</v>
      </c>
      <c r="BN10" s="3">
        <f t="shared" si="7"/>
        <v>2</v>
      </c>
      <c r="BO10" s="3">
        <v>1</v>
      </c>
      <c r="BP10" s="3">
        <f t="shared" si="7"/>
        <v>5</v>
      </c>
      <c r="BQ10" s="3">
        <v>2</v>
      </c>
      <c r="BR10" s="3">
        <f t="shared" si="7"/>
        <v>4</v>
      </c>
      <c r="BS10" s="3">
        <v>3</v>
      </c>
      <c r="BT10" s="3">
        <v>4</v>
      </c>
      <c r="BU10" s="3">
        <v>3</v>
      </c>
      <c r="BV10" s="3">
        <v>2</v>
      </c>
      <c r="BW10" s="3">
        <f t="shared" si="8"/>
        <v>4</v>
      </c>
      <c r="BX10" s="3">
        <v>5</v>
      </c>
      <c r="BY10" s="3">
        <f t="shared" si="9"/>
        <v>1</v>
      </c>
      <c r="BZ10">
        <f>(BD10+BF10+BH10+BJ10+BL10+BN10+BP10+BR10+BS10+BT10+BU10+BW10+BY10)/13</f>
        <v>3.6923076923076925</v>
      </c>
      <c r="CA10">
        <f t="shared" si="10"/>
        <v>11.076923076923077</v>
      </c>
    </row>
    <row r="11" spans="1:79" ht="15.75" customHeight="1" x14ac:dyDescent="0.25">
      <c r="A11" s="2">
        <v>43781.709517083335</v>
      </c>
      <c r="B11" s="3" t="s">
        <v>23</v>
      </c>
      <c r="C11" s="3" t="s">
        <v>10</v>
      </c>
      <c r="D11" s="3" t="s">
        <v>11</v>
      </c>
      <c r="E11" s="3" t="s">
        <v>12</v>
      </c>
      <c r="F11">
        <f>IF(C11="여성",1,2)</f>
        <v>2</v>
      </c>
      <c r="G11">
        <f>IF(D11="28세 미만",1,IF(D11="28~30세",2,IF(D11="30~34세",3,IF(D11="34~38세",4,5))))</f>
        <v>1</v>
      </c>
      <c r="H11">
        <f>IF(E11="2년 미만",1,IF(E11="2~4년",2,IF(E11="4~8년",3,4)))</f>
        <v>1</v>
      </c>
      <c r="I11" s="3">
        <v>4</v>
      </c>
      <c r="J11" s="3">
        <v>2</v>
      </c>
      <c r="K11" s="3">
        <v>1</v>
      </c>
      <c r="L11" s="3">
        <v>4</v>
      </c>
      <c r="M11" s="3">
        <f t="shared" si="1"/>
        <v>2</v>
      </c>
      <c r="N11" s="3">
        <v>2</v>
      </c>
      <c r="O11" s="3">
        <v>3</v>
      </c>
      <c r="P11" s="3">
        <f t="shared" si="2"/>
        <v>3</v>
      </c>
      <c r="Q11" s="3">
        <v>4</v>
      </c>
      <c r="R11" s="3">
        <f t="shared" si="2"/>
        <v>2</v>
      </c>
      <c r="S11" s="3">
        <v>2</v>
      </c>
      <c r="T11" s="3">
        <v>3</v>
      </c>
      <c r="U11" s="3">
        <f t="shared" si="0"/>
        <v>3</v>
      </c>
      <c r="V11" s="3">
        <f t="shared" si="3"/>
        <v>2.3333333333333335</v>
      </c>
      <c r="W11" s="3">
        <v>3</v>
      </c>
      <c r="X11" s="3">
        <v>2</v>
      </c>
      <c r="Y11" s="3">
        <v>3</v>
      </c>
      <c r="Z11" s="3">
        <v>3</v>
      </c>
      <c r="AA11" s="3">
        <v>4</v>
      </c>
      <c r="AB11" s="3">
        <v>3</v>
      </c>
      <c r="AC11" s="3">
        <v>2</v>
      </c>
      <c r="AD11" s="3">
        <v>4</v>
      </c>
      <c r="AE11" s="3">
        <v>2</v>
      </c>
      <c r="AF11" s="3">
        <v>2</v>
      </c>
      <c r="AG11" s="3">
        <v>4</v>
      </c>
      <c r="AH11" s="3">
        <v>4</v>
      </c>
      <c r="AI11" s="3">
        <v>3</v>
      </c>
      <c r="AJ11" s="3">
        <v>2</v>
      </c>
      <c r="AK11" s="3">
        <f t="shared" si="4"/>
        <v>2.9285714285714284</v>
      </c>
      <c r="AL11" s="3">
        <v>2</v>
      </c>
      <c r="AM11" s="3">
        <v>2</v>
      </c>
      <c r="AN11" s="3">
        <v>1</v>
      </c>
      <c r="AO11" s="3">
        <v>1</v>
      </c>
      <c r="AP11" s="3">
        <v>4</v>
      </c>
      <c r="AQ11" s="3">
        <v>2</v>
      </c>
      <c r="AR11" s="3">
        <v>1</v>
      </c>
      <c r="AS11" s="3">
        <v>1</v>
      </c>
      <c r="AT11" s="3">
        <v>1</v>
      </c>
      <c r="AU11" s="3">
        <v>1</v>
      </c>
      <c r="AV11" s="3">
        <v>4</v>
      </c>
      <c r="AW11" s="3">
        <v>1</v>
      </c>
      <c r="AX11" s="3">
        <v>5</v>
      </c>
      <c r="AY11" s="3">
        <v>2</v>
      </c>
      <c r="AZ11" s="3">
        <v>1</v>
      </c>
      <c r="BA11" s="3">
        <f t="shared" si="5"/>
        <v>1.9333333333333333</v>
      </c>
      <c r="BB11" s="3">
        <f t="shared" si="6"/>
        <v>4.5111111111111111</v>
      </c>
      <c r="BC11" s="3">
        <v>1</v>
      </c>
      <c r="BD11" s="3">
        <f t="shared" si="7"/>
        <v>5</v>
      </c>
      <c r="BE11" s="3">
        <v>5</v>
      </c>
      <c r="BF11" s="3">
        <f t="shared" si="7"/>
        <v>1</v>
      </c>
      <c r="BG11" s="3">
        <v>5</v>
      </c>
      <c r="BH11" s="3">
        <f t="shared" si="7"/>
        <v>1</v>
      </c>
      <c r="BI11" s="3">
        <v>5</v>
      </c>
      <c r="BJ11" s="3">
        <f t="shared" si="7"/>
        <v>1</v>
      </c>
      <c r="BK11" s="3">
        <v>1</v>
      </c>
      <c r="BL11" s="3">
        <f t="shared" si="7"/>
        <v>5</v>
      </c>
      <c r="BM11" s="3">
        <v>4</v>
      </c>
      <c r="BN11" s="3">
        <f t="shared" si="7"/>
        <v>2</v>
      </c>
      <c r="BO11" s="3">
        <v>5</v>
      </c>
      <c r="BP11" s="3">
        <f t="shared" si="7"/>
        <v>1</v>
      </c>
      <c r="BQ11" s="3">
        <v>5</v>
      </c>
      <c r="BR11" s="3">
        <f t="shared" si="7"/>
        <v>1</v>
      </c>
      <c r="BS11" s="3">
        <v>1</v>
      </c>
      <c r="BT11" s="3">
        <v>5</v>
      </c>
      <c r="BU11" s="3">
        <v>5</v>
      </c>
      <c r="BV11" s="3">
        <v>5</v>
      </c>
      <c r="BW11" s="3">
        <f t="shared" si="8"/>
        <v>1</v>
      </c>
      <c r="BX11" s="3">
        <v>5</v>
      </c>
      <c r="BY11" s="3">
        <f t="shared" si="9"/>
        <v>1</v>
      </c>
      <c r="BZ11">
        <f>(BD11+BF11+BH11+BJ11+BL11+BN11+BP11+BR11+BS11+BT11+BU11+BW11+BY11)/13</f>
        <v>2.3076923076923075</v>
      </c>
      <c r="CA11">
        <f t="shared" si="10"/>
        <v>5.3846153846153841</v>
      </c>
    </row>
    <row r="12" spans="1:79" ht="15.75" customHeight="1" x14ac:dyDescent="0.25">
      <c r="A12" s="2">
        <v>43781.712157164351</v>
      </c>
      <c r="B12" s="3" t="s">
        <v>24</v>
      </c>
      <c r="C12" s="3" t="s">
        <v>10</v>
      </c>
      <c r="D12" s="3" t="s">
        <v>11</v>
      </c>
      <c r="E12" s="3" t="s">
        <v>12</v>
      </c>
      <c r="F12">
        <f>IF(C12="여성",1,2)</f>
        <v>2</v>
      </c>
      <c r="G12">
        <f>IF(D12="28세 미만",1,IF(D12="28~30세",2,IF(D12="30~34세",3,IF(D12="34~38세",4,5))))</f>
        <v>1</v>
      </c>
      <c r="H12">
        <f>IF(E12="2년 미만",1,IF(E12="2~4년",2,IF(E12="4~8년",3,4)))</f>
        <v>1</v>
      </c>
      <c r="I12" s="3">
        <v>2</v>
      </c>
      <c r="J12" s="3">
        <v>2</v>
      </c>
      <c r="K12" s="3">
        <v>3</v>
      </c>
      <c r="L12" s="3">
        <v>2</v>
      </c>
      <c r="M12" s="3">
        <f t="shared" si="1"/>
        <v>4</v>
      </c>
      <c r="N12" s="3">
        <v>3</v>
      </c>
      <c r="O12" s="3">
        <v>1</v>
      </c>
      <c r="P12" s="3">
        <f t="shared" si="2"/>
        <v>5</v>
      </c>
      <c r="Q12" s="3">
        <v>4</v>
      </c>
      <c r="R12" s="3">
        <f t="shared" si="2"/>
        <v>2</v>
      </c>
      <c r="S12" s="3">
        <v>3</v>
      </c>
      <c r="T12" s="3">
        <v>2</v>
      </c>
      <c r="U12" s="3">
        <f t="shared" si="0"/>
        <v>4</v>
      </c>
      <c r="V12" s="3">
        <f t="shared" si="3"/>
        <v>3.1111111111111112</v>
      </c>
      <c r="W12" s="3">
        <v>3</v>
      </c>
      <c r="X12" s="3">
        <v>3</v>
      </c>
      <c r="Y12" s="3">
        <v>4</v>
      </c>
      <c r="Z12" s="3">
        <v>4</v>
      </c>
      <c r="AA12" s="3">
        <v>5</v>
      </c>
      <c r="AB12" s="3">
        <v>4</v>
      </c>
      <c r="AC12" s="3">
        <v>3</v>
      </c>
      <c r="AD12" s="3">
        <v>5</v>
      </c>
      <c r="AE12" s="3">
        <v>5</v>
      </c>
      <c r="AF12" s="3">
        <v>5</v>
      </c>
      <c r="AG12" s="3">
        <v>2</v>
      </c>
      <c r="AH12" s="3">
        <v>3</v>
      </c>
      <c r="AI12" s="3">
        <v>5</v>
      </c>
      <c r="AJ12" s="3">
        <v>5</v>
      </c>
      <c r="AK12" s="3">
        <f t="shared" si="4"/>
        <v>4</v>
      </c>
      <c r="AL12" s="3">
        <v>4</v>
      </c>
      <c r="AM12" s="3">
        <v>3</v>
      </c>
      <c r="AN12" s="3">
        <v>5</v>
      </c>
      <c r="AO12" s="3">
        <v>4</v>
      </c>
      <c r="AP12" s="3">
        <v>3</v>
      </c>
      <c r="AQ12" s="3">
        <v>4</v>
      </c>
      <c r="AR12" s="3">
        <v>4</v>
      </c>
      <c r="AS12" s="3">
        <v>3</v>
      </c>
      <c r="AT12" s="3">
        <v>4</v>
      </c>
      <c r="AU12" s="3">
        <v>3</v>
      </c>
      <c r="AV12" s="3">
        <v>4</v>
      </c>
      <c r="AW12" s="3">
        <v>4</v>
      </c>
      <c r="AX12" s="3">
        <v>3</v>
      </c>
      <c r="AY12" s="3">
        <v>3</v>
      </c>
      <c r="AZ12" s="3">
        <v>3</v>
      </c>
      <c r="BA12" s="3">
        <f t="shared" si="5"/>
        <v>3.6</v>
      </c>
      <c r="BB12" s="3">
        <f t="shared" si="6"/>
        <v>11.200000000000001</v>
      </c>
      <c r="BC12" s="3">
        <v>2</v>
      </c>
      <c r="BD12" s="3">
        <f t="shared" si="7"/>
        <v>4</v>
      </c>
      <c r="BE12" s="3">
        <v>2</v>
      </c>
      <c r="BF12" s="3">
        <f t="shared" si="7"/>
        <v>4</v>
      </c>
      <c r="BG12" s="3">
        <v>4</v>
      </c>
      <c r="BH12" s="3">
        <f t="shared" si="7"/>
        <v>2</v>
      </c>
      <c r="BI12" s="3">
        <v>2</v>
      </c>
      <c r="BJ12" s="3">
        <f t="shared" si="7"/>
        <v>4</v>
      </c>
      <c r="BK12" s="3">
        <v>2</v>
      </c>
      <c r="BL12" s="3">
        <f t="shared" si="7"/>
        <v>4</v>
      </c>
      <c r="BM12" s="3">
        <v>2</v>
      </c>
      <c r="BN12" s="3">
        <f t="shared" si="7"/>
        <v>4</v>
      </c>
      <c r="BO12" s="3">
        <v>2</v>
      </c>
      <c r="BP12" s="3">
        <f t="shared" si="7"/>
        <v>4</v>
      </c>
      <c r="BQ12" s="3">
        <v>3</v>
      </c>
      <c r="BR12" s="3">
        <f t="shared" si="7"/>
        <v>3</v>
      </c>
      <c r="BS12" s="3">
        <v>2</v>
      </c>
      <c r="BT12" s="3">
        <v>4</v>
      </c>
      <c r="BU12" s="3">
        <v>1</v>
      </c>
      <c r="BV12" s="3">
        <v>2</v>
      </c>
      <c r="BW12" s="3">
        <f t="shared" si="8"/>
        <v>4</v>
      </c>
      <c r="BX12" s="3">
        <v>2</v>
      </c>
      <c r="BY12" s="3">
        <f t="shared" si="9"/>
        <v>4</v>
      </c>
      <c r="BZ12">
        <f>(BD12+BF12+BH12+BJ12+BL12+BN12+BP12+BR12+BS12+BT12+BU12+BW12+BY12)/13</f>
        <v>3.3846153846153846</v>
      </c>
      <c r="CA12">
        <f t="shared" si="10"/>
        <v>10.52991452991453</v>
      </c>
    </row>
    <row r="13" spans="1:79" ht="15.75" customHeight="1" x14ac:dyDescent="0.25">
      <c r="A13" s="2">
        <v>43781.713053761574</v>
      </c>
      <c r="B13" s="3" t="s">
        <v>25</v>
      </c>
      <c r="C13" s="3" t="s">
        <v>10</v>
      </c>
      <c r="D13" s="3" t="s">
        <v>11</v>
      </c>
      <c r="E13" s="3" t="s">
        <v>12</v>
      </c>
      <c r="F13">
        <f>IF(C13="여성",1,2)</f>
        <v>2</v>
      </c>
      <c r="G13">
        <f>IF(D13="28세 미만",1,IF(D13="28~30세",2,IF(D13="30~34세",3,IF(D13="34~38세",4,5))))</f>
        <v>1</v>
      </c>
      <c r="H13">
        <f>IF(E13="2년 미만",1,IF(E13="2~4년",2,IF(E13="4~8년",3,4)))</f>
        <v>1</v>
      </c>
      <c r="I13" s="3">
        <v>4</v>
      </c>
      <c r="J13" s="3">
        <v>4</v>
      </c>
      <c r="K13" s="3">
        <v>4</v>
      </c>
      <c r="L13" s="3">
        <v>2</v>
      </c>
      <c r="M13" s="3">
        <f t="shared" si="1"/>
        <v>4</v>
      </c>
      <c r="N13" s="3">
        <v>3</v>
      </c>
      <c r="O13" s="3">
        <v>1</v>
      </c>
      <c r="P13" s="3">
        <f t="shared" si="2"/>
        <v>5</v>
      </c>
      <c r="Q13" s="3">
        <v>5</v>
      </c>
      <c r="R13" s="3">
        <f t="shared" si="2"/>
        <v>1</v>
      </c>
      <c r="S13" s="3">
        <v>4</v>
      </c>
      <c r="T13" s="3">
        <v>1</v>
      </c>
      <c r="U13" s="3">
        <f t="shared" si="0"/>
        <v>5</v>
      </c>
      <c r="V13" s="3">
        <f t="shared" si="3"/>
        <v>3.7777777777777777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3</v>
      </c>
      <c r="AC13" s="3">
        <v>3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f t="shared" si="4"/>
        <v>3.8571428571428572</v>
      </c>
      <c r="AL13" s="3">
        <v>3</v>
      </c>
      <c r="AM13" s="3">
        <v>3</v>
      </c>
      <c r="AN13" s="3">
        <v>3</v>
      </c>
      <c r="AO13" s="3">
        <v>4</v>
      </c>
      <c r="AP13" s="3">
        <v>3</v>
      </c>
      <c r="AQ13" s="3">
        <v>4</v>
      </c>
      <c r="AR13" s="3">
        <v>5</v>
      </c>
      <c r="AS13" s="3">
        <v>4</v>
      </c>
      <c r="AT13" s="3">
        <v>4</v>
      </c>
      <c r="AU13" s="3">
        <v>4</v>
      </c>
      <c r="AV13" s="3">
        <v>5</v>
      </c>
      <c r="AW13" s="3">
        <v>1</v>
      </c>
      <c r="AX13" s="3">
        <v>5</v>
      </c>
      <c r="AY13" s="3">
        <v>4</v>
      </c>
      <c r="AZ13" s="3">
        <v>5</v>
      </c>
      <c r="BA13" s="3">
        <f t="shared" si="5"/>
        <v>3.8</v>
      </c>
      <c r="BB13" s="3">
        <f t="shared" si="6"/>
        <v>14.355555555555554</v>
      </c>
      <c r="BC13" s="3">
        <v>1</v>
      </c>
      <c r="BD13" s="3">
        <f t="shared" si="7"/>
        <v>5</v>
      </c>
      <c r="BE13" s="3">
        <v>1</v>
      </c>
      <c r="BF13" s="3">
        <f t="shared" si="7"/>
        <v>5</v>
      </c>
      <c r="BG13" s="3">
        <v>1</v>
      </c>
      <c r="BH13" s="3">
        <f t="shared" si="7"/>
        <v>5</v>
      </c>
      <c r="BI13" s="3">
        <v>1</v>
      </c>
      <c r="BJ13" s="3">
        <f t="shared" si="7"/>
        <v>5</v>
      </c>
      <c r="BK13" s="3">
        <v>1</v>
      </c>
      <c r="BL13" s="3">
        <f t="shared" si="7"/>
        <v>5</v>
      </c>
      <c r="BM13" s="3">
        <v>1</v>
      </c>
      <c r="BN13" s="3">
        <f t="shared" si="7"/>
        <v>5</v>
      </c>
      <c r="BO13" s="3">
        <v>1</v>
      </c>
      <c r="BP13" s="3">
        <f t="shared" si="7"/>
        <v>5</v>
      </c>
      <c r="BQ13" s="3">
        <v>1</v>
      </c>
      <c r="BR13" s="3">
        <f t="shared" si="7"/>
        <v>5</v>
      </c>
      <c r="BS13" s="3">
        <v>4</v>
      </c>
      <c r="BT13" s="3">
        <v>4</v>
      </c>
      <c r="BU13" s="3">
        <v>3</v>
      </c>
      <c r="BV13" s="3">
        <v>1</v>
      </c>
      <c r="BW13" s="3">
        <f t="shared" si="8"/>
        <v>5</v>
      </c>
      <c r="BX13" s="3">
        <v>2</v>
      </c>
      <c r="BY13" s="3">
        <f t="shared" si="9"/>
        <v>4</v>
      </c>
      <c r="BZ13">
        <f>(BD13+BF13+BH13+BJ13+BL13+BN13+BP13+BR13+BS13+BT13+BU13+BW13+BY13)/13</f>
        <v>4.615384615384615</v>
      </c>
      <c r="CA13">
        <f t="shared" si="10"/>
        <v>17.435897435897434</v>
      </c>
    </row>
    <row r="14" spans="1:79" ht="15.75" customHeight="1" x14ac:dyDescent="0.25">
      <c r="A14" s="2">
        <v>43781.719626111109</v>
      </c>
      <c r="B14" s="3" t="s">
        <v>26</v>
      </c>
      <c r="C14" s="3" t="s">
        <v>6</v>
      </c>
      <c r="D14" s="3" t="s">
        <v>11</v>
      </c>
      <c r="E14" s="3" t="s">
        <v>12</v>
      </c>
      <c r="F14">
        <f>IF(C14="여성",1,2)</f>
        <v>1</v>
      </c>
      <c r="G14">
        <f>IF(D14="28세 미만",1,IF(D14="28~30세",2,IF(D14="30~34세",3,IF(D14="34~38세",4,5))))</f>
        <v>1</v>
      </c>
      <c r="H14">
        <f>IF(E14="2년 미만",1,IF(E14="2~4년",2,IF(E14="4~8년",3,4)))</f>
        <v>1</v>
      </c>
      <c r="I14" s="3">
        <v>5</v>
      </c>
      <c r="J14" s="3">
        <v>2</v>
      </c>
      <c r="K14" s="3">
        <v>4</v>
      </c>
      <c r="L14" s="3">
        <v>3</v>
      </c>
      <c r="M14" s="3">
        <f t="shared" si="1"/>
        <v>3</v>
      </c>
      <c r="N14" s="3">
        <v>4</v>
      </c>
      <c r="O14" s="3">
        <v>1</v>
      </c>
      <c r="P14" s="3">
        <f t="shared" si="2"/>
        <v>5</v>
      </c>
      <c r="Q14" s="3">
        <v>1</v>
      </c>
      <c r="R14" s="3">
        <f t="shared" si="2"/>
        <v>5</v>
      </c>
      <c r="S14" s="3">
        <v>2</v>
      </c>
      <c r="T14" s="3">
        <v>2</v>
      </c>
      <c r="U14" s="3">
        <f t="shared" si="0"/>
        <v>4</v>
      </c>
      <c r="V14" s="3">
        <f t="shared" si="3"/>
        <v>3.7777777777777777</v>
      </c>
      <c r="W14" s="3">
        <v>4</v>
      </c>
      <c r="X14" s="3">
        <v>3</v>
      </c>
      <c r="Y14" s="3">
        <v>3</v>
      </c>
      <c r="Z14" s="3">
        <v>4</v>
      </c>
      <c r="AA14" s="3">
        <v>4</v>
      </c>
      <c r="AB14" s="3">
        <v>4</v>
      </c>
      <c r="AC14" s="3">
        <v>2</v>
      </c>
      <c r="AD14" s="3">
        <v>4</v>
      </c>
      <c r="AE14" s="3">
        <v>4</v>
      </c>
      <c r="AF14" s="3">
        <v>5</v>
      </c>
      <c r="AG14" s="3">
        <v>4</v>
      </c>
      <c r="AH14" s="3">
        <v>5</v>
      </c>
      <c r="AI14" s="3">
        <v>4</v>
      </c>
      <c r="AJ14" s="3">
        <v>4</v>
      </c>
      <c r="AK14" s="3">
        <f t="shared" si="4"/>
        <v>3.8571428571428572</v>
      </c>
      <c r="AL14" s="3">
        <v>2</v>
      </c>
      <c r="AM14" s="3">
        <v>1</v>
      </c>
      <c r="AN14" s="3">
        <v>4</v>
      </c>
      <c r="AO14" s="3">
        <v>4</v>
      </c>
      <c r="AP14" s="3">
        <v>4</v>
      </c>
      <c r="AQ14" s="3">
        <v>3</v>
      </c>
      <c r="AR14" s="3">
        <v>3</v>
      </c>
      <c r="AS14" s="3">
        <v>4</v>
      </c>
      <c r="AT14" s="3">
        <v>5</v>
      </c>
      <c r="AU14" s="3">
        <v>5</v>
      </c>
      <c r="AV14" s="3">
        <v>3</v>
      </c>
      <c r="AW14" s="3">
        <v>2</v>
      </c>
      <c r="AX14" s="3">
        <v>4</v>
      </c>
      <c r="AY14" s="3">
        <v>4</v>
      </c>
      <c r="AZ14" s="3">
        <v>4</v>
      </c>
      <c r="BA14" s="3">
        <f t="shared" si="5"/>
        <v>3.4666666666666668</v>
      </c>
      <c r="BB14" s="3">
        <f t="shared" si="6"/>
        <v>13.096296296296297</v>
      </c>
      <c r="BC14" s="3">
        <v>2</v>
      </c>
      <c r="BD14" s="3">
        <f t="shared" si="7"/>
        <v>4</v>
      </c>
      <c r="BE14" s="3">
        <v>3</v>
      </c>
      <c r="BF14" s="3">
        <f t="shared" si="7"/>
        <v>3</v>
      </c>
      <c r="BG14" s="3">
        <v>3</v>
      </c>
      <c r="BH14" s="3">
        <f t="shared" si="7"/>
        <v>3</v>
      </c>
      <c r="BI14" s="3">
        <v>2</v>
      </c>
      <c r="BJ14" s="3">
        <f t="shared" si="7"/>
        <v>4</v>
      </c>
      <c r="BK14" s="3">
        <v>2</v>
      </c>
      <c r="BL14" s="3">
        <f t="shared" si="7"/>
        <v>4</v>
      </c>
      <c r="BM14" s="3">
        <v>2</v>
      </c>
      <c r="BN14" s="3">
        <f t="shared" si="7"/>
        <v>4</v>
      </c>
      <c r="BO14" s="3">
        <v>1</v>
      </c>
      <c r="BP14" s="3">
        <f t="shared" si="7"/>
        <v>5</v>
      </c>
      <c r="BQ14" s="3">
        <v>1</v>
      </c>
      <c r="BR14" s="3">
        <f t="shared" si="7"/>
        <v>5</v>
      </c>
      <c r="BS14" s="3">
        <v>2</v>
      </c>
      <c r="BT14" s="3">
        <v>4</v>
      </c>
      <c r="BU14" s="3">
        <v>2</v>
      </c>
      <c r="BV14" s="3">
        <v>3</v>
      </c>
      <c r="BW14" s="3">
        <f t="shared" si="8"/>
        <v>3</v>
      </c>
      <c r="BX14" s="3">
        <v>4</v>
      </c>
      <c r="BY14" s="3">
        <f t="shared" si="9"/>
        <v>2</v>
      </c>
      <c r="BZ14">
        <f>(BD14+BF14+BH14+BJ14+BL14+BN14+BP14+BR14+BS14+BT14+BU14+BW14+BY14)/13</f>
        <v>3.4615384615384617</v>
      </c>
      <c r="CA14">
        <f t="shared" si="10"/>
        <v>13.076923076923077</v>
      </c>
    </row>
    <row r="15" spans="1:79" ht="15.75" customHeight="1" x14ac:dyDescent="0.25">
      <c r="A15" s="2">
        <v>43781.722362152781</v>
      </c>
      <c r="B15" s="3" t="s">
        <v>27</v>
      </c>
      <c r="C15" s="3" t="s">
        <v>10</v>
      </c>
      <c r="D15" s="3" t="s">
        <v>17</v>
      </c>
      <c r="E15" s="3" t="s">
        <v>28</v>
      </c>
      <c r="F15">
        <f>IF(C15="여성",1,2)</f>
        <v>2</v>
      </c>
      <c r="G15">
        <f>IF(D15="28세 미만",1,IF(D15="28~30세",2,IF(D15="30~34세",3,IF(D15="34~38세",4,5))))</f>
        <v>3</v>
      </c>
      <c r="H15">
        <f>IF(E15="2년 미만",1,IF(E15="2~4년",2,IF(E15="4~8년",3,4)))</f>
        <v>3</v>
      </c>
      <c r="I15" s="3">
        <v>3</v>
      </c>
      <c r="J15" s="3">
        <v>2</v>
      </c>
      <c r="K15" s="3">
        <v>4</v>
      </c>
      <c r="L15" s="3">
        <v>4</v>
      </c>
      <c r="M15" s="3">
        <f t="shared" si="1"/>
        <v>2</v>
      </c>
      <c r="N15" s="3">
        <v>4</v>
      </c>
      <c r="O15" s="3">
        <v>3</v>
      </c>
      <c r="P15" s="3">
        <f t="shared" si="2"/>
        <v>3</v>
      </c>
      <c r="Q15" s="3">
        <v>2</v>
      </c>
      <c r="R15" s="3">
        <f t="shared" si="2"/>
        <v>4</v>
      </c>
      <c r="S15" s="3">
        <v>4</v>
      </c>
      <c r="T15" s="3">
        <v>2</v>
      </c>
      <c r="U15" s="3">
        <f t="shared" si="0"/>
        <v>4</v>
      </c>
      <c r="V15" s="3">
        <f t="shared" si="3"/>
        <v>3.3333333333333335</v>
      </c>
      <c r="W15" s="3">
        <v>3</v>
      </c>
      <c r="X15" s="3">
        <v>4</v>
      </c>
      <c r="Y15" s="3">
        <v>3</v>
      </c>
      <c r="Z15" s="3">
        <v>4</v>
      </c>
      <c r="AA15" s="3">
        <v>4</v>
      </c>
      <c r="AB15" s="3">
        <v>3</v>
      </c>
      <c r="AC15" s="3">
        <v>2</v>
      </c>
      <c r="AD15" s="3">
        <v>4</v>
      </c>
      <c r="AE15" s="3">
        <v>1</v>
      </c>
      <c r="AF15" s="3">
        <v>3</v>
      </c>
      <c r="AG15" s="3">
        <v>2</v>
      </c>
      <c r="AH15" s="3">
        <v>5</v>
      </c>
      <c r="AI15" s="3">
        <v>4</v>
      </c>
      <c r="AJ15" s="3">
        <v>4</v>
      </c>
      <c r="AK15" s="3">
        <f t="shared" si="4"/>
        <v>3.2857142857142856</v>
      </c>
      <c r="AL15" s="3">
        <v>3</v>
      </c>
      <c r="AM15" s="3">
        <v>5</v>
      </c>
      <c r="AN15" s="3">
        <v>5</v>
      </c>
      <c r="AO15" s="3">
        <v>3</v>
      </c>
      <c r="AP15" s="3">
        <v>3</v>
      </c>
      <c r="AQ15" s="3">
        <v>4</v>
      </c>
      <c r="AR15" s="3">
        <v>4</v>
      </c>
      <c r="AS15" s="3">
        <v>3</v>
      </c>
      <c r="AT15" s="3">
        <v>4</v>
      </c>
      <c r="AU15" s="3">
        <v>4</v>
      </c>
      <c r="AV15" s="3">
        <v>4</v>
      </c>
      <c r="AW15" s="3">
        <v>4</v>
      </c>
      <c r="AX15" s="3">
        <v>4</v>
      </c>
      <c r="AY15" s="3">
        <v>3</v>
      </c>
      <c r="AZ15" s="3">
        <v>5</v>
      </c>
      <c r="BA15" s="3">
        <f t="shared" si="5"/>
        <v>3.8666666666666667</v>
      </c>
      <c r="BB15" s="3">
        <f t="shared" si="6"/>
        <v>12.888888888888889</v>
      </c>
      <c r="BC15" s="3">
        <v>2</v>
      </c>
      <c r="BD15" s="3">
        <f t="shared" si="7"/>
        <v>4</v>
      </c>
      <c r="BE15" s="3">
        <v>3</v>
      </c>
      <c r="BF15" s="3">
        <f t="shared" si="7"/>
        <v>3</v>
      </c>
      <c r="BG15" s="3">
        <v>3</v>
      </c>
      <c r="BH15" s="3">
        <f t="shared" si="7"/>
        <v>3</v>
      </c>
      <c r="BI15" s="3">
        <v>3</v>
      </c>
      <c r="BJ15" s="3">
        <f t="shared" si="7"/>
        <v>3</v>
      </c>
      <c r="BK15" s="3">
        <v>1</v>
      </c>
      <c r="BL15" s="3">
        <f t="shared" si="7"/>
        <v>5</v>
      </c>
      <c r="BM15" s="3">
        <v>1</v>
      </c>
      <c r="BN15" s="3">
        <f t="shared" si="7"/>
        <v>5</v>
      </c>
      <c r="BO15" s="3">
        <v>1</v>
      </c>
      <c r="BP15" s="3">
        <f t="shared" si="7"/>
        <v>5</v>
      </c>
      <c r="BQ15" s="3">
        <v>2</v>
      </c>
      <c r="BR15" s="3">
        <f t="shared" si="7"/>
        <v>4</v>
      </c>
      <c r="BS15" s="3">
        <v>4</v>
      </c>
      <c r="BT15" s="3">
        <v>4</v>
      </c>
      <c r="BU15" s="3">
        <v>4</v>
      </c>
      <c r="BV15" s="3">
        <v>4</v>
      </c>
      <c r="BW15" s="3">
        <f t="shared" si="8"/>
        <v>2</v>
      </c>
      <c r="BX15" s="3">
        <v>2</v>
      </c>
      <c r="BY15" s="3">
        <f t="shared" si="9"/>
        <v>4</v>
      </c>
      <c r="BZ15">
        <f>(BD15+BF15+BH15+BJ15+BL15+BN15+BP15+BR15+BS15+BT15+BU15+BW15+BY15)/13</f>
        <v>3.8461538461538463</v>
      </c>
      <c r="CA15">
        <f t="shared" si="10"/>
        <v>12.820512820512821</v>
      </c>
    </row>
    <row r="16" spans="1:79" ht="15.75" customHeight="1" x14ac:dyDescent="0.25">
      <c r="A16" s="2">
        <v>43781.725071539353</v>
      </c>
      <c r="B16" s="3" t="s">
        <v>29</v>
      </c>
      <c r="C16" s="3" t="s">
        <v>6</v>
      </c>
      <c r="D16" s="3" t="s">
        <v>11</v>
      </c>
      <c r="E16" s="3" t="s">
        <v>12</v>
      </c>
      <c r="F16">
        <f>IF(C16="여성",1,2)</f>
        <v>1</v>
      </c>
      <c r="G16">
        <f>IF(D16="28세 미만",1,IF(D16="28~30세",2,IF(D16="30~34세",3,IF(D16="34~38세",4,5))))</f>
        <v>1</v>
      </c>
      <c r="H16">
        <f>IF(E16="2년 미만",1,IF(E16="2~4년",2,IF(E16="4~8년",3,4)))</f>
        <v>1</v>
      </c>
      <c r="I16" s="3">
        <v>2</v>
      </c>
      <c r="J16" s="3">
        <v>2</v>
      </c>
      <c r="K16" s="3">
        <v>2</v>
      </c>
      <c r="L16" s="3">
        <v>5</v>
      </c>
      <c r="M16" s="3">
        <f t="shared" si="1"/>
        <v>1</v>
      </c>
      <c r="N16" s="3">
        <v>3</v>
      </c>
      <c r="O16" s="3">
        <v>4</v>
      </c>
      <c r="P16" s="3">
        <f t="shared" si="2"/>
        <v>2</v>
      </c>
      <c r="Q16" s="3">
        <v>2</v>
      </c>
      <c r="R16" s="3">
        <f t="shared" si="2"/>
        <v>4</v>
      </c>
      <c r="S16" s="3">
        <v>2</v>
      </c>
      <c r="T16" s="3">
        <v>2</v>
      </c>
      <c r="U16" s="3">
        <f t="shared" si="0"/>
        <v>4</v>
      </c>
      <c r="V16" s="3">
        <f t="shared" si="3"/>
        <v>2.4444444444444446</v>
      </c>
      <c r="W16" s="3">
        <v>4</v>
      </c>
      <c r="X16" s="3">
        <v>3</v>
      </c>
      <c r="Y16" s="3">
        <v>3</v>
      </c>
      <c r="Z16" s="3">
        <v>2</v>
      </c>
      <c r="AA16" s="3">
        <v>4</v>
      </c>
      <c r="AB16" s="3">
        <v>4</v>
      </c>
      <c r="AC16" s="3">
        <v>2</v>
      </c>
      <c r="AD16" s="3">
        <v>4</v>
      </c>
      <c r="AE16" s="3">
        <v>2</v>
      </c>
      <c r="AF16" s="3">
        <v>2</v>
      </c>
      <c r="AG16" s="3">
        <v>4</v>
      </c>
      <c r="AH16" s="3">
        <v>4</v>
      </c>
      <c r="AI16" s="3">
        <v>4</v>
      </c>
      <c r="AJ16" s="3">
        <v>4</v>
      </c>
      <c r="AK16" s="3">
        <f t="shared" si="4"/>
        <v>3.2857142857142856</v>
      </c>
      <c r="AL16" s="3">
        <v>1</v>
      </c>
      <c r="AM16" s="3">
        <v>1</v>
      </c>
      <c r="AN16" s="3">
        <v>1</v>
      </c>
      <c r="AO16" s="3">
        <v>5</v>
      </c>
      <c r="AP16" s="3">
        <v>4</v>
      </c>
      <c r="AQ16" s="3">
        <v>1</v>
      </c>
      <c r="AR16" s="3">
        <v>1</v>
      </c>
      <c r="AS16" s="3">
        <v>4</v>
      </c>
      <c r="AT16" s="3">
        <v>4</v>
      </c>
      <c r="AU16" s="3">
        <v>2</v>
      </c>
      <c r="AV16" s="3">
        <v>2</v>
      </c>
      <c r="AW16" s="3">
        <v>1</v>
      </c>
      <c r="AX16" s="3">
        <v>1</v>
      </c>
      <c r="AY16" s="3">
        <v>1</v>
      </c>
      <c r="AZ16" s="3">
        <v>5</v>
      </c>
      <c r="BA16" s="3">
        <f t="shared" si="5"/>
        <v>2.2666666666666666</v>
      </c>
      <c r="BB16" s="3">
        <f t="shared" si="6"/>
        <v>5.5407407407407412</v>
      </c>
      <c r="BC16" s="3">
        <v>2</v>
      </c>
      <c r="BD16" s="3">
        <f t="shared" si="7"/>
        <v>4</v>
      </c>
      <c r="BE16" s="3">
        <v>3</v>
      </c>
      <c r="BF16" s="3">
        <f t="shared" si="7"/>
        <v>3</v>
      </c>
      <c r="BG16" s="3">
        <v>2</v>
      </c>
      <c r="BH16" s="3">
        <f t="shared" si="7"/>
        <v>4</v>
      </c>
      <c r="BI16" s="3">
        <v>3</v>
      </c>
      <c r="BJ16" s="3">
        <f t="shared" si="7"/>
        <v>3</v>
      </c>
      <c r="BK16" s="3">
        <v>2</v>
      </c>
      <c r="BL16" s="3">
        <f t="shared" si="7"/>
        <v>4</v>
      </c>
      <c r="BM16" s="3">
        <v>2</v>
      </c>
      <c r="BN16" s="3">
        <f t="shared" si="7"/>
        <v>4</v>
      </c>
      <c r="BO16" s="3">
        <v>2</v>
      </c>
      <c r="BP16" s="3">
        <f t="shared" si="7"/>
        <v>4</v>
      </c>
      <c r="BQ16" s="3">
        <v>2</v>
      </c>
      <c r="BR16" s="3">
        <f t="shared" si="7"/>
        <v>4</v>
      </c>
      <c r="BS16" s="3">
        <v>2</v>
      </c>
      <c r="BT16" s="3">
        <v>4</v>
      </c>
      <c r="BU16" s="3">
        <v>2</v>
      </c>
      <c r="BV16" s="3">
        <v>2</v>
      </c>
      <c r="BW16" s="3">
        <f t="shared" si="8"/>
        <v>4</v>
      </c>
      <c r="BX16" s="3">
        <v>2</v>
      </c>
      <c r="BY16" s="3">
        <f t="shared" si="9"/>
        <v>4</v>
      </c>
      <c r="BZ16">
        <f>(BD16+BF16+BH16+BJ16+BL16+BN16+BP16+BR16+BS16+BT16+BU16+BW16+BY16)/13</f>
        <v>3.5384615384615383</v>
      </c>
      <c r="CA16">
        <f t="shared" si="10"/>
        <v>8.6495726495726508</v>
      </c>
    </row>
    <row r="17" spans="1:79" ht="15.75" customHeight="1" x14ac:dyDescent="0.25">
      <c r="A17" s="2">
        <v>43781.734498113423</v>
      </c>
      <c r="B17" s="3" t="s">
        <v>30</v>
      </c>
      <c r="C17" s="3" t="s">
        <v>6</v>
      </c>
      <c r="D17" s="3" t="s">
        <v>11</v>
      </c>
      <c r="E17" s="3" t="s">
        <v>12</v>
      </c>
      <c r="F17">
        <f>IF(C17="여성",1,2)</f>
        <v>1</v>
      </c>
      <c r="G17">
        <f>IF(D17="28세 미만",1,IF(D17="28~30세",2,IF(D17="30~34세",3,IF(D17="34~38세",4,5))))</f>
        <v>1</v>
      </c>
      <c r="H17">
        <f>IF(E17="2년 미만",1,IF(E17="2~4년",2,IF(E17="4~8년",3,4)))</f>
        <v>1</v>
      </c>
      <c r="I17" s="3">
        <v>3</v>
      </c>
      <c r="J17" s="3">
        <v>2</v>
      </c>
      <c r="K17" s="3">
        <v>2</v>
      </c>
      <c r="L17" s="3">
        <v>5</v>
      </c>
      <c r="M17" s="3">
        <f t="shared" si="1"/>
        <v>1</v>
      </c>
      <c r="N17" s="3">
        <v>3</v>
      </c>
      <c r="O17" s="3">
        <v>2</v>
      </c>
      <c r="P17" s="3">
        <f t="shared" si="2"/>
        <v>4</v>
      </c>
      <c r="Q17" s="3">
        <v>5</v>
      </c>
      <c r="R17" s="3">
        <f t="shared" si="2"/>
        <v>1</v>
      </c>
      <c r="S17" s="3">
        <v>2</v>
      </c>
      <c r="T17" s="3">
        <v>4</v>
      </c>
      <c r="U17" s="3">
        <f t="shared" si="0"/>
        <v>2</v>
      </c>
      <c r="V17" s="3">
        <f t="shared" si="3"/>
        <v>2.2222222222222223</v>
      </c>
      <c r="W17" s="3">
        <v>4</v>
      </c>
      <c r="X17" s="3">
        <v>3</v>
      </c>
      <c r="Y17" s="3">
        <v>3</v>
      </c>
      <c r="Z17" s="3">
        <v>3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2</v>
      </c>
      <c r="AH17" s="3">
        <v>5</v>
      </c>
      <c r="AI17" s="3">
        <v>5</v>
      </c>
      <c r="AJ17" s="3">
        <v>5</v>
      </c>
      <c r="AK17" s="3">
        <f t="shared" si="4"/>
        <v>3.8571428571428572</v>
      </c>
      <c r="AL17" s="3">
        <v>1</v>
      </c>
      <c r="AM17" s="3">
        <v>1</v>
      </c>
      <c r="AN17" s="3">
        <v>1</v>
      </c>
      <c r="AO17" s="3">
        <v>2</v>
      </c>
      <c r="AP17" s="3">
        <v>4</v>
      </c>
      <c r="AQ17" s="3">
        <v>4</v>
      </c>
      <c r="AR17" s="3">
        <v>2</v>
      </c>
      <c r="AS17" s="3">
        <v>5</v>
      </c>
      <c r="AT17" s="3">
        <v>2</v>
      </c>
      <c r="AU17" s="3">
        <v>4</v>
      </c>
      <c r="AV17" s="3">
        <v>4</v>
      </c>
      <c r="AW17" s="3">
        <v>1</v>
      </c>
      <c r="AX17" s="3">
        <v>5</v>
      </c>
      <c r="AY17" s="3">
        <v>5</v>
      </c>
      <c r="AZ17" s="3">
        <v>5</v>
      </c>
      <c r="BA17" s="3">
        <f t="shared" si="5"/>
        <v>3.0666666666666669</v>
      </c>
      <c r="BB17" s="3">
        <f t="shared" si="6"/>
        <v>6.8148148148148158</v>
      </c>
      <c r="BC17" s="3">
        <v>2</v>
      </c>
      <c r="BD17" s="3">
        <f t="shared" si="7"/>
        <v>4</v>
      </c>
      <c r="BE17" s="3">
        <v>4</v>
      </c>
      <c r="BF17" s="3">
        <f t="shared" si="7"/>
        <v>2</v>
      </c>
      <c r="BG17" s="3">
        <v>3</v>
      </c>
      <c r="BH17" s="3">
        <f t="shared" si="7"/>
        <v>3</v>
      </c>
      <c r="BI17" s="3">
        <v>4</v>
      </c>
      <c r="BJ17" s="3">
        <f t="shared" si="7"/>
        <v>2</v>
      </c>
      <c r="BK17" s="3">
        <v>1</v>
      </c>
      <c r="BL17" s="3">
        <f t="shared" si="7"/>
        <v>5</v>
      </c>
      <c r="BM17" s="3">
        <v>4</v>
      </c>
      <c r="BN17" s="3">
        <f t="shared" si="7"/>
        <v>2</v>
      </c>
      <c r="BO17" s="3">
        <v>1</v>
      </c>
      <c r="BP17" s="3">
        <f t="shared" si="7"/>
        <v>5</v>
      </c>
      <c r="BQ17" s="3">
        <v>4</v>
      </c>
      <c r="BR17" s="3">
        <f t="shared" si="7"/>
        <v>2</v>
      </c>
      <c r="BS17" s="3">
        <v>4</v>
      </c>
      <c r="BT17" s="3">
        <v>5</v>
      </c>
      <c r="BU17" s="3">
        <v>2</v>
      </c>
      <c r="BV17" s="3">
        <v>1</v>
      </c>
      <c r="BW17" s="3">
        <f t="shared" si="8"/>
        <v>5</v>
      </c>
      <c r="BX17" s="3">
        <v>1</v>
      </c>
      <c r="BY17" s="3">
        <f t="shared" si="9"/>
        <v>5</v>
      </c>
      <c r="BZ17">
        <f>(BD17+BF17+BH17+BJ17+BL17+BN17+BP17+BR17+BS17+BT17+BU17+BW17+BY17)/13</f>
        <v>3.5384615384615383</v>
      </c>
      <c r="CA17">
        <f t="shared" si="10"/>
        <v>7.8632478632478637</v>
      </c>
    </row>
    <row r="18" spans="1:79" ht="15.75" customHeight="1" x14ac:dyDescent="0.25">
      <c r="A18" s="2">
        <v>43781.750651712966</v>
      </c>
      <c r="B18" s="3" t="s">
        <v>31</v>
      </c>
      <c r="C18" s="3" t="s">
        <v>10</v>
      </c>
      <c r="D18" s="3" t="s">
        <v>17</v>
      </c>
      <c r="E18" s="3" t="s">
        <v>28</v>
      </c>
      <c r="F18">
        <f>IF(C18="여성",1,2)</f>
        <v>2</v>
      </c>
      <c r="G18">
        <f>IF(D18="28세 미만",1,IF(D18="28~30세",2,IF(D18="30~34세",3,IF(D18="34~38세",4,5))))</f>
        <v>3</v>
      </c>
      <c r="H18">
        <f>IF(E18="2년 미만",1,IF(E18="2~4년",2,IF(E18="4~8년",3,4)))</f>
        <v>3</v>
      </c>
      <c r="I18" s="3">
        <v>3</v>
      </c>
      <c r="J18" s="3">
        <v>4</v>
      </c>
      <c r="K18" s="3">
        <v>3</v>
      </c>
      <c r="L18" s="3">
        <v>4</v>
      </c>
      <c r="M18" s="3">
        <f t="shared" si="1"/>
        <v>2</v>
      </c>
      <c r="N18" s="3">
        <v>5</v>
      </c>
      <c r="O18" s="3">
        <v>4</v>
      </c>
      <c r="P18" s="3">
        <f t="shared" si="2"/>
        <v>2</v>
      </c>
      <c r="Q18" s="3">
        <v>4</v>
      </c>
      <c r="R18" s="3">
        <f t="shared" si="2"/>
        <v>2</v>
      </c>
      <c r="S18" s="3">
        <v>3</v>
      </c>
      <c r="T18" s="3">
        <v>3</v>
      </c>
      <c r="U18" s="3">
        <f t="shared" si="0"/>
        <v>3</v>
      </c>
      <c r="V18" s="3">
        <f t="shared" si="3"/>
        <v>3</v>
      </c>
      <c r="W18" s="3">
        <v>4</v>
      </c>
      <c r="X18" s="3">
        <v>3</v>
      </c>
      <c r="Y18" s="3">
        <v>4</v>
      </c>
      <c r="Z18" s="3">
        <v>3</v>
      </c>
      <c r="AA18" s="3">
        <v>4</v>
      </c>
      <c r="AB18" s="3">
        <v>3</v>
      </c>
      <c r="AC18" s="3">
        <v>5</v>
      </c>
      <c r="AD18" s="3">
        <v>3</v>
      </c>
      <c r="AE18" s="3">
        <v>5</v>
      </c>
      <c r="AF18" s="3">
        <v>3</v>
      </c>
      <c r="AG18" s="3">
        <v>4</v>
      </c>
      <c r="AH18" s="3">
        <v>5</v>
      </c>
      <c r="AI18" s="3">
        <v>4</v>
      </c>
      <c r="AJ18" s="3">
        <v>4</v>
      </c>
      <c r="AK18" s="3">
        <f t="shared" si="4"/>
        <v>3.8571428571428572</v>
      </c>
      <c r="AL18" s="3">
        <v>4</v>
      </c>
      <c r="AM18" s="3">
        <v>5</v>
      </c>
      <c r="AN18" s="3">
        <v>4</v>
      </c>
      <c r="AO18" s="3">
        <v>5</v>
      </c>
      <c r="AP18" s="3">
        <v>4</v>
      </c>
      <c r="AQ18" s="3">
        <v>4</v>
      </c>
      <c r="AR18" s="3">
        <v>4</v>
      </c>
      <c r="AS18" s="3">
        <v>3</v>
      </c>
      <c r="AT18" s="3">
        <v>4</v>
      </c>
      <c r="AU18" s="3">
        <v>5</v>
      </c>
      <c r="AV18" s="3">
        <v>4</v>
      </c>
      <c r="AW18" s="3">
        <v>4</v>
      </c>
      <c r="AX18" s="3">
        <v>4</v>
      </c>
      <c r="AY18" s="3">
        <v>3</v>
      </c>
      <c r="AZ18" s="3">
        <v>2</v>
      </c>
      <c r="BA18" s="3">
        <f t="shared" si="5"/>
        <v>3.9333333333333331</v>
      </c>
      <c r="BB18" s="3">
        <f t="shared" si="6"/>
        <v>11.799999999999999</v>
      </c>
      <c r="BC18" s="3">
        <v>5</v>
      </c>
      <c r="BD18" s="3">
        <f t="shared" si="7"/>
        <v>1</v>
      </c>
      <c r="BE18" s="3">
        <v>3</v>
      </c>
      <c r="BF18" s="3">
        <f t="shared" si="7"/>
        <v>3</v>
      </c>
      <c r="BG18" s="3">
        <v>4</v>
      </c>
      <c r="BH18" s="3">
        <f t="shared" si="7"/>
        <v>2</v>
      </c>
      <c r="BI18" s="3">
        <v>2</v>
      </c>
      <c r="BJ18" s="3">
        <f t="shared" si="7"/>
        <v>4</v>
      </c>
      <c r="BK18" s="3">
        <v>4</v>
      </c>
      <c r="BL18" s="3">
        <f t="shared" si="7"/>
        <v>2</v>
      </c>
      <c r="BM18" s="3">
        <v>2</v>
      </c>
      <c r="BN18" s="3">
        <f t="shared" si="7"/>
        <v>4</v>
      </c>
      <c r="BO18" s="3">
        <v>3</v>
      </c>
      <c r="BP18" s="3">
        <f t="shared" si="7"/>
        <v>3</v>
      </c>
      <c r="BQ18" s="3">
        <v>1</v>
      </c>
      <c r="BR18" s="3">
        <f t="shared" si="7"/>
        <v>5</v>
      </c>
      <c r="BS18" s="3">
        <v>4</v>
      </c>
      <c r="BT18" s="3">
        <v>2</v>
      </c>
      <c r="BU18" s="3">
        <v>5</v>
      </c>
      <c r="BV18" s="3">
        <v>1</v>
      </c>
      <c r="BW18" s="3">
        <f t="shared" si="8"/>
        <v>5</v>
      </c>
      <c r="BX18" s="3">
        <v>4</v>
      </c>
      <c r="BY18" s="3">
        <f t="shared" si="9"/>
        <v>2</v>
      </c>
      <c r="BZ18">
        <f>(BD18+BF18+BH18+BJ18+BL18+BN18+BP18+BR18+BS18+BT18+BU18+BW18+BY18)/13</f>
        <v>3.2307692307692308</v>
      </c>
      <c r="CA18">
        <f t="shared" si="10"/>
        <v>9.6923076923076934</v>
      </c>
    </row>
    <row r="19" spans="1:79" ht="15.75" customHeight="1" x14ac:dyDescent="0.25">
      <c r="A19" s="2">
        <v>43781.763898275458</v>
      </c>
      <c r="B19" s="3" t="s">
        <v>32</v>
      </c>
      <c r="C19" s="3" t="s">
        <v>10</v>
      </c>
      <c r="D19" s="3" t="s">
        <v>11</v>
      </c>
      <c r="E19" s="3" t="s">
        <v>8</v>
      </c>
      <c r="F19">
        <f>IF(C19="여성",1,2)</f>
        <v>2</v>
      </c>
      <c r="G19">
        <f>IF(D19="28세 미만",1,IF(D19="28~30세",2,IF(D19="30~34세",3,IF(D19="34~38세",4,5))))</f>
        <v>1</v>
      </c>
      <c r="H19">
        <f>IF(E19="2년 미만",1,IF(E19="2~4년",2,IF(E19="4~8년",3,4)))</f>
        <v>2</v>
      </c>
      <c r="I19" s="3">
        <v>4</v>
      </c>
      <c r="J19" s="3">
        <v>4</v>
      </c>
      <c r="K19" s="3">
        <v>4</v>
      </c>
      <c r="L19" s="3">
        <v>2</v>
      </c>
      <c r="M19" s="3">
        <f t="shared" si="1"/>
        <v>4</v>
      </c>
      <c r="N19" s="3">
        <v>4</v>
      </c>
      <c r="O19" s="3">
        <v>1</v>
      </c>
      <c r="P19" s="3">
        <f t="shared" si="2"/>
        <v>5</v>
      </c>
      <c r="Q19" s="3">
        <v>3</v>
      </c>
      <c r="R19" s="3">
        <f t="shared" si="2"/>
        <v>3</v>
      </c>
      <c r="S19" s="3">
        <v>4</v>
      </c>
      <c r="T19" s="3">
        <v>1</v>
      </c>
      <c r="U19" s="3">
        <f t="shared" si="0"/>
        <v>5</v>
      </c>
      <c r="V19" s="3">
        <f t="shared" si="3"/>
        <v>4.1111111111111107</v>
      </c>
      <c r="W19" s="3">
        <v>5</v>
      </c>
      <c r="X19" s="3">
        <v>4</v>
      </c>
      <c r="Y19" s="3">
        <v>4</v>
      </c>
      <c r="Z19" s="3">
        <v>3</v>
      </c>
      <c r="AA19" s="3">
        <v>5</v>
      </c>
      <c r="AB19" s="3">
        <v>3</v>
      </c>
      <c r="AC19" s="3">
        <v>4</v>
      </c>
      <c r="AD19" s="3">
        <v>3</v>
      </c>
      <c r="AE19" s="3">
        <v>3</v>
      </c>
      <c r="AF19" s="3">
        <v>4</v>
      </c>
      <c r="AG19" s="3">
        <v>2</v>
      </c>
      <c r="AH19" s="3">
        <v>4</v>
      </c>
      <c r="AI19" s="3">
        <v>3</v>
      </c>
      <c r="AJ19" s="3">
        <v>3</v>
      </c>
      <c r="AK19" s="3">
        <f t="shared" si="4"/>
        <v>3.5714285714285716</v>
      </c>
      <c r="AL19" s="3">
        <v>3</v>
      </c>
      <c r="AM19" s="3">
        <v>3</v>
      </c>
      <c r="AN19" s="3">
        <v>3</v>
      </c>
      <c r="AO19" s="3">
        <v>5</v>
      </c>
      <c r="AP19" s="3">
        <v>5</v>
      </c>
      <c r="AQ19" s="3">
        <v>5</v>
      </c>
      <c r="AR19" s="3">
        <v>5</v>
      </c>
      <c r="AS19" s="3">
        <v>5</v>
      </c>
      <c r="AT19" s="3">
        <v>4</v>
      </c>
      <c r="AU19" s="3">
        <v>4</v>
      </c>
      <c r="AV19" s="3">
        <v>4</v>
      </c>
      <c r="AW19" s="3">
        <v>4</v>
      </c>
      <c r="AX19" s="3">
        <v>5</v>
      </c>
      <c r="AY19" s="3">
        <v>5</v>
      </c>
      <c r="AZ19" s="3">
        <v>4</v>
      </c>
      <c r="BA19" s="3">
        <f t="shared" si="5"/>
        <v>4.2666666666666666</v>
      </c>
      <c r="BB19" s="3">
        <f t="shared" si="6"/>
        <v>17.540740740740738</v>
      </c>
      <c r="BC19" s="3">
        <v>3</v>
      </c>
      <c r="BD19" s="3">
        <f t="shared" si="7"/>
        <v>3</v>
      </c>
      <c r="BE19" s="3">
        <v>4</v>
      </c>
      <c r="BF19" s="3">
        <f t="shared" si="7"/>
        <v>2</v>
      </c>
      <c r="BG19" s="3">
        <v>3</v>
      </c>
      <c r="BH19" s="3">
        <f t="shared" si="7"/>
        <v>3</v>
      </c>
      <c r="BI19" s="3">
        <v>2</v>
      </c>
      <c r="BJ19" s="3">
        <f t="shared" si="7"/>
        <v>4</v>
      </c>
      <c r="BK19" s="3">
        <v>2</v>
      </c>
      <c r="BL19" s="3">
        <f t="shared" si="7"/>
        <v>4</v>
      </c>
      <c r="BM19" s="3">
        <v>2</v>
      </c>
      <c r="BN19" s="3">
        <f t="shared" si="7"/>
        <v>4</v>
      </c>
      <c r="BO19" s="3">
        <v>1</v>
      </c>
      <c r="BP19" s="3">
        <f t="shared" si="7"/>
        <v>5</v>
      </c>
      <c r="BQ19" s="3">
        <v>2</v>
      </c>
      <c r="BR19" s="3">
        <f t="shared" si="7"/>
        <v>4</v>
      </c>
      <c r="BS19" s="3">
        <v>4</v>
      </c>
      <c r="BT19" s="3">
        <v>4</v>
      </c>
      <c r="BU19" s="3">
        <v>2</v>
      </c>
      <c r="BV19" s="3">
        <v>4</v>
      </c>
      <c r="BW19" s="3">
        <f t="shared" si="8"/>
        <v>2</v>
      </c>
      <c r="BX19" s="3">
        <v>1</v>
      </c>
      <c r="BY19" s="3">
        <f t="shared" si="9"/>
        <v>5</v>
      </c>
      <c r="BZ19">
        <f>(BD19+BF19+BH19+BJ19+BL19+BN19+BP19+BR19+BS19+BT19+BU19+BW19+BY19)/13</f>
        <v>3.5384615384615383</v>
      </c>
      <c r="CA19">
        <f t="shared" si="10"/>
        <v>14.547008547008545</v>
      </c>
    </row>
    <row r="20" spans="1:79" ht="15.75" customHeight="1" x14ac:dyDescent="0.25">
      <c r="A20" s="2">
        <v>43781.770510034723</v>
      </c>
      <c r="B20" s="3" t="s">
        <v>33</v>
      </c>
      <c r="C20" s="3" t="s">
        <v>6</v>
      </c>
      <c r="D20" s="3" t="s">
        <v>11</v>
      </c>
      <c r="E20" s="3" t="s">
        <v>12</v>
      </c>
      <c r="F20">
        <f>IF(C20="여성",1,2)</f>
        <v>1</v>
      </c>
      <c r="G20">
        <f>IF(D20="28세 미만",1,IF(D20="28~30세",2,IF(D20="30~34세",3,IF(D20="34~38세",4,5))))</f>
        <v>1</v>
      </c>
      <c r="H20">
        <f>IF(E20="2년 미만",1,IF(E20="2~4년",2,IF(E20="4~8년",3,4)))</f>
        <v>1</v>
      </c>
      <c r="I20" s="3">
        <v>5</v>
      </c>
      <c r="J20" s="3">
        <v>4</v>
      </c>
      <c r="K20" s="3">
        <v>4</v>
      </c>
      <c r="L20" s="3">
        <v>1</v>
      </c>
      <c r="M20" s="3">
        <f t="shared" si="1"/>
        <v>5</v>
      </c>
      <c r="N20" s="3">
        <v>4</v>
      </c>
      <c r="O20" s="3">
        <v>2</v>
      </c>
      <c r="P20" s="3">
        <f t="shared" si="2"/>
        <v>4</v>
      </c>
      <c r="Q20" s="3">
        <v>2</v>
      </c>
      <c r="R20" s="3">
        <f t="shared" si="2"/>
        <v>4</v>
      </c>
      <c r="S20" s="3">
        <v>5</v>
      </c>
      <c r="T20" s="3">
        <v>1</v>
      </c>
      <c r="U20" s="3">
        <f t="shared" si="0"/>
        <v>5</v>
      </c>
      <c r="V20" s="3">
        <f t="shared" si="3"/>
        <v>4.4444444444444446</v>
      </c>
      <c r="W20" s="3">
        <v>3</v>
      </c>
      <c r="X20" s="3">
        <v>4</v>
      </c>
      <c r="Y20" s="3">
        <v>4</v>
      </c>
      <c r="Z20" s="3">
        <v>5</v>
      </c>
      <c r="AA20" s="3">
        <v>5</v>
      </c>
      <c r="AB20" s="3">
        <v>4</v>
      </c>
      <c r="AC20" s="3">
        <v>3</v>
      </c>
      <c r="AD20" s="3">
        <v>4</v>
      </c>
      <c r="AE20" s="3">
        <v>2</v>
      </c>
      <c r="AF20" s="3">
        <v>3</v>
      </c>
      <c r="AG20" s="3">
        <v>3</v>
      </c>
      <c r="AH20" s="3">
        <v>4</v>
      </c>
      <c r="AI20" s="3">
        <v>4</v>
      </c>
      <c r="AJ20" s="3">
        <v>4</v>
      </c>
      <c r="AK20" s="3">
        <f t="shared" si="4"/>
        <v>3.7142857142857144</v>
      </c>
      <c r="AL20" s="3">
        <v>4</v>
      </c>
      <c r="AM20" s="3">
        <v>3</v>
      </c>
      <c r="AN20" s="3">
        <v>5</v>
      </c>
      <c r="AO20" s="3">
        <v>4</v>
      </c>
      <c r="AP20" s="3">
        <v>5</v>
      </c>
      <c r="AQ20" s="3">
        <v>5</v>
      </c>
      <c r="AR20" s="3">
        <v>5</v>
      </c>
      <c r="AS20" s="3">
        <v>4</v>
      </c>
      <c r="AT20" s="3">
        <v>3</v>
      </c>
      <c r="AU20" s="3">
        <v>5</v>
      </c>
      <c r="AV20" s="3">
        <v>3</v>
      </c>
      <c r="AW20" s="3">
        <v>3</v>
      </c>
      <c r="AX20" s="3">
        <v>3</v>
      </c>
      <c r="AY20" s="3">
        <v>4</v>
      </c>
      <c r="AZ20" s="3">
        <v>4</v>
      </c>
      <c r="BA20" s="3">
        <f t="shared" si="5"/>
        <v>4</v>
      </c>
      <c r="BB20" s="3">
        <f t="shared" si="6"/>
        <v>17.777777777777779</v>
      </c>
      <c r="BC20" s="3">
        <v>1</v>
      </c>
      <c r="BD20" s="3">
        <f t="shared" si="7"/>
        <v>5</v>
      </c>
      <c r="BE20" s="3">
        <v>2</v>
      </c>
      <c r="BF20" s="3">
        <f t="shared" si="7"/>
        <v>4</v>
      </c>
      <c r="BG20" s="3">
        <v>1</v>
      </c>
      <c r="BH20" s="3">
        <f t="shared" si="7"/>
        <v>5</v>
      </c>
      <c r="BI20" s="3">
        <v>2</v>
      </c>
      <c r="BJ20" s="3">
        <f t="shared" si="7"/>
        <v>4</v>
      </c>
      <c r="BK20" s="3">
        <v>1</v>
      </c>
      <c r="BL20" s="3">
        <f t="shared" si="7"/>
        <v>5</v>
      </c>
      <c r="BM20" s="3">
        <v>3</v>
      </c>
      <c r="BN20" s="3">
        <f t="shared" si="7"/>
        <v>3</v>
      </c>
      <c r="BO20" s="3">
        <v>1</v>
      </c>
      <c r="BP20" s="3">
        <f t="shared" si="7"/>
        <v>5</v>
      </c>
      <c r="BQ20" s="3">
        <v>2</v>
      </c>
      <c r="BR20" s="3">
        <f t="shared" ref="BR20:BR36" si="11">IF(BQ20=1,5,IF(BQ20=2,4,IF(BQ20=3,3,IF(BQ20=4,2,1))))</f>
        <v>4</v>
      </c>
      <c r="BS20" s="3">
        <v>4</v>
      </c>
      <c r="BT20" s="3">
        <v>4</v>
      </c>
      <c r="BU20" s="3">
        <v>3</v>
      </c>
      <c r="BV20" s="3">
        <v>4</v>
      </c>
      <c r="BW20" s="3">
        <f t="shared" si="8"/>
        <v>2</v>
      </c>
      <c r="BX20" s="3">
        <v>2</v>
      </c>
      <c r="BY20" s="3">
        <f t="shared" si="9"/>
        <v>4</v>
      </c>
      <c r="BZ20">
        <f>(BD20+BF20+BH20+BJ20+BL20+BN20+BP20+BR20+BS20+BT20+BU20+BW20+BY20)/13</f>
        <v>4</v>
      </c>
      <c r="CA20">
        <f t="shared" si="10"/>
        <v>17.777777777777779</v>
      </c>
    </row>
    <row r="21" spans="1:79" ht="15.75" customHeight="1" x14ac:dyDescent="0.25">
      <c r="A21" s="2">
        <v>43781.772084675926</v>
      </c>
      <c r="B21" s="3" t="s">
        <v>34</v>
      </c>
      <c r="C21" s="3" t="s">
        <v>10</v>
      </c>
      <c r="D21" s="3" t="s">
        <v>11</v>
      </c>
      <c r="E21" s="3" t="s">
        <v>12</v>
      </c>
      <c r="F21">
        <f>IF(C21="여성",1,2)</f>
        <v>2</v>
      </c>
      <c r="G21">
        <f>IF(D21="28세 미만",1,IF(D21="28~30세",2,IF(D21="30~34세",3,IF(D21="34~38세",4,5))))</f>
        <v>1</v>
      </c>
      <c r="H21">
        <f>IF(E21="2년 미만",1,IF(E21="2~4년",2,IF(E21="4~8년",3,4)))</f>
        <v>1</v>
      </c>
      <c r="I21" s="3">
        <v>5</v>
      </c>
      <c r="J21" s="3">
        <v>4</v>
      </c>
      <c r="K21" s="3">
        <v>4</v>
      </c>
      <c r="L21" s="3">
        <v>1</v>
      </c>
      <c r="M21" s="3">
        <f t="shared" si="1"/>
        <v>5</v>
      </c>
      <c r="N21" s="3">
        <v>4</v>
      </c>
      <c r="O21" s="3">
        <v>1</v>
      </c>
      <c r="P21" s="3">
        <f t="shared" si="2"/>
        <v>5</v>
      </c>
      <c r="Q21" s="3">
        <v>1</v>
      </c>
      <c r="R21" s="3">
        <f t="shared" si="2"/>
        <v>5</v>
      </c>
      <c r="S21" s="3">
        <v>4</v>
      </c>
      <c r="T21" s="3">
        <v>1</v>
      </c>
      <c r="U21" s="3">
        <f t="shared" ref="U21" si="12">IF(T21=1,5,IF(T21=2,4,IF(T21=3,3,IF(T21=4,2,1))))</f>
        <v>5</v>
      </c>
      <c r="V21" s="3">
        <f t="shared" si="3"/>
        <v>4.5555555555555554</v>
      </c>
      <c r="W21" s="3">
        <v>2</v>
      </c>
      <c r="X21" s="3">
        <v>2</v>
      </c>
      <c r="Y21" s="3">
        <v>5</v>
      </c>
      <c r="Z21" s="3">
        <v>3</v>
      </c>
      <c r="AA21" s="3">
        <v>5</v>
      </c>
      <c r="AB21" s="3">
        <v>3</v>
      </c>
      <c r="AC21" s="3">
        <v>3</v>
      </c>
      <c r="AD21" s="3">
        <v>5</v>
      </c>
      <c r="AE21" s="3">
        <v>4</v>
      </c>
      <c r="AF21" s="3">
        <v>4</v>
      </c>
      <c r="AG21" s="3">
        <v>2</v>
      </c>
      <c r="AH21" s="3">
        <v>5</v>
      </c>
      <c r="AI21" s="3">
        <v>4</v>
      </c>
      <c r="AJ21" s="3">
        <v>4</v>
      </c>
      <c r="AK21" s="3">
        <f t="shared" si="4"/>
        <v>3.6428571428571428</v>
      </c>
      <c r="AL21" s="3">
        <v>2</v>
      </c>
      <c r="AM21" s="3">
        <v>3</v>
      </c>
      <c r="AN21" s="3">
        <v>3</v>
      </c>
      <c r="AO21" s="3">
        <v>5</v>
      </c>
      <c r="AP21" s="3">
        <v>5</v>
      </c>
      <c r="AQ21" s="3">
        <v>5</v>
      </c>
      <c r="AR21" s="3">
        <v>5</v>
      </c>
      <c r="AS21" s="3">
        <v>5</v>
      </c>
      <c r="AT21" s="3">
        <v>4</v>
      </c>
      <c r="AU21" s="3">
        <v>4</v>
      </c>
      <c r="AV21" s="3">
        <v>5</v>
      </c>
      <c r="AW21" s="3">
        <v>5</v>
      </c>
      <c r="AX21" s="3">
        <v>4</v>
      </c>
      <c r="AY21" s="3">
        <v>2</v>
      </c>
      <c r="AZ21" s="3">
        <v>4</v>
      </c>
      <c r="BA21" s="3">
        <f t="shared" si="5"/>
        <v>4.0666666666666664</v>
      </c>
      <c r="BB21" s="3">
        <f t="shared" si="6"/>
        <v>18.525925925925925</v>
      </c>
      <c r="BC21" s="3">
        <v>1</v>
      </c>
      <c r="BD21" s="3">
        <f t="shared" si="7"/>
        <v>5</v>
      </c>
      <c r="BE21" s="3">
        <v>4</v>
      </c>
      <c r="BF21" s="3">
        <f t="shared" si="7"/>
        <v>2</v>
      </c>
      <c r="BG21" s="3">
        <v>1</v>
      </c>
      <c r="BH21" s="3">
        <f t="shared" si="7"/>
        <v>5</v>
      </c>
      <c r="BI21" s="3">
        <v>4</v>
      </c>
      <c r="BJ21" s="3">
        <f t="shared" si="7"/>
        <v>2</v>
      </c>
      <c r="BK21" s="3">
        <v>1</v>
      </c>
      <c r="BL21" s="3">
        <f t="shared" si="7"/>
        <v>5</v>
      </c>
      <c r="BM21" s="3">
        <v>1</v>
      </c>
      <c r="BN21" s="3">
        <f t="shared" si="7"/>
        <v>5</v>
      </c>
      <c r="BO21" s="3">
        <v>1</v>
      </c>
      <c r="BP21" s="3">
        <f t="shared" si="7"/>
        <v>5</v>
      </c>
      <c r="BQ21" s="3">
        <v>1</v>
      </c>
      <c r="BR21" s="3">
        <f t="shared" si="11"/>
        <v>5</v>
      </c>
      <c r="BS21" s="3">
        <v>4</v>
      </c>
      <c r="BT21" s="3">
        <v>5</v>
      </c>
      <c r="BU21" s="3">
        <v>4</v>
      </c>
      <c r="BV21" s="3">
        <v>1</v>
      </c>
      <c r="BW21" s="3">
        <f t="shared" si="8"/>
        <v>5</v>
      </c>
      <c r="BX21" s="3">
        <v>1</v>
      </c>
      <c r="BY21" s="3">
        <f t="shared" si="9"/>
        <v>5</v>
      </c>
      <c r="BZ21">
        <f>(BD21+BF21+BH21+BJ21+BL21+BN21+BP21+BR21+BS21+BT21+BU21+BW21+BY21)/13</f>
        <v>4.384615384615385</v>
      </c>
      <c r="CA21">
        <f t="shared" si="10"/>
        <v>19.974358974358974</v>
      </c>
    </row>
    <row r="22" spans="1:79" ht="15.75" customHeight="1" x14ac:dyDescent="0.25">
      <c r="A22" s="2">
        <v>43781.779021516202</v>
      </c>
      <c r="B22" s="3" t="s">
        <v>35</v>
      </c>
      <c r="C22" s="3" t="s">
        <v>6</v>
      </c>
      <c r="D22" s="3" t="s">
        <v>11</v>
      </c>
      <c r="E22" s="3" t="s">
        <v>12</v>
      </c>
      <c r="F22">
        <f>IF(C22="여성",1,2)</f>
        <v>1</v>
      </c>
      <c r="G22">
        <f>IF(D22="28세 미만",1,IF(D22="28~30세",2,IF(D22="30~34세",3,IF(D22="34~38세",4,5))))</f>
        <v>1</v>
      </c>
      <c r="H22">
        <f>IF(E22="2년 미만",1,IF(E22="2~4년",2,IF(E22="4~8년",3,4)))</f>
        <v>1</v>
      </c>
      <c r="I22" s="3">
        <v>3</v>
      </c>
      <c r="J22" s="3">
        <v>2</v>
      </c>
      <c r="K22" s="3">
        <v>3</v>
      </c>
      <c r="L22" s="3">
        <v>2</v>
      </c>
      <c r="M22" s="3">
        <f t="shared" si="1"/>
        <v>4</v>
      </c>
      <c r="N22" s="3">
        <v>2</v>
      </c>
      <c r="O22" s="3">
        <v>2</v>
      </c>
      <c r="P22" s="3">
        <f t="shared" si="2"/>
        <v>4</v>
      </c>
      <c r="Q22" s="3">
        <v>3</v>
      </c>
      <c r="R22" s="3">
        <f t="shared" si="2"/>
        <v>3</v>
      </c>
      <c r="S22" s="3">
        <v>3</v>
      </c>
      <c r="T22" s="3">
        <v>2</v>
      </c>
      <c r="U22" s="3">
        <f t="shared" ref="U22" si="13">IF(T22=1,5,IF(T22=2,4,IF(T22=3,3,IF(T22=4,2,1))))</f>
        <v>4</v>
      </c>
      <c r="V22" s="3">
        <f t="shared" si="3"/>
        <v>3.1111111111111112</v>
      </c>
      <c r="W22" s="3">
        <v>2</v>
      </c>
      <c r="X22" s="3">
        <v>3</v>
      </c>
      <c r="Y22" s="3">
        <v>2</v>
      </c>
      <c r="Z22" s="3">
        <v>2</v>
      </c>
      <c r="AA22" s="3">
        <v>3</v>
      </c>
      <c r="AB22" s="3">
        <v>1</v>
      </c>
      <c r="AC22" s="3">
        <v>1</v>
      </c>
      <c r="AD22" s="3">
        <v>1</v>
      </c>
      <c r="AE22" s="3">
        <v>2</v>
      </c>
      <c r="AF22" s="3">
        <v>2</v>
      </c>
      <c r="AG22" s="3">
        <v>1</v>
      </c>
      <c r="AH22" s="3">
        <v>3</v>
      </c>
      <c r="AI22" s="3">
        <v>2</v>
      </c>
      <c r="AJ22" s="3">
        <v>3</v>
      </c>
      <c r="AK22" s="3">
        <f t="shared" si="4"/>
        <v>2</v>
      </c>
      <c r="AL22" s="3">
        <v>3</v>
      </c>
      <c r="AM22" s="3">
        <v>2</v>
      </c>
      <c r="AN22" s="3">
        <v>4</v>
      </c>
      <c r="AO22" s="3">
        <v>4</v>
      </c>
      <c r="AP22" s="3">
        <v>3</v>
      </c>
      <c r="AQ22" s="3">
        <v>3</v>
      </c>
      <c r="AR22" s="3">
        <v>3</v>
      </c>
      <c r="AS22" s="3">
        <v>3</v>
      </c>
      <c r="AT22" s="3">
        <v>2</v>
      </c>
      <c r="AU22" s="3">
        <v>1</v>
      </c>
      <c r="AV22" s="3">
        <v>3</v>
      </c>
      <c r="AW22" s="3">
        <v>3</v>
      </c>
      <c r="AX22" s="3">
        <v>2</v>
      </c>
      <c r="AY22" s="3">
        <v>3</v>
      </c>
      <c r="AZ22" s="3">
        <v>2</v>
      </c>
      <c r="BA22" s="3">
        <f t="shared" si="5"/>
        <v>2.7333333333333334</v>
      </c>
      <c r="BB22" s="3">
        <f t="shared" si="6"/>
        <v>8.5037037037037049</v>
      </c>
      <c r="BC22" s="3">
        <v>2</v>
      </c>
      <c r="BD22" s="3">
        <f t="shared" si="7"/>
        <v>4</v>
      </c>
      <c r="BE22" s="3">
        <v>2</v>
      </c>
      <c r="BF22" s="3">
        <f t="shared" si="7"/>
        <v>4</v>
      </c>
      <c r="BG22" s="3">
        <v>2</v>
      </c>
      <c r="BH22" s="3">
        <f t="shared" si="7"/>
        <v>4</v>
      </c>
      <c r="BI22" s="3">
        <v>4</v>
      </c>
      <c r="BJ22" s="3">
        <f t="shared" si="7"/>
        <v>2</v>
      </c>
      <c r="BK22" s="3">
        <v>2</v>
      </c>
      <c r="BL22" s="3">
        <f t="shared" si="7"/>
        <v>4</v>
      </c>
      <c r="BM22" s="3">
        <v>4</v>
      </c>
      <c r="BN22" s="3">
        <f t="shared" si="7"/>
        <v>2</v>
      </c>
      <c r="BO22" s="3">
        <v>1</v>
      </c>
      <c r="BP22" s="3">
        <f t="shared" si="7"/>
        <v>5</v>
      </c>
      <c r="BQ22" s="3">
        <v>2</v>
      </c>
      <c r="BR22" s="3">
        <f t="shared" si="11"/>
        <v>4</v>
      </c>
      <c r="BS22" s="3">
        <v>3</v>
      </c>
      <c r="BT22" s="3">
        <v>4</v>
      </c>
      <c r="BU22" s="3">
        <v>2</v>
      </c>
      <c r="BV22" s="3">
        <v>4</v>
      </c>
      <c r="BW22" s="3">
        <f t="shared" si="8"/>
        <v>2</v>
      </c>
      <c r="BX22" s="3">
        <v>2</v>
      </c>
      <c r="BY22" s="3">
        <f t="shared" si="9"/>
        <v>4</v>
      </c>
      <c r="BZ22">
        <f>(BD22+BF22+BH22+BJ22+BL22+BN22+BP22+BR22+BS22+BT22+BU22+BW22+BY22)/13</f>
        <v>3.3846153846153846</v>
      </c>
      <c r="CA22">
        <f t="shared" si="10"/>
        <v>10.52991452991453</v>
      </c>
    </row>
    <row r="23" spans="1:79" ht="15.75" customHeight="1" x14ac:dyDescent="0.25">
      <c r="A23" s="2">
        <v>43781.788776666668</v>
      </c>
      <c r="B23" s="3" t="s">
        <v>36</v>
      </c>
      <c r="C23" s="3" t="s">
        <v>6</v>
      </c>
      <c r="D23" s="3" t="s">
        <v>11</v>
      </c>
      <c r="E23" s="3" t="s">
        <v>28</v>
      </c>
      <c r="F23">
        <f>IF(C23="여성",1,2)</f>
        <v>1</v>
      </c>
      <c r="G23">
        <f>IF(D23="28세 미만",1,IF(D23="28~30세",2,IF(D23="30~34세",3,IF(D23="34~38세",4,5))))</f>
        <v>1</v>
      </c>
      <c r="H23">
        <f>IF(E23="2년 미만",1,IF(E23="2~4년",2,IF(E23="4~8년",3,4)))</f>
        <v>3</v>
      </c>
      <c r="I23" s="3">
        <v>4</v>
      </c>
      <c r="J23" s="3">
        <v>4</v>
      </c>
      <c r="K23" s="3">
        <v>3</v>
      </c>
      <c r="L23" s="3">
        <v>4</v>
      </c>
      <c r="M23" s="3">
        <f t="shared" si="1"/>
        <v>2</v>
      </c>
      <c r="N23" s="3">
        <v>3</v>
      </c>
      <c r="O23" s="3">
        <v>1</v>
      </c>
      <c r="P23" s="3">
        <f t="shared" si="2"/>
        <v>5</v>
      </c>
      <c r="Q23" s="3">
        <v>2</v>
      </c>
      <c r="R23" s="3">
        <f t="shared" si="2"/>
        <v>4</v>
      </c>
      <c r="S23" s="3">
        <v>3</v>
      </c>
      <c r="T23" s="3">
        <v>2</v>
      </c>
      <c r="U23" s="3">
        <f t="shared" ref="U23" si="14">IF(T23=1,5,IF(T23=2,4,IF(T23=3,3,IF(T23=4,2,1))))</f>
        <v>4</v>
      </c>
      <c r="V23" s="3">
        <f t="shared" si="3"/>
        <v>3.5555555555555554</v>
      </c>
      <c r="W23" s="3">
        <v>4</v>
      </c>
      <c r="X23" s="3">
        <v>4</v>
      </c>
      <c r="Y23" s="3">
        <v>4</v>
      </c>
      <c r="Z23" s="3">
        <v>4</v>
      </c>
      <c r="AA23" s="3">
        <v>4</v>
      </c>
      <c r="AB23" s="3">
        <v>3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5</v>
      </c>
      <c r="AK23" s="3">
        <f t="shared" si="4"/>
        <v>4</v>
      </c>
      <c r="AL23" s="3">
        <v>4</v>
      </c>
      <c r="AM23" s="3">
        <v>4</v>
      </c>
      <c r="AN23" s="3">
        <v>4</v>
      </c>
      <c r="AO23" s="3">
        <v>4</v>
      </c>
      <c r="AP23" s="3">
        <v>4</v>
      </c>
      <c r="AQ23" s="3">
        <v>4</v>
      </c>
      <c r="AR23" s="3">
        <v>5</v>
      </c>
      <c r="AS23" s="3">
        <v>5</v>
      </c>
      <c r="AT23" s="3">
        <v>4</v>
      </c>
      <c r="AU23" s="3">
        <v>4</v>
      </c>
      <c r="AV23" s="3">
        <v>5</v>
      </c>
      <c r="AW23" s="3">
        <v>4</v>
      </c>
      <c r="AX23" s="3">
        <v>4</v>
      </c>
      <c r="AY23" s="3">
        <v>3</v>
      </c>
      <c r="AZ23" s="3">
        <v>1</v>
      </c>
      <c r="BA23" s="3">
        <f t="shared" si="5"/>
        <v>3.9333333333333331</v>
      </c>
      <c r="BB23" s="3">
        <f t="shared" si="6"/>
        <v>13.985185185185184</v>
      </c>
      <c r="BC23" s="3">
        <v>3</v>
      </c>
      <c r="BD23" s="3">
        <f t="shared" si="7"/>
        <v>3</v>
      </c>
      <c r="BE23" s="3">
        <v>2</v>
      </c>
      <c r="BF23" s="3">
        <f t="shared" si="7"/>
        <v>4</v>
      </c>
      <c r="BG23" s="3">
        <v>3</v>
      </c>
      <c r="BH23" s="3">
        <f t="shared" si="7"/>
        <v>3</v>
      </c>
      <c r="BI23" s="3">
        <v>2</v>
      </c>
      <c r="BJ23" s="3">
        <f t="shared" si="7"/>
        <v>4</v>
      </c>
      <c r="BK23" s="3">
        <v>2</v>
      </c>
      <c r="BL23" s="3">
        <f t="shared" si="7"/>
        <v>4</v>
      </c>
      <c r="BM23" s="3">
        <v>2</v>
      </c>
      <c r="BN23" s="3">
        <f t="shared" si="7"/>
        <v>4</v>
      </c>
      <c r="BO23" s="3">
        <v>4</v>
      </c>
      <c r="BP23" s="3">
        <f t="shared" si="7"/>
        <v>2</v>
      </c>
      <c r="BQ23" s="3">
        <v>4</v>
      </c>
      <c r="BR23" s="3">
        <f t="shared" si="11"/>
        <v>2</v>
      </c>
      <c r="BS23" s="3">
        <v>4</v>
      </c>
      <c r="BT23" s="3">
        <v>5</v>
      </c>
      <c r="BU23" s="3">
        <v>3</v>
      </c>
      <c r="BV23" s="3">
        <v>2</v>
      </c>
      <c r="BW23" s="3">
        <f t="shared" si="8"/>
        <v>4</v>
      </c>
      <c r="BX23" s="3">
        <v>3</v>
      </c>
      <c r="BY23" s="3">
        <f t="shared" si="9"/>
        <v>3</v>
      </c>
      <c r="BZ23">
        <f>(BD23+BF23+BH23+BJ23+BL23+BN23+BP23+BR23+BS23+BT23+BU23+BW23+BY23)/13</f>
        <v>3.4615384615384617</v>
      </c>
      <c r="CA23">
        <f t="shared" si="10"/>
        <v>12.307692307692308</v>
      </c>
    </row>
    <row r="24" spans="1:79" ht="15.75" customHeight="1" x14ac:dyDescent="0.25">
      <c r="A24" s="2">
        <v>43781.794658171297</v>
      </c>
      <c r="B24" s="3" t="s">
        <v>37</v>
      </c>
      <c r="C24" s="3" t="s">
        <v>6</v>
      </c>
      <c r="D24" s="3" t="s">
        <v>7</v>
      </c>
      <c r="E24" s="3" t="s">
        <v>12</v>
      </c>
      <c r="F24">
        <f>IF(C24="여성",1,2)</f>
        <v>1</v>
      </c>
      <c r="G24">
        <f>IF(D24="28세 미만",1,IF(D24="28~30세",2,IF(D24="30~34세",3,IF(D24="34~38세",4,5))))</f>
        <v>2</v>
      </c>
      <c r="H24">
        <f>IF(E24="2년 미만",1,IF(E24="2~4년",2,IF(E24="4~8년",3,4)))</f>
        <v>1</v>
      </c>
      <c r="I24" s="3">
        <v>4</v>
      </c>
      <c r="J24" s="3">
        <v>3</v>
      </c>
      <c r="K24" s="3">
        <v>2</v>
      </c>
      <c r="L24" s="3">
        <v>3</v>
      </c>
      <c r="M24" s="3">
        <f t="shared" si="1"/>
        <v>3</v>
      </c>
      <c r="N24" s="3">
        <v>4</v>
      </c>
      <c r="O24" s="3">
        <v>1</v>
      </c>
      <c r="P24" s="3">
        <f t="shared" si="2"/>
        <v>5</v>
      </c>
      <c r="Q24" s="3">
        <v>1</v>
      </c>
      <c r="R24" s="3">
        <f t="shared" si="2"/>
        <v>5</v>
      </c>
      <c r="S24" s="3">
        <v>3</v>
      </c>
      <c r="T24" s="3">
        <v>2</v>
      </c>
      <c r="U24" s="3">
        <f t="shared" ref="U24" si="15">IF(T24=1,5,IF(T24=2,4,IF(T24=3,3,IF(T24=4,2,1))))</f>
        <v>4</v>
      </c>
      <c r="V24" s="3">
        <f t="shared" si="3"/>
        <v>3.6666666666666665</v>
      </c>
      <c r="W24" s="3">
        <v>4</v>
      </c>
      <c r="X24" s="3">
        <v>4</v>
      </c>
      <c r="Y24" s="3">
        <v>5</v>
      </c>
      <c r="Z24" s="3">
        <v>4</v>
      </c>
      <c r="AA24" s="3">
        <v>5</v>
      </c>
      <c r="AB24" s="3">
        <v>4</v>
      </c>
      <c r="AC24" s="3">
        <v>4</v>
      </c>
      <c r="AD24" s="3">
        <v>5</v>
      </c>
      <c r="AE24" s="3">
        <v>3</v>
      </c>
      <c r="AF24" s="3">
        <v>3</v>
      </c>
      <c r="AG24" s="3">
        <v>4</v>
      </c>
      <c r="AH24" s="3">
        <v>5</v>
      </c>
      <c r="AI24" s="3">
        <v>5</v>
      </c>
      <c r="AJ24" s="3">
        <v>5</v>
      </c>
      <c r="AK24" s="3">
        <f t="shared" si="4"/>
        <v>4.2857142857142856</v>
      </c>
      <c r="AL24" s="3">
        <v>2</v>
      </c>
      <c r="AM24" s="3">
        <v>2</v>
      </c>
      <c r="AN24" s="3">
        <v>1</v>
      </c>
      <c r="AO24" s="3">
        <v>5</v>
      </c>
      <c r="AP24" s="3">
        <v>4</v>
      </c>
      <c r="AQ24" s="3">
        <v>3</v>
      </c>
      <c r="AR24" s="3">
        <v>4</v>
      </c>
      <c r="AS24" s="3">
        <v>4</v>
      </c>
      <c r="AT24" s="3">
        <v>5</v>
      </c>
      <c r="AU24" s="3">
        <v>4</v>
      </c>
      <c r="AV24" s="3">
        <v>3</v>
      </c>
      <c r="AW24" s="3">
        <v>2</v>
      </c>
      <c r="AX24" s="3">
        <v>3</v>
      </c>
      <c r="AY24" s="3">
        <v>3</v>
      </c>
      <c r="AZ24" s="3">
        <v>3</v>
      </c>
      <c r="BA24" s="3">
        <f t="shared" si="5"/>
        <v>3.2</v>
      </c>
      <c r="BB24" s="3">
        <f t="shared" si="6"/>
        <v>11.733333333333334</v>
      </c>
      <c r="BC24" s="3">
        <v>1</v>
      </c>
      <c r="BD24" s="3">
        <f t="shared" si="7"/>
        <v>5</v>
      </c>
      <c r="BE24" s="3">
        <v>3</v>
      </c>
      <c r="BF24" s="3">
        <f t="shared" si="7"/>
        <v>3</v>
      </c>
      <c r="BG24" s="3">
        <v>2</v>
      </c>
      <c r="BH24" s="3">
        <f t="shared" si="7"/>
        <v>4</v>
      </c>
      <c r="BI24" s="3">
        <v>1</v>
      </c>
      <c r="BJ24" s="3">
        <f t="shared" si="7"/>
        <v>5</v>
      </c>
      <c r="BK24" s="3">
        <v>1</v>
      </c>
      <c r="BL24" s="3">
        <f t="shared" si="7"/>
        <v>5</v>
      </c>
      <c r="BM24" s="3">
        <v>1</v>
      </c>
      <c r="BN24" s="3">
        <f t="shared" si="7"/>
        <v>5</v>
      </c>
      <c r="BO24" s="3">
        <v>3</v>
      </c>
      <c r="BP24" s="3">
        <f t="shared" si="7"/>
        <v>3</v>
      </c>
      <c r="BQ24" s="3">
        <v>2</v>
      </c>
      <c r="BR24" s="3">
        <f t="shared" si="11"/>
        <v>4</v>
      </c>
      <c r="BS24" s="3">
        <v>3</v>
      </c>
      <c r="BT24" s="3">
        <v>3</v>
      </c>
      <c r="BU24" s="3">
        <v>4</v>
      </c>
      <c r="BV24" s="3">
        <v>2</v>
      </c>
      <c r="BW24" s="3">
        <f t="shared" si="8"/>
        <v>4</v>
      </c>
      <c r="BX24" s="3">
        <v>2</v>
      </c>
      <c r="BY24" s="3">
        <f t="shared" si="9"/>
        <v>4</v>
      </c>
      <c r="BZ24">
        <f>(BD24+BF24+BH24+BJ24+BL24+BN24+BP24+BR24+BS24+BT24+BU24+BW24+BY24)/13</f>
        <v>4</v>
      </c>
      <c r="CA24">
        <f t="shared" si="10"/>
        <v>14.666666666666666</v>
      </c>
    </row>
    <row r="25" spans="1:79" ht="15.75" customHeight="1" x14ac:dyDescent="0.25">
      <c r="A25" s="2">
        <v>43781.801110983797</v>
      </c>
      <c r="B25" s="3" t="s">
        <v>38</v>
      </c>
      <c r="C25" s="3" t="s">
        <v>6</v>
      </c>
      <c r="D25" s="3" t="s">
        <v>11</v>
      </c>
      <c r="E25" s="3" t="s">
        <v>12</v>
      </c>
      <c r="F25">
        <f>IF(C25="여성",1,2)</f>
        <v>1</v>
      </c>
      <c r="G25">
        <f>IF(D25="28세 미만",1,IF(D25="28~30세",2,IF(D25="30~34세",3,IF(D25="34~38세",4,5))))</f>
        <v>1</v>
      </c>
      <c r="H25">
        <f>IF(E25="2년 미만",1,IF(E25="2~4년",2,IF(E25="4~8년",3,4)))</f>
        <v>1</v>
      </c>
      <c r="I25" s="3">
        <v>3</v>
      </c>
      <c r="J25" s="3">
        <v>2</v>
      </c>
      <c r="K25" s="3">
        <v>2</v>
      </c>
      <c r="L25" s="3">
        <v>2</v>
      </c>
      <c r="M25" s="3">
        <f t="shared" si="1"/>
        <v>4</v>
      </c>
      <c r="N25" s="3">
        <v>4</v>
      </c>
      <c r="O25" s="3">
        <v>2</v>
      </c>
      <c r="P25" s="3">
        <f t="shared" si="2"/>
        <v>4</v>
      </c>
      <c r="Q25" s="3">
        <v>2</v>
      </c>
      <c r="R25" s="3">
        <f t="shared" si="2"/>
        <v>4</v>
      </c>
      <c r="S25" s="3">
        <v>2</v>
      </c>
      <c r="T25" s="3">
        <v>2</v>
      </c>
      <c r="U25" s="3">
        <f t="shared" ref="U25" si="16">IF(T25=1,5,IF(T25=2,4,IF(T25=3,3,IF(T25=4,2,1))))</f>
        <v>4</v>
      </c>
      <c r="V25" s="3">
        <f t="shared" si="3"/>
        <v>3.2222222222222223</v>
      </c>
      <c r="W25" s="3">
        <v>2</v>
      </c>
      <c r="X25" s="3">
        <v>2</v>
      </c>
      <c r="Y25" s="3">
        <v>4</v>
      </c>
      <c r="Z25" s="3">
        <v>2</v>
      </c>
      <c r="AA25" s="3">
        <v>3</v>
      </c>
      <c r="AB25" s="3">
        <v>3</v>
      </c>
      <c r="AC25" s="3">
        <v>2</v>
      </c>
      <c r="AD25" s="3">
        <v>4</v>
      </c>
      <c r="AE25" s="3">
        <v>4</v>
      </c>
      <c r="AF25" s="3">
        <v>4</v>
      </c>
      <c r="AG25" s="3">
        <v>2</v>
      </c>
      <c r="AH25" s="3">
        <v>4</v>
      </c>
      <c r="AI25" s="3">
        <v>4</v>
      </c>
      <c r="AJ25" s="3">
        <v>4</v>
      </c>
      <c r="AK25" s="3">
        <f t="shared" si="4"/>
        <v>3.1428571428571428</v>
      </c>
      <c r="AL25" s="3">
        <v>2</v>
      </c>
      <c r="AM25" s="3">
        <v>4</v>
      </c>
      <c r="AN25" s="3">
        <v>2</v>
      </c>
      <c r="AO25" s="3">
        <v>3</v>
      </c>
      <c r="AP25" s="3">
        <v>2</v>
      </c>
      <c r="AQ25" s="3">
        <v>4</v>
      </c>
      <c r="AR25" s="3">
        <v>4</v>
      </c>
      <c r="AS25" s="3">
        <v>4</v>
      </c>
      <c r="AT25" s="3">
        <v>3</v>
      </c>
      <c r="AU25" s="3">
        <v>4</v>
      </c>
      <c r="AV25" s="3">
        <v>4</v>
      </c>
      <c r="AW25" s="3">
        <v>2</v>
      </c>
      <c r="AX25" s="3">
        <v>4</v>
      </c>
      <c r="AY25" s="3">
        <v>3</v>
      </c>
      <c r="AZ25" s="3">
        <v>2</v>
      </c>
      <c r="BA25" s="3">
        <f t="shared" si="5"/>
        <v>3.1333333333333333</v>
      </c>
      <c r="BB25" s="3">
        <f t="shared" si="6"/>
        <v>10.096296296296297</v>
      </c>
      <c r="BC25" s="3">
        <v>4</v>
      </c>
      <c r="BD25" s="3">
        <f t="shared" si="7"/>
        <v>2</v>
      </c>
      <c r="BE25" s="3">
        <v>4</v>
      </c>
      <c r="BF25" s="3">
        <f t="shared" si="7"/>
        <v>2</v>
      </c>
      <c r="BG25" s="3">
        <v>4</v>
      </c>
      <c r="BH25" s="3">
        <f t="shared" si="7"/>
        <v>2</v>
      </c>
      <c r="BI25" s="3">
        <v>2</v>
      </c>
      <c r="BJ25" s="3">
        <f t="shared" si="7"/>
        <v>4</v>
      </c>
      <c r="BK25" s="3">
        <v>2</v>
      </c>
      <c r="BL25" s="3">
        <f t="shared" si="7"/>
        <v>4</v>
      </c>
      <c r="BM25" s="3">
        <v>2</v>
      </c>
      <c r="BN25" s="3">
        <f t="shared" si="7"/>
        <v>4</v>
      </c>
      <c r="BO25" s="3">
        <v>2</v>
      </c>
      <c r="BP25" s="3">
        <f t="shared" si="7"/>
        <v>4</v>
      </c>
      <c r="BQ25" s="3">
        <v>4</v>
      </c>
      <c r="BR25" s="3">
        <f t="shared" si="11"/>
        <v>2</v>
      </c>
      <c r="BS25" s="3">
        <v>4</v>
      </c>
      <c r="BT25" s="3">
        <v>4</v>
      </c>
      <c r="BU25" s="3">
        <v>4</v>
      </c>
      <c r="BV25" s="3">
        <v>4</v>
      </c>
      <c r="BW25" s="3">
        <f t="shared" si="8"/>
        <v>2</v>
      </c>
      <c r="BX25" s="3">
        <v>2</v>
      </c>
      <c r="BY25" s="3">
        <f t="shared" si="9"/>
        <v>4</v>
      </c>
      <c r="BZ25">
        <f>(BD25+BF25+BH25+BJ25+BL25+BN25+BP25+BR25+BS25+BT25+BU25+BW25+BY25)/13</f>
        <v>3.2307692307692308</v>
      </c>
      <c r="CA25">
        <f t="shared" si="10"/>
        <v>10.410256410256411</v>
      </c>
    </row>
    <row r="26" spans="1:79" ht="15.75" customHeight="1" x14ac:dyDescent="0.25">
      <c r="A26" s="2">
        <v>43781.804090243051</v>
      </c>
      <c r="B26" s="3" t="s">
        <v>39</v>
      </c>
      <c r="C26" s="3" t="s">
        <v>6</v>
      </c>
      <c r="D26" s="3" t="s">
        <v>11</v>
      </c>
      <c r="E26" s="3" t="s">
        <v>12</v>
      </c>
      <c r="F26">
        <f>IF(C26="여성",1,2)</f>
        <v>1</v>
      </c>
      <c r="G26">
        <f>IF(D26="28세 미만",1,IF(D26="28~30세",2,IF(D26="30~34세",3,IF(D26="34~38세",4,5))))</f>
        <v>1</v>
      </c>
      <c r="H26">
        <f>IF(E26="2년 미만",1,IF(E26="2~4년",2,IF(E26="4~8년",3,4)))</f>
        <v>1</v>
      </c>
      <c r="I26" s="3">
        <v>4</v>
      </c>
      <c r="J26" s="3">
        <v>3</v>
      </c>
      <c r="K26" s="3">
        <v>3</v>
      </c>
      <c r="L26" s="3">
        <v>2</v>
      </c>
      <c r="M26" s="3">
        <f t="shared" si="1"/>
        <v>4</v>
      </c>
      <c r="N26" s="3">
        <v>3</v>
      </c>
      <c r="O26" s="3">
        <v>2</v>
      </c>
      <c r="P26" s="3">
        <f t="shared" si="2"/>
        <v>4</v>
      </c>
      <c r="Q26" s="3">
        <v>1</v>
      </c>
      <c r="R26" s="3">
        <f t="shared" si="2"/>
        <v>5</v>
      </c>
      <c r="S26" s="3">
        <v>4</v>
      </c>
      <c r="T26" s="3">
        <v>3</v>
      </c>
      <c r="U26" s="3">
        <f t="shared" ref="U26" si="17">IF(T26=1,5,IF(T26=2,4,IF(T26=3,3,IF(T26=4,2,1))))</f>
        <v>3</v>
      </c>
      <c r="V26" s="3">
        <f t="shared" si="3"/>
        <v>3.6666666666666665</v>
      </c>
      <c r="W26" s="3">
        <v>4</v>
      </c>
      <c r="X26" s="3">
        <v>4</v>
      </c>
      <c r="Y26" s="3">
        <v>5</v>
      </c>
      <c r="Z26" s="3">
        <v>4</v>
      </c>
      <c r="AA26" s="3">
        <v>4</v>
      </c>
      <c r="AB26" s="3">
        <v>5</v>
      </c>
      <c r="AC26" s="3">
        <v>5</v>
      </c>
      <c r="AD26" s="3">
        <v>5</v>
      </c>
      <c r="AE26" s="3">
        <v>4</v>
      </c>
      <c r="AF26" s="3">
        <v>4</v>
      </c>
      <c r="AG26" s="3">
        <v>3</v>
      </c>
      <c r="AH26" s="3">
        <v>4</v>
      </c>
      <c r="AI26" s="3">
        <v>4</v>
      </c>
      <c r="AJ26" s="3">
        <v>4</v>
      </c>
      <c r="AK26" s="3">
        <f t="shared" si="4"/>
        <v>4.2142857142857144</v>
      </c>
      <c r="AL26" s="3">
        <v>2</v>
      </c>
      <c r="AM26" s="3">
        <v>2</v>
      </c>
      <c r="AN26" s="3">
        <v>2</v>
      </c>
      <c r="AO26" s="3">
        <v>2</v>
      </c>
      <c r="AP26" s="3">
        <v>5</v>
      </c>
      <c r="AQ26" s="3">
        <v>4</v>
      </c>
      <c r="AR26" s="3">
        <v>3</v>
      </c>
      <c r="AS26" s="3">
        <v>4</v>
      </c>
      <c r="AT26" s="3">
        <v>4</v>
      </c>
      <c r="AU26" s="3">
        <v>4</v>
      </c>
      <c r="AV26" s="3">
        <v>5</v>
      </c>
      <c r="AW26" s="3">
        <v>3</v>
      </c>
      <c r="AX26" s="3">
        <v>4</v>
      </c>
      <c r="AY26" s="3">
        <v>4</v>
      </c>
      <c r="AZ26" s="3">
        <v>4</v>
      </c>
      <c r="BA26" s="3">
        <f t="shared" si="5"/>
        <v>3.4666666666666668</v>
      </c>
      <c r="BB26" s="3">
        <f t="shared" si="6"/>
        <v>12.71111111111111</v>
      </c>
      <c r="BC26" s="3">
        <v>2</v>
      </c>
      <c r="BD26" s="3">
        <f t="shared" si="7"/>
        <v>4</v>
      </c>
      <c r="BE26" s="3">
        <v>3</v>
      </c>
      <c r="BF26" s="3">
        <f t="shared" si="7"/>
        <v>3</v>
      </c>
      <c r="BG26" s="3">
        <v>3</v>
      </c>
      <c r="BH26" s="3">
        <f t="shared" si="7"/>
        <v>3</v>
      </c>
      <c r="BI26" s="3">
        <v>2</v>
      </c>
      <c r="BJ26" s="3">
        <f t="shared" si="7"/>
        <v>4</v>
      </c>
      <c r="BK26" s="3">
        <v>1</v>
      </c>
      <c r="BL26" s="3">
        <f t="shared" si="7"/>
        <v>5</v>
      </c>
      <c r="BM26" s="3">
        <v>1</v>
      </c>
      <c r="BN26" s="3">
        <f t="shared" si="7"/>
        <v>5</v>
      </c>
      <c r="BO26" s="3">
        <v>1</v>
      </c>
      <c r="BP26" s="3">
        <f t="shared" si="7"/>
        <v>5</v>
      </c>
      <c r="BQ26" s="3">
        <v>4</v>
      </c>
      <c r="BR26" s="3">
        <f t="shared" si="11"/>
        <v>2</v>
      </c>
      <c r="BS26" s="3">
        <v>3</v>
      </c>
      <c r="BT26" s="3">
        <v>4</v>
      </c>
      <c r="BU26" s="3">
        <v>4</v>
      </c>
      <c r="BV26" s="3">
        <v>2</v>
      </c>
      <c r="BW26" s="3">
        <f t="shared" si="8"/>
        <v>4</v>
      </c>
      <c r="BX26" s="3">
        <v>1</v>
      </c>
      <c r="BY26" s="3">
        <f t="shared" si="9"/>
        <v>5</v>
      </c>
      <c r="BZ26">
        <f>(BD26+BF26+BH26+BJ26+BL26+BN26+BP26+BR26+BS26+BT26+BU26+BW26+BY26)/13</f>
        <v>3.9230769230769229</v>
      </c>
      <c r="CA26">
        <f t="shared" si="10"/>
        <v>14.384615384615383</v>
      </c>
    </row>
    <row r="27" spans="1:79" ht="15.75" customHeight="1" x14ac:dyDescent="0.25">
      <c r="A27" s="2">
        <v>43781.888658715281</v>
      </c>
      <c r="B27" s="3" t="s">
        <v>40</v>
      </c>
      <c r="C27" s="3" t="s">
        <v>10</v>
      </c>
      <c r="D27" s="3" t="s">
        <v>7</v>
      </c>
      <c r="E27" s="3" t="s">
        <v>8</v>
      </c>
      <c r="F27">
        <f>IF(C27="여성",1,2)</f>
        <v>2</v>
      </c>
      <c r="G27">
        <f>IF(D27="28세 미만",1,IF(D27="28~30세",2,IF(D27="30~34세",3,IF(D27="34~38세",4,5))))</f>
        <v>2</v>
      </c>
      <c r="H27">
        <f>IF(E27="2년 미만",1,IF(E27="2~4년",2,IF(E27="4~8년",3,4)))</f>
        <v>2</v>
      </c>
      <c r="I27" s="3">
        <v>4</v>
      </c>
      <c r="J27" s="3">
        <v>2</v>
      </c>
      <c r="K27" s="3">
        <v>2</v>
      </c>
      <c r="L27" s="3">
        <v>3</v>
      </c>
      <c r="M27" s="3">
        <f t="shared" si="1"/>
        <v>3</v>
      </c>
      <c r="N27" s="3">
        <v>3</v>
      </c>
      <c r="O27" s="3">
        <v>2</v>
      </c>
      <c r="P27" s="3">
        <f t="shared" si="2"/>
        <v>4</v>
      </c>
      <c r="Q27" s="3">
        <v>4</v>
      </c>
      <c r="R27" s="3">
        <f t="shared" si="2"/>
        <v>2</v>
      </c>
      <c r="S27" s="3">
        <v>2</v>
      </c>
      <c r="T27" s="3">
        <v>3</v>
      </c>
      <c r="U27" s="3">
        <f t="shared" ref="U27" si="18">IF(T27=1,5,IF(T27=2,4,IF(T27=3,3,IF(T27=4,2,1))))</f>
        <v>3</v>
      </c>
      <c r="V27" s="3">
        <f t="shared" si="3"/>
        <v>2.7777777777777777</v>
      </c>
      <c r="W27" s="3">
        <v>3</v>
      </c>
      <c r="X27" s="3">
        <v>3</v>
      </c>
      <c r="Y27" s="3">
        <v>3</v>
      </c>
      <c r="Z27" s="3">
        <v>3</v>
      </c>
      <c r="AA27" s="3">
        <v>4</v>
      </c>
      <c r="AB27" s="3">
        <v>3</v>
      </c>
      <c r="AC27" s="3">
        <v>2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4</v>
      </c>
      <c r="AJ27" s="3">
        <v>4</v>
      </c>
      <c r="AK27" s="3">
        <f t="shared" si="4"/>
        <v>3.1428571428571428</v>
      </c>
      <c r="AL27" s="3">
        <v>1</v>
      </c>
      <c r="AM27" s="3">
        <v>1</v>
      </c>
      <c r="AN27" s="3">
        <v>1</v>
      </c>
      <c r="AO27" s="3">
        <v>3</v>
      </c>
      <c r="AP27" s="3">
        <v>3</v>
      </c>
      <c r="AQ27" s="3">
        <v>1</v>
      </c>
      <c r="AR27" s="3">
        <v>3</v>
      </c>
      <c r="AS27" s="3">
        <v>4</v>
      </c>
      <c r="AT27" s="3">
        <v>3</v>
      </c>
      <c r="AU27" s="3">
        <v>3</v>
      </c>
      <c r="AV27" s="3">
        <v>3</v>
      </c>
      <c r="AW27" s="3">
        <v>3</v>
      </c>
      <c r="AX27" s="3">
        <v>2</v>
      </c>
      <c r="AY27" s="3">
        <v>4</v>
      </c>
      <c r="AZ27" s="3">
        <v>4</v>
      </c>
      <c r="BA27" s="3">
        <f t="shared" si="5"/>
        <v>2.6</v>
      </c>
      <c r="BB27" s="3">
        <f t="shared" si="6"/>
        <v>7.2222222222222223</v>
      </c>
      <c r="BC27" s="3">
        <v>2</v>
      </c>
      <c r="BD27" s="3">
        <f t="shared" si="7"/>
        <v>4</v>
      </c>
      <c r="BE27" s="3">
        <v>3</v>
      </c>
      <c r="BF27" s="3">
        <f t="shared" si="7"/>
        <v>3</v>
      </c>
      <c r="BG27" s="3">
        <v>3</v>
      </c>
      <c r="BH27" s="3">
        <f t="shared" si="7"/>
        <v>3</v>
      </c>
      <c r="BI27" s="3">
        <v>3</v>
      </c>
      <c r="BJ27" s="3">
        <f t="shared" si="7"/>
        <v>3</v>
      </c>
      <c r="BK27" s="3">
        <v>3</v>
      </c>
      <c r="BL27" s="3">
        <f t="shared" si="7"/>
        <v>3</v>
      </c>
      <c r="BM27" s="3">
        <v>3</v>
      </c>
      <c r="BN27" s="3">
        <f t="shared" si="7"/>
        <v>3</v>
      </c>
      <c r="BO27" s="3">
        <v>2</v>
      </c>
      <c r="BP27" s="3">
        <f t="shared" si="7"/>
        <v>4</v>
      </c>
      <c r="BQ27" s="3">
        <v>3</v>
      </c>
      <c r="BR27" s="3">
        <f t="shared" si="11"/>
        <v>3</v>
      </c>
      <c r="BS27" s="3">
        <v>3</v>
      </c>
      <c r="BT27" s="3">
        <v>4</v>
      </c>
      <c r="BU27" s="3">
        <v>3</v>
      </c>
      <c r="BV27" s="3">
        <v>4</v>
      </c>
      <c r="BW27" s="3">
        <f t="shared" si="8"/>
        <v>2</v>
      </c>
      <c r="BX27" s="3">
        <v>3</v>
      </c>
      <c r="BY27" s="3">
        <f t="shared" si="9"/>
        <v>3</v>
      </c>
      <c r="BZ27">
        <f>(BD27+BF27+BH27+BJ27+BL27+BN27+BP27+BR27+BS27+BT27+BU27+BW27+BY27)/13</f>
        <v>3.1538461538461537</v>
      </c>
      <c r="CA27">
        <f t="shared" si="10"/>
        <v>8.7606837606837598</v>
      </c>
    </row>
    <row r="28" spans="1:79" ht="15.75" customHeight="1" x14ac:dyDescent="0.25">
      <c r="A28" s="2">
        <v>43781.930460625001</v>
      </c>
      <c r="B28" s="3" t="s">
        <v>41</v>
      </c>
      <c r="C28" s="3" t="s">
        <v>10</v>
      </c>
      <c r="D28" s="3" t="s">
        <v>19</v>
      </c>
      <c r="E28" s="3" t="s">
        <v>20</v>
      </c>
      <c r="F28">
        <f>IF(C28="여성",1,2)</f>
        <v>2</v>
      </c>
      <c r="G28">
        <f>IF(D28="28세 미만",1,IF(D28="28~30세",2,IF(D28="30~34세",3,IF(D28="34~38세",4,5))))</f>
        <v>5</v>
      </c>
      <c r="H28">
        <f>IF(E28="2년 미만",1,IF(E28="2~4년",2,IF(E28="4~8년",3,4)))</f>
        <v>4</v>
      </c>
      <c r="I28" s="3">
        <v>5</v>
      </c>
      <c r="J28" s="3">
        <v>5</v>
      </c>
      <c r="K28" s="3">
        <v>5</v>
      </c>
      <c r="L28" s="3">
        <v>1</v>
      </c>
      <c r="M28" s="3">
        <f t="shared" si="1"/>
        <v>5</v>
      </c>
      <c r="N28" s="3">
        <v>5</v>
      </c>
      <c r="O28" s="3">
        <v>1</v>
      </c>
      <c r="P28" s="3">
        <f t="shared" si="2"/>
        <v>5</v>
      </c>
      <c r="Q28" s="3">
        <v>5</v>
      </c>
      <c r="R28" s="3">
        <f t="shared" si="2"/>
        <v>1</v>
      </c>
      <c r="S28" s="3">
        <v>5</v>
      </c>
      <c r="T28" s="3">
        <v>1</v>
      </c>
      <c r="U28" s="3">
        <f t="shared" ref="U28" si="19">IF(T28=1,5,IF(T28=2,4,IF(T28=3,3,IF(T28=4,2,1))))</f>
        <v>5</v>
      </c>
      <c r="V28" s="3">
        <f t="shared" si="3"/>
        <v>4.5555555555555554</v>
      </c>
      <c r="W28" s="3">
        <v>5</v>
      </c>
      <c r="X28" s="3">
        <v>5</v>
      </c>
      <c r="Y28" s="3">
        <v>5</v>
      </c>
      <c r="Z28" s="3">
        <v>5</v>
      </c>
      <c r="AA28" s="3">
        <v>5</v>
      </c>
      <c r="AB28" s="3">
        <v>5</v>
      </c>
      <c r="AC28" s="3">
        <v>5</v>
      </c>
      <c r="AD28" s="3">
        <v>5</v>
      </c>
      <c r="AE28" s="3">
        <v>5</v>
      </c>
      <c r="AF28" s="3">
        <v>5</v>
      </c>
      <c r="AG28" s="3">
        <v>5</v>
      </c>
      <c r="AH28" s="3">
        <v>5</v>
      </c>
      <c r="AI28" s="3">
        <v>5</v>
      </c>
      <c r="AJ28" s="3">
        <v>5</v>
      </c>
      <c r="AK28" s="3">
        <f t="shared" si="4"/>
        <v>5</v>
      </c>
      <c r="AL28" s="3">
        <v>1</v>
      </c>
      <c r="AM28" s="3">
        <v>1</v>
      </c>
      <c r="AN28" s="3">
        <v>1</v>
      </c>
      <c r="AO28" s="3">
        <v>3</v>
      </c>
      <c r="AP28" s="3">
        <v>1</v>
      </c>
      <c r="AQ28" s="3">
        <v>5</v>
      </c>
      <c r="AR28" s="3">
        <v>5</v>
      </c>
      <c r="AS28" s="3">
        <v>5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1</v>
      </c>
      <c r="AZ28" s="3">
        <v>5</v>
      </c>
      <c r="BA28" s="3">
        <f t="shared" si="5"/>
        <v>3.5333333333333332</v>
      </c>
      <c r="BB28" s="3">
        <f t="shared" si="6"/>
        <v>16.096296296296295</v>
      </c>
      <c r="BC28" s="3">
        <v>1</v>
      </c>
      <c r="BD28" s="3">
        <f t="shared" si="7"/>
        <v>5</v>
      </c>
      <c r="BE28" s="3">
        <v>1</v>
      </c>
      <c r="BF28" s="3">
        <f t="shared" si="7"/>
        <v>5</v>
      </c>
      <c r="BG28" s="3">
        <v>1</v>
      </c>
      <c r="BH28" s="3">
        <f t="shared" si="7"/>
        <v>5</v>
      </c>
      <c r="BI28" s="3">
        <v>1</v>
      </c>
      <c r="BJ28" s="3">
        <f t="shared" si="7"/>
        <v>5</v>
      </c>
      <c r="BK28" s="3">
        <v>1</v>
      </c>
      <c r="BL28" s="3">
        <f t="shared" si="7"/>
        <v>5</v>
      </c>
      <c r="BM28" s="3">
        <v>1</v>
      </c>
      <c r="BN28" s="3">
        <f t="shared" si="7"/>
        <v>5</v>
      </c>
      <c r="BO28" s="3">
        <v>1</v>
      </c>
      <c r="BP28" s="3">
        <f t="shared" si="7"/>
        <v>5</v>
      </c>
      <c r="BQ28" s="3">
        <v>1</v>
      </c>
      <c r="BR28" s="3">
        <f t="shared" si="11"/>
        <v>5</v>
      </c>
      <c r="BS28" s="3">
        <v>1</v>
      </c>
      <c r="BT28" s="3">
        <v>3</v>
      </c>
      <c r="BU28" s="3">
        <v>1</v>
      </c>
      <c r="BV28" s="3">
        <v>5</v>
      </c>
      <c r="BW28" s="3">
        <f t="shared" si="8"/>
        <v>1</v>
      </c>
      <c r="BX28" s="3">
        <v>5</v>
      </c>
      <c r="BY28" s="3">
        <f t="shared" si="9"/>
        <v>1</v>
      </c>
      <c r="BZ28">
        <f>(BD28+BF28+BH28+BJ28+BL28+BN28+BP28+BR28+BS28+BT28+BU28+BW28+BY28)/13</f>
        <v>3.6153846153846154</v>
      </c>
      <c r="CA28">
        <f t="shared" si="10"/>
        <v>16.470085470085468</v>
      </c>
    </row>
    <row r="29" spans="1:79" ht="15.75" customHeight="1" x14ac:dyDescent="0.25">
      <c r="A29" s="2">
        <v>43782.356950763889</v>
      </c>
      <c r="B29" s="3" t="s">
        <v>42</v>
      </c>
      <c r="C29" s="3" t="s">
        <v>6</v>
      </c>
      <c r="D29" s="3" t="s">
        <v>11</v>
      </c>
      <c r="E29" s="3" t="s">
        <v>12</v>
      </c>
      <c r="F29">
        <f>IF(C29="여성",1,2)</f>
        <v>1</v>
      </c>
      <c r="G29">
        <f>IF(D29="28세 미만",1,IF(D29="28~30세",2,IF(D29="30~34세",3,IF(D29="34~38세",4,5))))</f>
        <v>1</v>
      </c>
      <c r="H29">
        <f>IF(E29="2년 미만",1,IF(E29="2~4년",2,IF(E29="4~8년",3,4)))</f>
        <v>1</v>
      </c>
      <c r="I29" s="3">
        <v>4</v>
      </c>
      <c r="J29" s="3">
        <v>3</v>
      </c>
      <c r="K29" s="3">
        <v>3</v>
      </c>
      <c r="L29" s="3">
        <v>3</v>
      </c>
      <c r="M29" s="3">
        <f t="shared" si="1"/>
        <v>3</v>
      </c>
      <c r="N29" s="3">
        <v>4</v>
      </c>
      <c r="O29" s="3">
        <v>2</v>
      </c>
      <c r="P29" s="3">
        <f t="shared" si="2"/>
        <v>4</v>
      </c>
      <c r="Q29" s="3">
        <v>2</v>
      </c>
      <c r="R29" s="3">
        <f t="shared" si="2"/>
        <v>4</v>
      </c>
      <c r="S29" s="3">
        <v>4</v>
      </c>
      <c r="T29" s="3">
        <v>2</v>
      </c>
      <c r="U29" s="3">
        <f t="shared" ref="U29" si="20">IF(T29=1,5,IF(T29=2,4,IF(T29=3,3,IF(T29=4,2,1))))</f>
        <v>4</v>
      </c>
      <c r="V29" s="3">
        <f t="shared" si="3"/>
        <v>3.6666666666666665</v>
      </c>
      <c r="W29" s="3">
        <v>4</v>
      </c>
      <c r="X29" s="3">
        <v>4</v>
      </c>
      <c r="Y29" s="3">
        <v>4</v>
      </c>
      <c r="Z29" s="3">
        <v>3</v>
      </c>
      <c r="AA29" s="3">
        <v>5</v>
      </c>
      <c r="AB29" s="3">
        <v>3</v>
      </c>
      <c r="AC29" s="3">
        <v>3</v>
      </c>
      <c r="AD29" s="3">
        <v>4</v>
      </c>
      <c r="AE29" s="3">
        <v>2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f t="shared" si="4"/>
        <v>3.7142857142857144</v>
      </c>
      <c r="AL29" s="3">
        <v>3</v>
      </c>
      <c r="AM29" s="3">
        <v>4</v>
      </c>
      <c r="AN29" s="3">
        <v>1</v>
      </c>
      <c r="AO29" s="3">
        <v>4</v>
      </c>
      <c r="AP29" s="3">
        <v>3</v>
      </c>
      <c r="AQ29" s="3">
        <v>3</v>
      </c>
      <c r="AR29" s="3">
        <v>4</v>
      </c>
      <c r="AS29" s="3">
        <v>4</v>
      </c>
      <c r="AT29" s="3">
        <v>4</v>
      </c>
      <c r="AU29" s="3">
        <v>4</v>
      </c>
      <c r="AV29" s="3">
        <v>4</v>
      </c>
      <c r="AW29" s="3">
        <v>4</v>
      </c>
      <c r="AX29" s="3">
        <v>4</v>
      </c>
      <c r="AY29" s="3">
        <v>3</v>
      </c>
      <c r="AZ29" s="3">
        <v>4</v>
      </c>
      <c r="BA29" s="3">
        <f t="shared" si="5"/>
        <v>3.5333333333333332</v>
      </c>
      <c r="BB29" s="3">
        <f t="shared" si="6"/>
        <v>12.955555555555554</v>
      </c>
      <c r="BC29" s="3">
        <v>3</v>
      </c>
      <c r="BD29" s="3">
        <f t="shared" si="7"/>
        <v>3</v>
      </c>
      <c r="BE29" s="3">
        <v>3</v>
      </c>
      <c r="BF29" s="3">
        <f t="shared" si="7"/>
        <v>3</v>
      </c>
      <c r="BG29" s="3">
        <v>3</v>
      </c>
      <c r="BH29" s="3">
        <f t="shared" si="7"/>
        <v>3</v>
      </c>
      <c r="BI29" s="3">
        <v>2</v>
      </c>
      <c r="BJ29" s="3">
        <f t="shared" si="7"/>
        <v>4</v>
      </c>
      <c r="BK29" s="3">
        <v>2</v>
      </c>
      <c r="BL29" s="3">
        <f t="shared" si="7"/>
        <v>4</v>
      </c>
      <c r="BM29" s="3">
        <v>2</v>
      </c>
      <c r="BN29" s="3">
        <f t="shared" si="7"/>
        <v>4</v>
      </c>
      <c r="BO29" s="3">
        <v>2</v>
      </c>
      <c r="BP29" s="3">
        <f t="shared" si="7"/>
        <v>4</v>
      </c>
      <c r="BQ29" s="3">
        <v>5</v>
      </c>
      <c r="BR29" s="3">
        <f t="shared" si="11"/>
        <v>1</v>
      </c>
      <c r="BS29" s="3">
        <v>5</v>
      </c>
      <c r="BT29" s="3">
        <v>5</v>
      </c>
      <c r="BU29" s="3">
        <v>2</v>
      </c>
      <c r="BV29" s="3">
        <v>2</v>
      </c>
      <c r="BW29" s="3">
        <f t="shared" si="8"/>
        <v>4</v>
      </c>
      <c r="BX29" s="3">
        <v>1</v>
      </c>
      <c r="BY29" s="3">
        <f t="shared" si="9"/>
        <v>5</v>
      </c>
      <c r="BZ29">
        <f>(BD29+BF29+BH29+BJ29+BL29+BN29+BP29+BR29+BS29+BT29+BU29+BW29+BY29)/13</f>
        <v>3.6153846153846154</v>
      </c>
      <c r="CA29">
        <f t="shared" si="10"/>
        <v>13.256410256410255</v>
      </c>
    </row>
    <row r="30" spans="1:79" ht="15.75" customHeight="1" x14ac:dyDescent="0.25">
      <c r="A30" s="2">
        <v>43783.730451805561</v>
      </c>
      <c r="B30" s="3" t="s">
        <v>43</v>
      </c>
      <c r="C30" s="3" t="s">
        <v>10</v>
      </c>
      <c r="D30" s="3" t="s">
        <v>19</v>
      </c>
      <c r="E30" s="3" t="s">
        <v>20</v>
      </c>
      <c r="F30">
        <f>IF(C30="여성",1,2)</f>
        <v>2</v>
      </c>
      <c r="G30">
        <f>IF(D30="28세 미만",1,IF(D30="28~30세",2,IF(D30="30~34세",3,IF(D30="34~38세",4,5))))</f>
        <v>5</v>
      </c>
      <c r="H30">
        <f>IF(E30="2년 미만",1,IF(E30="2~4년",2,IF(E30="4~8년",3,4)))</f>
        <v>4</v>
      </c>
      <c r="I30" s="3">
        <v>3</v>
      </c>
      <c r="J30" s="3">
        <v>3</v>
      </c>
      <c r="K30" s="3">
        <v>4</v>
      </c>
      <c r="L30" s="3">
        <v>3</v>
      </c>
      <c r="M30" s="3">
        <f t="shared" si="1"/>
        <v>3</v>
      </c>
      <c r="N30" s="3">
        <v>4</v>
      </c>
      <c r="O30" s="3">
        <v>3</v>
      </c>
      <c r="P30" s="3">
        <f t="shared" si="2"/>
        <v>3</v>
      </c>
      <c r="Q30" s="3">
        <v>2</v>
      </c>
      <c r="R30" s="3">
        <f t="shared" si="2"/>
        <v>4</v>
      </c>
      <c r="S30" s="3">
        <v>3</v>
      </c>
      <c r="T30" s="3">
        <v>3</v>
      </c>
      <c r="U30" s="3">
        <f t="shared" ref="U30" si="21">IF(T30=1,5,IF(T30=2,4,IF(T30=3,3,IF(T30=4,2,1))))</f>
        <v>3</v>
      </c>
      <c r="V30" s="3">
        <f t="shared" si="3"/>
        <v>3.3333333333333335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3</v>
      </c>
      <c r="AC30" s="3">
        <v>3</v>
      </c>
      <c r="AD30" s="3">
        <v>3</v>
      </c>
      <c r="AE30" s="3">
        <v>4</v>
      </c>
      <c r="AF30" s="3">
        <v>4</v>
      </c>
      <c r="AG30" s="3">
        <v>2</v>
      </c>
      <c r="AH30" s="3">
        <v>4</v>
      </c>
      <c r="AI30" s="3">
        <v>4</v>
      </c>
      <c r="AJ30" s="3">
        <v>4</v>
      </c>
      <c r="AK30" s="3">
        <f t="shared" si="4"/>
        <v>3.6428571428571428</v>
      </c>
      <c r="AL30" s="3">
        <v>4</v>
      </c>
      <c r="AM30" s="3">
        <v>4</v>
      </c>
      <c r="AN30" s="3">
        <v>5</v>
      </c>
      <c r="AO30" s="3">
        <v>5</v>
      </c>
      <c r="AP30" s="3">
        <v>3</v>
      </c>
      <c r="AQ30" s="3">
        <v>3</v>
      </c>
      <c r="AR30" s="3">
        <v>4</v>
      </c>
      <c r="AS30" s="3">
        <v>3</v>
      </c>
      <c r="AT30" s="3">
        <v>3</v>
      </c>
      <c r="AU30" s="3">
        <v>4</v>
      </c>
      <c r="AV30" s="3">
        <v>3</v>
      </c>
      <c r="AW30" s="3">
        <v>3</v>
      </c>
      <c r="AX30" s="3">
        <v>3</v>
      </c>
      <c r="AY30" s="3">
        <v>4</v>
      </c>
      <c r="AZ30" s="3">
        <v>5</v>
      </c>
      <c r="BA30" s="3">
        <f t="shared" si="5"/>
        <v>3.7333333333333334</v>
      </c>
      <c r="BB30" s="3">
        <f t="shared" si="6"/>
        <v>12.444444444444445</v>
      </c>
      <c r="BC30" s="3">
        <v>2</v>
      </c>
      <c r="BD30" s="3">
        <f t="shared" si="7"/>
        <v>4</v>
      </c>
      <c r="BE30" s="3">
        <v>2</v>
      </c>
      <c r="BF30" s="3">
        <f t="shared" si="7"/>
        <v>4</v>
      </c>
      <c r="BG30" s="3">
        <v>2</v>
      </c>
      <c r="BH30" s="3">
        <f t="shared" si="7"/>
        <v>4</v>
      </c>
      <c r="BI30" s="3">
        <v>3</v>
      </c>
      <c r="BJ30" s="3">
        <f t="shared" si="7"/>
        <v>3</v>
      </c>
      <c r="BK30" s="3">
        <v>4</v>
      </c>
      <c r="BL30" s="3">
        <f t="shared" si="7"/>
        <v>2</v>
      </c>
      <c r="BM30" s="3">
        <v>3</v>
      </c>
      <c r="BN30" s="3">
        <f t="shared" si="7"/>
        <v>3</v>
      </c>
      <c r="BO30" s="3">
        <v>2</v>
      </c>
      <c r="BP30" s="3">
        <f t="shared" si="7"/>
        <v>4</v>
      </c>
      <c r="BQ30" s="3">
        <v>1</v>
      </c>
      <c r="BR30" s="3">
        <f t="shared" si="11"/>
        <v>5</v>
      </c>
      <c r="BS30" s="3">
        <v>4</v>
      </c>
      <c r="BT30" s="3">
        <v>4</v>
      </c>
      <c r="BU30" s="3">
        <v>1</v>
      </c>
      <c r="BV30" s="3">
        <v>2</v>
      </c>
      <c r="BW30" s="3">
        <f t="shared" si="8"/>
        <v>4</v>
      </c>
      <c r="BX30" s="3">
        <v>2</v>
      </c>
      <c r="BY30" s="3">
        <f t="shared" si="9"/>
        <v>4</v>
      </c>
      <c r="BZ30">
        <f>(BD30+BF30+BH30+BJ30+BL30+BN30+BP30+BR30+BS30+BT30+BU30+BW30+BY30)/13</f>
        <v>3.5384615384615383</v>
      </c>
      <c r="CA30">
        <f t="shared" si="10"/>
        <v>11.794871794871796</v>
      </c>
    </row>
    <row r="31" spans="1:79" ht="15.75" customHeight="1" x14ac:dyDescent="0.25">
      <c r="A31" s="2">
        <v>43783.906258587958</v>
      </c>
      <c r="B31" s="3" t="s">
        <v>44</v>
      </c>
      <c r="C31" s="3" t="s">
        <v>6</v>
      </c>
      <c r="D31" s="3" t="s">
        <v>19</v>
      </c>
      <c r="E31" s="3" t="s">
        <v>20</v>
      </c>
      <c r="F31">
        <f>IF(C31="여성",1,2)</f>
        <v>1</v>
      </c>
      <c r="G31">
        <f>IF(D31="28세 미만",1,IF(D31="28~30세",2,IF(D31="30~34세",3,IF(D31="34~38세",4,5))))</f>
        <v>5</v>
      </c>
      <c r="H31">
        <f>IF(E31="2년 미만",1,IF(E31="2~4년",2,IF(E31="4~8년",3,4)))</f>
        <v>4</v>
      </c>
      <c r="I31" s="3">
        <v>5</v>
      </c>
      <c r="J31" s="3">
        <v>3</v>
      </c>
      <c r="K31" s="3">
        <v>4</v>
      </c>
      <c r="L31" s="3">
        <v>4</v>
      </c>
      <c r="M31" s="3">
        <f t="shared" si="1"/>
        <v>2</v>
      </c>
      <c r="N31" s="3">
        <v>4</v>
      </c>
      <c r="O31" s="3">
        <v>1</v>
      </c>
      <c r="P31" s="3">
        <f t="shared" si="2"/>
        <v>5</v>
      </c>
      <c r="Q31" s="3">
        <v>2</v>
      </c>
      <c r="R31" s="3">
        <f t="shared" si="2"/>
        <v>4</v>
      </c>
      <c r="S31" s="3">
        <v>3</v>
      </c>
      <c r="T31" s="3">
        <v>1</v>
      </c>
      <c r="U31" s="3">
        <f t="shared" ref="U31" si="22">IF(T31=1,5,IF(T31=2,4,IF(T31=3,3,IF(T31=4,2,1))))</f>
        <v>5</v>
      </c>
      <c r="V31" s="3">
        <f t="shared" si="3"/>
        <v>3.8888888888888888</v>
      </c>
      <c r="W31" s="3">
        <v>5</v>
      </c>
      <c r="X31" s="3">
        <v>3</v>
      </c>
      <c r="Y31" s="3">
        <v>4</v>
      </c>
      <c r="Z31" s="3">
        <v>5</v>
      </c>
      <c r="AA31" s="3">
        <v>5</v>
      </c>
      <c r="AB31" s="3">
        <v>5</v>
      </c>
      <c r="AC31" s="3">
        <v>3</v>
      </c>
      <c r="AD31" s="3">
        <v>4</v>
      </c>
      <c r="AE31" s="3">
        <v>4</v>
      </c>
      <c r="AF31" s="3">
        <v>3</v>
      </c>
      <c r="AG31" s="3">
        <v>3</v>
      </c>
      <c r="AH31" s="3">
        <v>4</v>
      </c>
      <c r="AI31" s="3">
        <v>5</v>
      </c>
      <c r="AJ31" s="3">
        <v>5</v>
      </c>
      <c r="AK31" s="3">
        <f t="shared" si="4"/>
        <v>4.1428571428571432</v>
      </c>
      <c r="AL31" s="3">
        <v>4</v>
      </c>
      <c r="AM31" s="3">
        <v>4</v>
      </c>
      <c r="AN31" s="3">
        <v>4</v>
      </c>
      <c r="AO31" s="3">
        <v>3</v>
      </c>
      <c r="AP31" s="3">
        <v>4</v>
      </c>
      <c r="AQ31" s="3">
        <v>3</v>
      </c>
      <c r="AR31" s="3">
        <v>4</v>
      </c>
      <c r="AS31" s="3">
        <v>4</v>
      </c>
      <c r="AT31" s="3">
        <v>4</v>
      </c>
      <c r="AU31" s="3">
        <v>4</v>
      </c>
      <c r="AV31" s="3">
        <v>4</v>
      </c>
      <c r="AW31" s="3">
        <v>3</v>
      </c>
      <c r="AX31" s="3">
        <v>3</v>
      </c>
      <c r="AY31" s="3">
        <v>4</v>
      </c>
      <c r="AZ31" s="3">
        <v>2</v>
      </c>
      <c r="BA31" s="3">
        <f t="shared" si="5"/>
        <v>3.6</v>
      </c>
      <c r="BB31" s="3">
        <f t="shared" si="6"/>
        <v>14</v>
      </c>
      <c r="BC31" s="3">
        <v>2</v>
      </c>
      <c r="BD31" s="3">
        <f t="shared" si="7"/>
        <v>4</v>
      </c>
      <c r="BE31" s="3">
        <v>3</v>
      </c>
      <c r="BF31" s="3">
        <f t="shared" si="7"/>
        <v>3</v>
      </c>
      <c r="BG31" s="3">
        <v>3</v>
      </c>
      <c r="BH31" s="3">
        <f t="shared" si="7"/>
        <v>3</v>
      </c>
      <c r="BI31" s="3">
        <v>3</v>
      </c>
      <c r="BJ31" s="3">
        <f t="shared" si="7"/>
        <v>3</v>
      </c>
      <c r="BK31" s="3">
        <v>2</v>
      </c>
      <c r="BL31" s="3">
        <f t="shared" si="7"/>
        <v>4</v>
      </c>
      <c r="BM31" s="3">
        <v>3</v>
      </c>
      <c r="BN31" s="3">
        <f t="shared" si="7"/>
        <v>3</v>
      </c>
      <c r="BO31" s="3">
        <v>3</v>
      </c>
      <c r="BP31" s="3">
        <f t="shared" si="7"/>
        <v>3</v>
      </c>
      <c r="BQ31" s="3">
        <v>4</v>
      </c>
      <c r="BR31" s="3">
        <f t="shared" si="11"/>
        <v>2</v>
      </c>
      <c r="BS31" s="3">
        <v>3</v>
      </c>
      <c r="BT31" s="3">
        <v>4</v>
      </c>
      <c r="BU31" s="3">
        <v>2</v>
      </c>
      <c r="BV31" s="3">
        <v>3</v>
      </c>
      <c r="BW31" s="3">
        <f t="shared" si="8"/>
        <v>3</v>
      </c>
      <c r="BX31" s="3">
        <v>2</v>
      </c>
      <c r="BY31" s="3">
        <f t="shared" si="9"/>
        <v>4</v>
      </c>
      <c r="BZ31">
        <f>(BD31+BF31+BH31+BJ31+BL31+BN31+BP31+BR31+BS31+BT31+BU31+BW31+BY31)/13</f>
        <v>3.1538461538461537</v>
      </c>
      <c r="CA31">
        <f t="shared" si="10"/>
        <v>12.264957264957264</v>
      </c>
    </row>
    <row r="32" spans="1:79" ht="15.75" customHeight="1" x14ac:dyDescent="0.25">
      <c r="A32" s="2">
        <v>43787.992766446754</v>
      </c>
      <c r="B32" s="3" t="s">
        <v>45</v>
      </c>
      <c r="C32" s="3" t="s">
        <v>6</v>
      </c>
      <c r="D32" s="3" t="s">
        <v>11</v>
      </c>
      <c r="E32" s="3" t="s">
        <v>12</v>
      </c>
      <c r="F32">
        <f>IF(C32="여성",1,2)</f>
        <v>1</v>
      </c>
      <c r="G32">
        <f>IF(D32="28세 미만",1,IF(D32="28~30세",2,IF(D32="30~34세",3,IF(D32="34~38세",4,5))))</f>
        <v>1</v>
      </c>
      <c r="H32">
        <f>IF(E32="2년 미만",1,IF(E32="2~4년",2,IF(E32="4~8년",3,4)))</f>
        <v>1</v>
      </c>
      <c r="I32" s="3">
        <v>4</v>
      </c>
      <c r="J32" s="3">
        <v>3</v>
      </c>
      <c r="K32" s="3">
        <v>5</v>
      </c>
      <c r="L32" s="3">
        <v>4</v>
      </c>
      <c r="M32" s="3">
        <f t="shared" si="1"/>
        <v>2</v>
      </c>
      <c r="N32" s="3">
        <v>5</v>
      </c>
      <c r="O32" s="3">
        <v>2</v>
      </c>
      <c r="P32" s="3">
        <f t="shared" si="2"/>
        <v>4</v>
      </c>
      <c r="Q32" s="3">
        <v>2</v>
      </c>
      <c r="R32" s="3">
        <f t="shared" si="2"/>
        <v>4</v>
      </c>
      <c r="S32" s="3">
        <v>4</v>
      </c>
      <c r="T32" s="3">
        <v>4</v>
      </c>
      <c r="U32" s="3">
        <f t="shared" ref="U32" si="23">IF(T32=1,5,IF(T32=2,4,IF(T32=3,3,IF(T32=4,2,1))))</f>
        <v>2</v>
      </c>
      <c r="V32" s="3">
        <f t="shared" si="3"/>
        <v>3.6666666666666665</v>
      </c>
      <c r="W32" s="3">
        <v>4</v>
      </c>
      <c r="X32" s="3">
        <v>4</v>
      </c>
      <c r="Y32" s="3">
        <v>5</v>
      </c>
      <c r="Z32" s="3">
        <v>3</v>
      </c>
      <c r="AA32" s="3">
        <v>5</v>
      </c>
      <c r="AB32" s="3">
        <v>3</v>
      </c>
      <c r="AC32" s="3">
        <v>3</v>
      </c>
      <c r="AD32" s="3">
        <v>4</v>
      </c>
      <c r="AE32" s="3">
        <v>4</v>
      </c>
      <c r="AF32" s="3">
        <v>5</v>
      </c>
      <c r="AG32" s="3">
        <v>2</v>
      </c>
      <c r="AH32" s="3">
        <v>5</v>
      </c>
      <c r="AI32" s="3">
        <v>5</v>
      </c>
      <c r="AJ32" s="3">
        <v>5</v>
      </c>
      <c r="AK32" s="3">
        <f t="shared" si="4"/>
        <v>4.0714285714285712</v>
      </c>
      <c r="AL32" s="3">
        <v>4</v>
      </c>
      <c r="AM32" s="3">
        <v>4</v>
      </c>
      <c r="AN32" s="3">
        <v>5</v>
      </c>
      <c r="AO32" s="3">
        <v>3</v>
      </c>
      <c r="AP32" s="3">
        <v>3</v>
      </c>
      <c r="AQ32" s="3">
        <v>4</v>
      </c>
      <c r="AR32" s="3">
        <v>3</v>
      </c>
      <c r="AS32" s="3">
        <v>3</v>
      </c>
      <c r="AT32" s="3">
        <v>3</v>
      </c>
      <c r="AU32" s="3">
        <v>3</v>
      </c>
      <c r="AV32" s="3">
        <v>5</v>
      </c>
      <c r="AW32" s="3">
        <v>2</v>
      </c>
      <c r="AX32" s="3">
        <v>4</v>
      </c>
      <c r="AY32" s="3">
        <v>4</v>
      </c>
      <c r="AZ32" s="3">
        <v>3</v>
      </c>
      <c r="BA32" s="3">
        <f t="shared" si="5"/>
        <v>3.5333333333333332</v>
      </c>
      <c r="BB32" s="3">
        <f t="shared" si="6"/>
        <v>12.955555555555554</v>
      </c>
      <c r="BC32" s="3">
        <v>2</v>
      </c>
      <c r="BD32" s="3">
        <f t="shared" si="7"/>
        <v>4</v>
      </c>
      <c r="BE32" s="3">
        <v>2</v>
      </c>
      <c r="BF32" s="3">
        <f t="shared" si="7"/>
        <v>4</v>
      </c>
      <c r="BG32" s="3">
        <v>4</v>
      </c>
      <c r="BH32" s="3">
        <f t="shared" si="7"/>
        <v>2</v>
      </c>
      <c r="BI32" s="3">
        <v>3</v>
      </c>
      <c r="BJ32" s="3">
        <f t="shared" si="7"/>
        <v>3</v>
      </c>
      <c r="BK32" s="3">
        <v>2</v>
      </c>
      <c r="BL32" s="3">
        <f t="shared" si="7"/>
        <v>4</v>
      </c>
      <c r="BM32" s="3">
        <v>3</v>
      </c>
      <c r="BN32" s="3">
        <f t="shared" si="7"/>
        <v>3</v>
      </c>
      <c r="BO32" s="3">
        <v>1</v>
      </c>
      <c r="BP32" s="3">
        <f t="shared" si="7"/>
        <v>5</v>
      </c>
      <c r="BQ32" s="3">
        <v>1</v>
      </c>
      <c r="BR32" s="3">
        <f t="shared" si="11"/>
        <v>5</v>
      </c>
      <c r="BS32" s="3">
        <v>4</v>
      </c>
      <c r="BT32" s="3">
        <v>5</v>
      </c>
      <c r="BU32" s="3">
        <v>4</v>
      </c>
      <c r="BV32" s="3">
        <v>2</v>
      </c>
      <c r="BW32" s="3">
        <f t="shared" si="8"/>
        <v>4</v>
      </c>
      <c r="BX32" s="3">
        <v>1</v>
      </c>
      <c r="BY32" s="3">
        <f t="shared" si="9"/>
        <v>5</v>
      </c>
      <c r="BZ32">
        <f>(BD32+BF32+BH32+BJ32+BL32+BN32+BP32+BR32+BS32+BT32+BU32+BW32+BY32)/13</f>
        <v>4</v>
      </c>
      <c r="CA32">
        <f t="shared" si="10"/>
        <v>14.666666666666666</v>
      </c>
    </row>
    <row r="33" spans="1:79" ht="15.75" customHeight="1" x14ac:dyDescent="0.25">
      <c r="A33" s="2">
        <v>43787.997194988428</v>
      </c>
      <c r="B33" s="3" t="s">
        <v>46</v>
      </c>
      <c r="C33" s="3" t="s">
        <v>10</v>
      </c>
      <c r="D33" s="3" t="s">
        <v>11</v>
      </c>
      <c r="E33" s="3" t="s">
        <v>12</v>
      </c>
      <c r="F33">
        <f>IF(C33="여성",1,2)</f>
        <v>2</v>
      </c>
      <c r="G33">
        <f>IF(D33="28세 미만",1,IF(D33="28~30세",2,IF(D33="30~34세",3,IF(D33="34~38세",4,5))))</f>
        <v>1</v>
      </c>
      <c r="H33">
        <f>IF(E33="2년 미만",1,IF(E33="2~4년",2,IF(E33="4~8년",3,4)))</f>
        <v>1</v>
      </c>
      <c r="I33" s="3">
        <v>2</v>
      </c>
      <c r="J33" s="3">
        <v>2</v>
      </c>
      <c r="K33" s="3">
        <v>3</v>
      </c>
      <c r="L33" s="3">
        <v>3</v>
      </c>
      <c r="M33" s="3">
        <f t="shared" si="1"/>
        <v>3</v>
      </c>
      <c r="N33" s="3">
        <v>4</v>
      </c>
      <c r="O33" s="3">
        <v>3</v>
      </c>
      <c r="P33" s="3">
        <f t="shared" si="2"/>
        <v>3</v>
      </c>
      <c r="Q33" s="3">
        <v>3</v>
      </c>
      <c r="R33" s="3">
        <f t="shared" si="2"/>
        <v>3</v>
      </c>
      <c r="S33" s="3">
        <v>3</v>
      </c>
      <c r="T33" s="3">
        <v>2</v>
      </c>
      <c r="U33" s="3">
        <f t="shared" ref="U33" si="24">IF(T33=1,5,IF(T33=2,4,IF(T33=3,3,IF(T33=4,2,1))))</f>
        <v>4</v>
      </c>
      <c r="V33" s="3">
        <f t="shared" si="3"/>
        <v>3</v>
      </c>
      <c r="W33" s="3">
        <v>3</v>
      </c>
      <c r="X33" s="3">
        <v>2</v>
      </c>
      <c r="Y33" s="3">
        <v>3</v>
      </c>
      <c r="Z33" s="3">
        <v>4</v>
      </c>
      <c r="AA33" s="3">
        <v>3</v>
      </c>
      <c r="AB33" s="3">
        <v>3</v>
      </c>
      <c r="AC33" s="3">
        <v>4</v>
      </c>
      <c r="AD33" s="3">
        <v>4</v>
      </c>
      <c r="AE33" s="3">
        <v>3</v>
      </c>
      <c r="AF33" s="3">
        <v>4</v>
      </c>
      <c r="AG33" s="3">
        <v>3</v>
      </c>
      <c r="AH33" s="3">
        <v>4</v>
      </c>
      <c r="AI33" s="3">
        <v>4</v>
      </c>
      <c r="AJ33" s="3">
        <v>4</v>
      </c>
      <c r="AK33" s="3">
        <f t="shared" si="4"/>
        <v>3.4285714285714284</v>
      </c>
      <c r="AL33" s="3">
        <v>4</v>
      </c>
      <c r="AM33" s="3">
        <v>4</v>
      </c>
      <c r="AN33" s="3">
        <v>3</v>
      </c>
      <c r="AO33" s="3">
        <v>4</v>
      </c>
      <c r="AP33" s="3">
        <v>3</v>
      </c>
      <c r="AQ33" s="3">
        <v>3</v>
      </c>
      <c r="AR33" s="3">
        <v>3</v>
      </c>
      <c r="AS33" s="3">
        <v>4</v>
      </c>
      <c r="AT33" s="3">
        <v>3</v>
      </c>
      <c r="AU33" s="3">
        <v>4</v>
      </c>
      <c r="AV33" s="3">
        <v>3</v>
      </c>
      <c r="AW33" s="3">
        <v>3</v>
      </c>
      <c r="AX33" s="3">
        <v>4</v>
      </c>
      <c r="AY33" s="3">
        <v>4</v>
      </c>
      <c r="AZ33" s="3">
        <v>3</v>
      </c>
      <c r="BA33" s="3">
        <f t="shared" si="5"/>
        <v>3.4666666666666668</v>
      </c>
      <c r="BB33" s="3">
        <f t="shared" si="6"/>
        <v>10.4</v>
      </c>
      <c r="BC33" s="3">
        <v>3</v>
      </c>
      <c r="BD33" s="3">
        <f t="shared" si="7"/>
        <v>3</v>
      </c>
      <c r="BE33" s="3">
        <v>3</v>
      </c>
      <c r="BF33" s="3">
        <f t="shared" si="7"/>
        <v>3</v>
      </c>
      <c r="BG33" s="3">
        <v>4</v>
      </c>
      <c r="BH33" s="3">
        <f t="shared" si="7"/>
        <v>2</v>
      </c>
      <c r="BI33" s="3">
        <v>2</v>
      </c>
      <c r="BJ33" s="3">
        <f t="shared" si="7"/>
        <v>4</v>
      </c>
      <c r="BK33" s="3">
        <v>3</v>
      </c>
      <c r="BL33" s="3">
        <f t="shared" si="7"/>
        <v>3</v>
      </c>
      <c r="BM33" s="3">
        <v>3</v>
      </c>
      <c r="BN33" s="3">
        <f t="shared" si="7"/>
        <v>3</v>
      </c>
      <c r="BO33" s="3">
        <v>3</v>
      </c>
      <c r="BP33" s="3">
        <f t="shared" si="7"/>
        <v>3</v>
      </c>
      <c r="BQ33" s="3">
        <v>4</v>
      </c>
      <c r="BR33" s="3">
        <f t="shared" si="11"/>
        <v>2</v>
      </c>
      <c r="BS33" s="3">
        <v>2</v>
      </c>
      <c r="BT33" s="3">
        <v>3</v>
      </c>
      <c r="BU33" s="3">
        <v>2</v>
      </c>
      <c r="BV33" s="3">
        <v>2</v>
      </c>
      <c r="BW33" s="3">
        <f t="shared" si="8"/>
        <v>4</v>
      </c>
      <c r="BX33" s="3">
        <v>3</v>
      </c>
      <c r="BY33" s="3">
        <f t="shared" si="9"/>
        <v>3</v>
      </c>
      <c r="BZ33">
        <f>(BD33+BF33+BH33+BJ33+BL33+BN33+BP33+BR33+BS33+BT33+BU33+BW33+BY33)/13</f>
        <v>2.8461538461538463</v>
      </c>
      <c r="CA33">
        <f t="shared" si="10"/>
        <v>8.5384615384615383</v>
      </c>
    </row>
    <row r="34" spans="1:79" ht="15.75" customHeight="1" x14ac:dyDescent="0.25">
      <c r="A34" s="2">
        <v>43788.000990520828</v>
      </c>
      <c r="B34" s="3" t="s">
        <v>47</v>
      </c>
      <c r="C34" s="3" t="s">
        <v>10</v>
      </c>
      <c r="D34" s="3" t="s">
        <v>17</v>
      </c>
      <c r="E34" s="3" t="s">
        <v>8</v>
      </c>
      <c r="F34">
        <f>IF(C34="여성",1,2)</f>
        <v>2</v>
      </c>
      <c r="G34">
        <f>IF(D34="28세 미만",1,IF(D34="28~30세",2,IF(D34="30~34세",3,IF(D34="34~38세",4,5))))</f>
        <v>3</v>
      </c>
      <c r="H34">
        <f>IF(E34="2년 미만",1,IF(E34="2~4년",2,IF(E34="4~8년",3,4)))</f>
        <v>2</v>
      </c>
      <c r="I34" s="3">
        <v>3</v>
      </c>
      <c r="J34" s="3">
        <v>4</v>
      </c>
      <c r="K34" s="3">
        <v>4</v>
      </c>
      <c r="L34" s="3">
        <v>4</v>
      </c>
      <c r="M34" s="3">
        <f t="shared" si="1"/>
        <v>2</v>
      </c>
      <c r="N34" s="3">
        <v>4</v>
      </c>
      <c r="O34" s="3">
        <v>3</v>
      </c>
      <c r="P34" s="3">
        <f t="shared" si="2"/>
        <v>3</v>
      </c>
      <c r="Q34" s="3">
        <v>3</v>
      </c>
      <c r="R34" s="3">
        <f t="shared" si="2"/>
        <v>3</v>
      </c>
      <c r="S34" s="3">
        <v>4</v>
      </c>
      <c r="T34" s="3">
        <v>3</v>
      </c>
      <c r="U34" s="3">
        <f t="shared" ref="U34" si="25">IF(T34=1,5,IF(T34=2,4,IF(T34=3,3,IF(T34=4,2,1))))</f>
        <v>3</v>
      </c>
      <c r="V34" s="3">
        <f t="shared" si="3"/>
        <v>3.3333333333333335</v>
      </c>
      <c r="W34" s="3">
        <v>4</v>
      </c>
      <c r="X34" s="3">
        <v>5</v>
      </c>
      <c r="Y34" s="3">
        <v>5</v>
      </c>
      <c r="Z34" s="3">
        <v>4</v>
      </c>
      <c r="AA34" s="3">
        <v>4</v>
      </c>
      <c r="AB34" s="3">
        <v>4</v>
      </c>
      <c r="AC34" s="3">
        <v>4</v>
      </c>
      <c r="AD34" s="3">
        <v>5</v>
      </c>
      <c r="AE34" s="3">
        <v>5</v>
      </c>
      <c r="AF34" s="3">
        <v>4</v>
      </c>
      <c r="AG34" s="3">
        <v>4</v>
      </c>
      <c r="AH34" s="3">
        <v>4</v>
      </c>
      <c r="AI34" s="3">
        <v>5</v>
      </c>
      <c r="AJ34" s="3">
        <v>5</v>
      </c>
      <c r="AK34" s="3">
        <f t="shared" si="4"/>
        <v>4.4285714285714288</v>
      </c>
      <c r="AL34" s="3">
        <v>4</v>
      </c>
      <c r="AM34" s="3">
        <v>4</v>
      </c>
      <c r="AN34" s="3">
        <v>4</v>
      </c>
      <c r="AO34" s="3">
        <v>3</v>
      </c>
      <c r="AP34" s="3">
        <v>4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5</v>
      </c>
      <c r="AW34" s="3">
        <v>5</v>
      </c>
      <c r="AX34" s="3">
        <v>5</v>
      </c>
      <c r="AY34" s="3">
        <v>5</v>
      </c>
      <c r="AZ34" s="3">
        <v>4</v>
      </c>
      <c r="BA34" s="3">
        <f t="shared" si="5"/>
        <v>4.2</v>
      </c>
      <c r="BB34" s="3">
        <f t="shared" si="6"/>
        <v>14.000000000000002</v>
      </c>
      <c r="BC34" s="3">
        <v>3</v>
      </c>
      <c r="BD34" s="3">
        <f t="shared" si="7"/>
        <v>3</v>
      </c>
      <c r="BE34" s="3">
        <v>4</v>
      </c>
      <c r="BF34" s="3">
        <f t="shared" si="7"/>
        <v>2</v>
      </c>
      <c r="BG34" s="3">
        <v>4</v>
      </c>
      <c r="BH34" s="3">
        <f t="shared" si="7"/>
        <v>2</v>
      </c>
      <c r="BI34" s="3">
        <v>2</v>
      </c>
      <c r="BJ34" s="3">
        <f t="shared" si="7"/>
        <v>4</v>
      </c>
      <c r="BK34" s="3">
        <v>3</v>
      </c>
      <c r="BL34" s="3">
        <f t="shared" si="7"/>
        <v>3</v>
      </c>
      <c r="BM34" s="3">
        <v>2</v>
      </c>
      <c r="BN34" s="3">
        <f t="shared" si="7"/>
        <v>4</v>
      </c>
      <c r="BO34" s="3">
        <v>3</v>
      </c>
      <c r="BP34" s="3">
        <f t="shared" si="7"/>
        <v>3</v>
      </c>
      <c r="BQ34" s="3">
        <v>4</v>
      </c>
      <c r="BR34" s="3">
        <f t="shared" si="11"/>
        <v>2</v>
      </c>
      <c r="BS34" s="3">
        <v>4</v>
      </c>
      <c r="BT34" s="3">
        <v>3</v>
      </c>
      <c r="BU34" s="3">
        <v>4</v>
      </c>
      <c r="BV34" s="3">
        <v>2</v>
      </c>
      <c r="BW34" s="3">
        <f t="shared" si="8"/>
        <v>4</v>
      </c>
      <c r="BX34" s="3">
        <v>2</v>
      </c>
      <c r="BY34" s="3">
        <f t="shared" si="9"/>
        <v>4</v>
      </c>
      <c r="BZ34">
        <f>(BD34+BF34+BH34+BJ34+BL34+BN34+BP34+BR34+BS34+BT34+BU34+BW34+BY34)/13</f>
        <v>3.2307692307692308</v>
      </c>
      <c r="CA34">
        <f t="shared" si="10"/>
        <v>10.76923076923077</v>
      </c>
    </row>
    <row r="35" spans="1:79" ht="15.75" customHeight="1" x14ac:dyDescent="0.25">
      <c r="A35" s="2">
        <v>43788.042160798606</v>
      </c>
      <c r="B35" s="3" t="s">
        <v>48</v>
      </c>
      <c r="C35" s="3" t="s">
        <v>6</v>
      </c>
      <c r="D35" s="3" t="s">
        <v>49</v>
      </c>
      <c r="E35" s="3" t="s">
        <v>20</v>
      </c>
      <c r="F35">
        <f>IF(C35="여성",1,2)</f>
        <v>1</v>
      </c>
      <c r="G35">
        <f>IF(D35="28세 미만",1,IF(D35="28~30세",2,IF(D35="30~34세",3,IF(D35="34~38세",4,5))))</f>
        <v>4</v>
      </c>
      <c r="H35">
        <f>IF(E35="2년 미만",1,IF(E35="2~4년",2,IF(E35="4~8년",3,4)))</f>
        <v>4</v>
      </c>
      <c r="I35" s="3">
        <v>4</v>
      </c>
      <c r="J35" s="3">
        <v>3</v>
      </c>
      <c r="K35" s="3">
        <v>3</v>
      </c>
      <c r="L35" s="3">
        <v>3</v>
      </c>
      <c r="M35" s="3">
        <f t="shared" si="1"/>
        <v>3</v>
      </c>
      <c r="N35" s="3">
        <v>3</v>
      </c>
      <c r="O35" s="3">
        <v>3</v>
      </c>
      <c r="P35" s="3">
        <f t="shared" si="2"/>
        <v>3</v>
      </c>
      <c r="Q35" s="3">
        <v>4</v>
      </c>
      <c r="R35" s="3">
        <f t="shared" si="2"/>
        <v>2</v>
      </c>
      <c r="S35" s="3">
        <v>3</v>
      </c>
      <c r="T35" s="3">
        <v>3</v>
      </c>
      <c r="U35" s="3">
        <f t="shared" ref="U35" si="26">IF(T35=1,5,IF(T35=2,4,IF(T35=3,3,IF(T35=4,2,1))))</f>
        <v>3</v>
      </c>
      <c r="V35" s="3">
        <f t="shared" si="3"/>
        <v>3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3</v>
      </c>
      <c r="AD35" s="3">
        <v>4</v>
      </c>
      <c r="AE35" s="3">
        <v>4</v>
      </c>
      <c r="AF35" s="3">
        <v>4</v>
      </c>
      <c r="AG35" s="3">
        <v>4</v>
      </c>
      <c r="AH35" s="3">
        <v>4</v>
      </c>
      <c r="AI35" s="3">
        <v>4</v>
      </c>
      <c r="AJ35" s="3">
        <v>4</v>
      </c>
      <c r="AK35" s="3">
        <f t="shared" si="4"/>
        <v>3.9285714285714284</v>
      </c>
      <c r="AL35" s="3">
        <v>3</v>
      </c>
      <c r="AM35" s="3">
        <v>3</v>
      </c>
      <c r="AN35" s="3">
        <v>3</v>
      </c>
      <c r="AO35" s="3">
        <v>3</v>
      </c>
      <c r="AP35" s="3">
        <v>4</v>
      </c>
      <c r="AQ35" s="3">
        <v>4</v>
      </c>
      <c r="AR35" s="3">
        <v>4</v>
      </c>
      <c r="AS35" s="3">
        <v>3</v>
      </c>
      <c r="AT35" s="3">
        <v>4</v>
      </c>
      <c r="AU35" s="3">
        <v>4</v>
      </c>
      <c r="AV35" s="3">
        <v>4</v>
      </c>
      <c r="AW35" s="3">
        <v>4</v>
      </c>
      <c r="AX35" s="3">
        <v>4</v>
      </c>
      <c r="AY35" s="3">
        <v>4</v>
      </c>
      <c r="AZ35" s="3">
        <v>4</v>
      </c>
      <c r="BA35" s="3">
        <f t="shared" si="5"/>
        <v>3.6666666666666665</v>
      </c>
      <c r="BB35" s="3">
        <f t="shared" si="6"/>
        <v>11</v>
      </c>
      <c r="BC35" s="3">
        <v>3</v>
      </c>
      <c r="BD35" s="3">
        <f t="shared" si="7"/>
        <v>3</v>
      </c>
      <c r="BE35" s="3">
        <v>3</v>
      </c>
      <c r="BF35" s="3">
        <f t="shared" si="7"/>
        <v>3</v>
      </c>
      <c r="BG35" s="3">
        <v>3</v>
      </c>
      <c r="BH35" s="3">
        <f t="shared" si="7"/>
        <v>3</v>
      </c>
      <c r="BI35" s="3">
        <v>2</v>
      </c>
      <c r="BJ35" s="3">
        <f t="shared" si="7"/>
        <v>4</v>
      </c>
      <c r="BK35" s="3">
        <v>3</v>
      </c>
      <c r="BL35" s="3">
        <f t="shared" si="7"/>
        <v>3</v>
      </c>
      <c r="BM35" s="3">
        <v>3</v>
      </c>
      <c r="BN35" s="3">
        <f t="shared" si="7"/>
        <v>3</v>
      </c>
      <c r="BO35" s="3">
        <v>3</v>
      </c>
      <c r="BP35" s="3">
        <f t="shared" si="7"/>
        <v>3</v>
      </c>
      <c r="BQ35" s="3">
        <v>3</v>
      </c>
      <c r="BR35" s="3">
        <f t="shared" si="11"/>
        <v>3</v>
      </c>
      <c r="BS35" s="3">
        <v>4</v>
      </c>
      <c r="BT35" s="3">
        <v>4</v>
      </c>
      <c r="BU35" s="3">
        <v>4</v>
      </c>
      <c r="BV35" s="3">
        <v>2</v>
      </c>
      <c r="BW35" s="3">
        <f t="shared" si="8"/>
        <v>4</v>
      </c>
      <c r="BX35" s="3">
        <v>2</v>
      </c>
      <c r="BY35" s="3">
        <f t="shared" si="9"/>
        <v>4</v>
      </c>
      <c r="BZ35">
        <f>(BD35+BF35+BH35+BJ35+BL35+BN35+BP35+BR35+BS35+BT35+BU35+BW35+BY35)/13</f>
        <v>3.4615384615384617</v>
      </c>
      <c r="CA35">
        <f t="shared" si="10"/>
        <v>10.384615384615385</v>
      </c>
    </row>
    <row r="36" spans="1:79" ht="15.75" customHeight="1" x14ac:dyDescent="0.25">
      <c r="A36" s="2">
        <v>43788.044490289351</v>
      </c>
      <c r="B36" s="3" t="s">
        <v>50</v>
      </c>
      <c r="C36" s="3" t="s">
        <v>6</v>
      </c>
      <c r="D36" s="3" t="s">
        <v>17</v>
      </c>
      <c r="E36" s="3" t="s">
        <v>28</v>
      </c>
      <c r="F36">
        <f>IF(C36="여성",1,2)</f>
        <v>1</v>
      </c>
      <c r="G36">
        <f>IF(D36="28세 미만",1,IF(D36="28~30세",2,IF(D36="30~34세",3,IF(D36="34~38세",4,5))))</f>
        <v>3</v>
      </c>
      <c r="H36">
        <f>IF(E36="2년 미만",1,IF(E36="2~4년",2,IF(E36="4~8년",3,4)))</f>
        <v>3</v>
      </c>
      <c r="I36" s="3">
        <v>4</v>
      </c>
      <c r="J36" s="3">
        <v>4</v>
      </c>
      <c r="K36" s="3">
        <v>4</v>
      </c>
      <c r="L36" s="3">
        <v>2</v>
      </c>
      <c r="M36" s="3">
        <f t="shared" si="1"/>
        <v>4</v>
      </c>
      <c r="N36" s="3">
        <v>4</v>
      </c>
      <c r="O36" s="3">
        <v>2</v>
      </c>
      <c r="P36" s="3">
        <f t="shared" si="2"/>
        <v>4</v>
      </c>
      <c r="Q36" s="3">
        <v>3</v>
      </c>
      <c r="R36" s="3">
        <f t="shared" si="2"/>
        <v>3</v>
      </c>
      <c r="S36" s="3">
        <v>4</v>
      </c>
      <c r="T36" s="3">
        <v>2</v>
      </c>
      <c r="U36" s="3">
        <f t="shared" ref="U36" si="27">IF(T36=1,5,IF(T36=2,4,IF(T36=3,3,IF(T36=4,2,1))))</f>
        <v>4</v>
      </c>
      <c r="V36" s="3">
        <f t="shared" si="3"/>
        <v>3.8888888888888888</v>
      </c>
      <c r="W36" s="3">
        <v>4</v>
      </c>
      <c r="X36" s="3">
        <v>5</v>
      </c>
      <c r="Y36" s="3">
        <v>5</v>
      </c>
      <c r="Z36" s="3">
        <v>5</v>
      </c>
      <c r="AA36" s="3">
        <v>5</v>
      </c>
      <c r="AB36" s="3">
        <v>5</v>
      </c>
      <c r="AC36" s="3">
        <v>5</v>
      </c>
      <c r="AD36" s="3">
        <v>5</v>
      </c>
      <c r="AE36" s="3">
        <v>5</v>
      </c>
      <c r="AF36" s="3">
        <v>5</v>
      </c>
      <c r="AG36" s="3">
        <v>2</v>
      </c>
      <c r="AH36" s="3">
        <v>4</v>
      </c>
      <c r="AI36" s="3">
        <v>4</v>
      </c>
      <c r="AJ36" s="3">
        <v>4</v>
      </c>
      <c r="AK36" s="3">
        <f t="shared" si="4"/>
        <v>4.5</v>
      </c>
      <c r="AL36" s="3">
        <v>4</v>
      </c>
      <c r="AM36" s="3">
        <v>4</v>
      </c>
      <c r="AN36" s="3">
        <v>4</v>
      </c>
      <c r="AO36" s="3">
        <v>4</v>
      </c>
      <c r="AP36" s="3">
        <v>5</v>
      </c>
      <c r="AQ36" s="3">
        <v>5</v>
      </c>
      <c r="AR36" s="3">
        <v>5</v>
      </c>
      <c r="AS36" s="3">
        <v>4</v>
      </c>
      <c r="AT36" s="3">
        <v>4</v>
      </c>
      <c r="AU36" s="3">
        <v>4</v>
      </c>
      <c r="AV36" s="3">
        <v>5</v>
      </c>
      <c r="AW36" s="3">
        <v>5</v>
      </c>
      <c r="AX36" s="3">
        <v>5</v>
      </c>
      <c r="AY36" s="3">
        <v>4</v>
      </c>
      <c r="AZ36" s="3">
        <v>5</v>
      </c>
      <c r="BA36" s="3">
        <f t="shared" si="5"/>
        <v>4.4666666666666668</v>
      </c>
      <c r="BB36" s="3">
        <f t="shared" si="6"/>
        <v>17.37037037037037</v>
      </c>
      <c r="BC36" s="3">
        <v>2</v>
      </c>
      <c r="BD36" s="3">
        <f t="shared" si="7"/>
        <v>4</v>
      </c>
      <c r="BE36" s="3">
        <v>2</v>
      </c>
      <c r="BF36" s="3">
        <f t="shared" si="7"/>
        <v>4</v>
      </c>
      <c r="BG36" s="3">
        <v>3</v>
      </c>
      <c r="BH36" s="3">
        <f t="shared" si="7"/>
        <v>3</v>
      </c>
      <c r="BI36" s="3">
        <v>2</v>
      </c>
      <c r="BJ36" s="3">
        <f t="shared" si="7"/>
        <v>4</v>
      </c>
      <c r="BK36" s="3">
        <v>2</v>
      </c>
      <c r="BL36" s="3">
        <f t="shared" si="7"/>
        <v>4</v>
      </c>
      <c r="BM36" s="3">
        <v>2</v>
      </c>
      <c r="BN36" s="3">
        <f t="shared" si="7"/>
        <v>4</v>
      </c>
      <c r="BO36" s="3">
        <v>2</v>
      </c>
      <c r="BP36" s="3">
        <f t="shared" si="7"/>
        <v>4</v>
      </c>
      <c r="BQ36" s="3">
        <v>4</v>
      </c>
      <c r="BR36" s="3">
        <f t="shared" si="11"/>
        <v>2</v>
      </c>
      <c r="BS36" s="3">
        <v>4</v>
      </c>
      <c r="BT36" s="3">
        <v>4</v>
      </c>
      <c r="BU36" s="3">
        <v>4</v>
      </c>
      <c r="BV36" s="3">
        <v>2</v>
      </c>
      <c r="BW36" s="3">
        <f t="shared" si="8"/>
        <v>4</v>
      </c>
      <c r="BX36" s="3">
        <v>2</v>
      </c>
      <c r="BY36" s="3">
        <f t="shared" si="9"/>
        <v>4</v>
      </c>
      <c r="BZ36">
        <f>(BD36+BF36+BH36+BJ36+BL36+BN36+BP36+BR36+BS36+BT36+BU36+BW36+BY36)/13</f>
        <v>3.7692307692307692</v>
      </c>
      <c r="CA36">
        <f t="shared" si="10"/>
        <v>14.658119658119658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2019-11-27T12:37:12Z</dcterms:modified>
</cp:coreProperties>
</file>