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OneDrive - 한국외국어대학교\바탕 화면\각종 문서\학교\2019-2학기\데이터애널리틱스(박만웅강사님)\과제\1차 과제\"/>
    </mc:Choice>
  </mc:AlternateContent>
  <xr:revisionPtr revIDLastSave="0" documentId="13_ncr:1_{FCB217AC-E785-4102-A543-D795CC382906}" xr6:coauthVersionLast="41" xr6:coauthVersionMax="41" xr10:uidLastSave="{00000000-0000-0000-0000-000000000000}"/>
  <bookViews>
    <workbookView xWindow="-108" yWindow="-108" windowWidth="23256" windowHeight="12576" tabRatio="865" activeTab="2" xr2:uid="{00000000-000D-0000-FFFF-FFFF00000000}"/>
  </bookViews>
  <sheets>
    <sheet name="1번_해답 보고서" sheetId="56" r:id="rId1"/>
    <sheet name="1번_민감도 보고서" sheetId="57" r:id="rId2"/>
    <sheet name="1번" sheetId="1" r:id="rId3"/>
    <sheet name="2번_A_해답 보고서" sheetId="11" r:id="rId4"/>
    <sheet name="2번_A_민감도 보고서" sheetId="12" r:id="rId5"/>
    <sheet name="2번_A" sheetId="2" r:id="rId6"/>
    <sheet name="2번_B_해답 보고서" sheetId="17" r:id="rId7"/>
    <sheet name="2번_B_민감도 보고서" sheetId="18" r:id="rId8"/>
    <sheet name="2번_B" sheetId="10" r:id="rId9"/>
    <sheet name="2번_C_해답 보고서" sheetId="19" r:id="rId10"/>
    <sheet name="2번_C_민감도 보고서" sheetId="20" r:id="rId11"/>
    <sheet name="2번_C" sheetId="9" r:id="rId12"/>
    <sheet name="2번_D_해답 보고서" sheetId="21" r:id="rId13"/>
    <sheet name="2번_D_민감도 보고서" sheetId="22" r:id="rId14"/>
    <sheet name="2번_D" sheetId="8" r:id="rId15"/>
    <sheet name="2번_E_해답 보고서" sheetId="23" r:id="rId16"/>
    <sheet name="2번_E_민감도 보고서" sheetId="24" r:id="rId17"/>
    <sheet name="2번_E" sheetId="7" r:id="rId18"/>
    <sheet name="2번_F_해답 보고서" sheetId="25" r:id="rId19"/>
    <sheet name="2번_F_민감도 보고서" sheetId="26" r:id="rId20"/>
    <sheet name="2번_F" sheetId="6" r:id="rId21"/>
    <sheet name="2번(수정)_A_해답 보고서" sheetId="36" r:id="rId22"/>
    <sheet name="2번(수정)_A_민감도 보고서" sheetId="37" r:id="rId23"/>
    <sheet name="2번(수정)_A" sheetId="3" r:id="rId24"/>
    <sheet name="2번(수정)_B_해답 보고서" sheetId="38" r:id="rId25"/>
    <sheet name="2번(수정)_B_민감도 보고서" sheetId="39" r:id="rId26"/>
    <sheet name="2번(수정)_B" sheetId="31" r:id="rId27"/>
    <sheet name="2번(수정)_C_해답 보고서" sheetId="40" r:id="rId28"/>
    <sheet name="2번(수정)_C_민감도 보고서" sheetId="41" r:id="rId29"/>
    <sheet name="2번(수정)_C" sheetId="32" r:id="rId30"/>
    <sheet name="2번(수정)_D_해답 보고서" sheetId="42" r:id="rId31"/>
    <sheet name="2번(수정)_D_민감도 보고서" sheetId="43" r:id="rId32"/>
    <sheet name="2번(수정)_D" sheetId="33" r:id="rId33"/>
    <sheet name="2번(수정)_E_해답 보고서" sheetId="44" r:id="rId34"/>
    <sheet name="2번(수정)_E_민감도 보고서" sheetId="45" r:id="rId35"/>
    <sheet name="2번(수정)_E" sheetId="34" r:id="rId36"/>
    <sheet name="2번(수정)_F_해답 보고서" sheetId="46" r:id="rId37"/>
    <sheet name="2번(수정)_F_민감도 보고서" sheetId="47" r:id="rId38"/>
    <sheet name="2번(수정)_F" sheetId="35" r:id="rId39"/>
  </sheets>
  <definedNames>
    <definedName name="solver_adj" localSheetId="2" hidden="1">'1번'!$B$3:$D$3</definedName>
    <definedName name="solver_adj" localSheetId="23" hidden="1">'2번(수정)_A'!$B$14:$F$14</definedName>
    <definedName name="solver_adj" localSheetId="26" hidden="1">'2번(수정)_B'!$B$14:$F$14</definedName>
    <definedName name="solver_adj" localSheetId="29" hidden="1">'2번(수정)_C'!$B$14:$F$14</definedName>
    <definedName name="solver_adj" localSheetId="32" hidden="1">'2번(수정)_D'!$B$14:$F$14</definedName>
    <definedName name="solver_adj" localSheetId="35" hidden="1">'2번(수정)_E'!$B$14:$F$14</definedName>
    <definedName name="solver_adj" localSheetId="38" hidden="1">'2번(수정)_F'!$B$14:$F$14</definedName>
    <definedName name="solver_adj" localSheetId="5" hidden="1">'2번_A'!$B$14:$G$14</definedName>
    <definedName name="solver_adj" localSheetId="8" hidden="1">'2번_B'!$B$14:$G$14</definedName>
    <definedName name="solver_adj" localSheetId="11" hidden="1">'2번_C'!$B$14:$G$14</definedName>
    <definedName name="solver_adj" localSheetId="14" hidden="1">'2번_D'!$B$14:$G$14</definedName>
    <definedName name="solver_adj" localSheetId="17" hidden="1">'2번_E'!$B$14:$G$14</definedName>
    <definedName name="solver_adj" localSheetId="20" hidden="1">'2번_F'!$B$14:$G$14</definedName>
    <definedName name="solver_cvg" localSheetId="2" hidden="1">0.0001</definedName>
    <definedName name="solver_cvg" localSheetId="23" hidden="1">0.0001</definedName>
    <definedName name="solver_cvg" localSheetId="26" hidden="1">0.0001</definedName>
    <definedName name="solver_cvg" localSheetId="29" hidden="1">0.0001</definedName>
    <definedName name="solver_cvg" localSheetId="32" hidden="1">0.0001</definedName>
    <definedName name="solver_cvg" localSheetId="35" hidden="1">0.0001</definedName>
    <definedName name="solver_cvg" localSheetId="38" hidden="1">0.0001</definedName>
    <definedName name="solver_cvg" localSheetId="5" hidden="1">0.0001</definedName>
    <definedName name="solver_cvg" localSheetId="8" hidden="1">0.0001</definedName>
    <definedName name="solver_cvg" localSheetId="11" hidden="1">0.0001</definedName>
    <definedName name="solver_cvg" localSheetId="14" hidden="1">0.0001</definedName>
    <definedName name="solver_cvg" localSheetId="17" hidden="1">0.0001</definedName>
    <definedName name="solver_cvg" localSheetId="20" hidden="1">0.0001</definedName>
    <definedName name="solver_drv" localSheetId="2" hidden="1">1</definedName>
    <definedName name="solver_drv" localSheetId="23" hidden="1">2</definedName>
    <definedName name="solver_drv" localSheetId="26" hidden="1">2</definedName>
    <definedName name="solver_drv" localSheetId="29" hidden="1">2</definedName>
    <definedName name="solver_drv" localSheetId="32" hidden="1">2</definedName>
    <definedName name="solver_drv" localSheetId="35" hidden="1">2</definedName>
    <definedName name="solver_drv" localSheetId="38" hidden="1">2</definedName>
    <definedName name="solver_drv" localSheetId="5" hidden="1">2</definedName>
    <definedName name="solver_drv" localSheetId="8" hidden="1">2</definedName>
    <definedName name="solver_drv" localSheetId="11" hidden="1">2</definedName>
    <definedName name="solver_drv" localSheetId="14" hidden="1">2</definedName>
    <definedName name="solver_drv" localSheetId="17" hidden="1">2</definedName>
    <definedName name="solver_drv" localSheetId="20" hidden="1">2</definedName>
    <definedName name="solver_eng" localSheetId="2" hidden="1">2</definedName>
    <definedName name="solver_eng" localSheetId="23" hidden="1">2</definedName>
    <definedName name="solver_eng" localSheetId="26" hidden="1">2</definedName>
    <definedName name="solver_eng" localSheetId="29" hidden="1">2</definedName>
    <definedName name="solver_eng" localSheetId="32" hidden="1">2</definedName>
    <definedName name="solver_eng" localSheetId="35" hidden="1">2</definedName>
    <definedName name="solver_eng" localSheetId="38" hidden="1">2</definedName>
    <definedName name="solver_eng" localSheetId="5" hidden="1">2</definedName>
    <definedName name="solver_eng" localSheetId="8" hidden="1">2</definedName>
    <definedName name="solver_eng" localSheetId="11" hidden="1">2</definedName>
    <definedName name="solver_eng" localSheetId="14" hidden="1">2</definedName>
    <definedName name="solver_eng" localSheetId="17" hidden="1">2</definedName>
    <definedName name="solver_eng" localSheetId="20" hidden="1">2</definedName>
    <definedName name="solver_est" localSheetId="2" hidden="1">1</definedName>
    <definedName name="solver_est" localSheetId="23" hidden="1">1</definedName>
    <definedName name="solver_est" localSheetId="26" hidden="1">1</definedName>
    <definedName name="solver_est" localSheetId="29" hidden="1">1</definedName>
    <definedName name="solver_est" localSheetId="32" hidden="1">1</definedName>
    <definedName name="solver_est" localSheetId="35" hidden="1">1</definedName>
    <definedName name="solver_est" localSheetId="38" hidden="1">1</definedName>
    <definedName name="solver_est" localSheetId="5" hidden="1">1</definedName>
    <definedName name="solver_est" localSheetId="8" hidden="1">1</definedName>
    <definedName name="solver_est" localSheetId="11" hidden="1">1</definedName>
    <definedName name="solver_est" localSheetId="14" hidden="1">1</definedName>
    <definedName name="solver_est" localSheetId="17" hidden="1">1</definedName>
    <definedName name="solver_est" localSheetId="20" hidden="1">1</definedName>
    <definedName name="solver_itr" localSheetId="2" hidden="1">2147483647</definedName>
    <definedName name="solver_itr" localSheetId="23" hidden="1">2147483647</definedName>
    <definedName name="solver_itr" localSheetId="26" hidden="1">2147483647</definedName>
    <definedName name="solver_itr" localSheetId="29" hidden="1">2147483647</definedName>
    <definedName name="solver_itr" localSheetId="32" hidden="1">2147483647</definedName>
    <definedName name="solver_itr" localSheetId="35" hidden="1">2147483647</definedName>
    <definedName name="solver_itr" localSheetId="38" hidden="1">2147483647</definedName>
    <definedName name="solver_itr" localSheetId="5" hidden="1">2147483647</definedName>
    <definedName name="solver_itr" localSheetId="8" hidden="1">2147483647</definedName>
    <definedName name="solver_itr" localSheetId="11" hidden="1">2147483647</definedName>
    <definedName name="solver_itr" localSheetId="14" hidden="1">2147483647</definedName>
    <definedName name="solver_itr" localSheetId="17" hidden="1">2147483647</definedName>
    <definedName name="solver_itr" localSheetId="20" hidden="1">2147483647</definedName>
    <definedName name="solver_lhs1" localSheetId="2" hidden="1">'1번'!$E$6</definedName>
    <definedName name="solver_lhs1" localSheetId="23" hidden="1">'2번(수정)_A'!$B$19:$B$24</definedName>
    <definedName name="solver_lhs1" localSheetId="26" hidden="1">'2번(수정)_B'!$B$19:$B$24</definedName>
    <definedName name="solver_lhs1" localSheetId="29" hidden="1">'2번(수정)_C'!$B$19:$B$24</definedName>
    <definedName name="solver_lhs1" localSheetId="32" hidden="1">'2번(수정)_D'!$B$19:$B$24</definedName>
    <definedName name="solver_lhs1" localSheetId="35" hidden="1">'2번(수정)_E'!$B$19:$B$24</definedName>
    <definedName name="solver_lhs1" localSheetId="38" hidden="1">'2번(수정)_F'!$B$19:$B$24</definedName>
    <definedName name="solver_lhs1" localSheetId="5" hidden="1">'2번_A'!$B$19:$B$24</definedName>
    <definedName name="solver_lhs1" localSheetId="8" hidden="1">'2번_B'!$B$19:$B$24</definedName>
    <definedName name="solver_lhs1" localSheetId="11" hidden="1">'2번_C'!$B$19:$B$24</definedName>
    <definedName name="solver_lhs1" localSheetId="14" hidden="1">'2번_D'!$B$19:$B$24</definedName>
    <definedName name="solver_lhs1" localSheetId="17" hidden="1">'2번_E'!$B$19:$B$24</definedName>
    <definedName name="solver_lhs1" localSheetId="20" hidden="1">'2번_F'!$B$19:$B$24</definedName>
    <definedName name="solver_lhs2" localSheetId="2" hidden="1">'1번'!$E$7</definedName>
    <definedName name="solver_lhs2" localSheetId="23" hidden="1">'2번(수정)_A'!$B$27</definedName>
    <definedName name="solver_lhs2" localSheetId="26" hidden="1">'2번(수정)_B'!$B$27</definedName>
    <definedName name="solver_lhs2" localSheetId="29" hidden="1">'2번(수정)_C'!$B$27</definedName>
    <definedName name="solver_lhs2" localSheetId="32" hidden="1">'2번(수정)_D'!$B$27</definedName>
    <definedName name="solver_lhs2" localSheetId="35" hidden="1">'2번(수정)_E'!$B$27</definedName>
    <definedName name="solver_lhs2" localSheetId="38" hidden="1">'2번(수정)_F'!$B$27</definedName>
    <definedName name="solver_lhs2" localSheetId="5" hidden="1">'2번_A'!$B$27</definedName>
    <definedName name="solver_lhs2" localSheetId="8" hidden="1">'2번_B'!$B$27</definedName>
    <definedName name="solver_lhs2" localSheetId="11" hidden="1">'2번_C'!$B$27</definedName>
    <definedName name="solver_lhs2" localSheetId="14" hidden="1">'2번_D'!$B$27</definedName>
    <definedName name="solver_lhs2" localSheetId="17" hidden="1">'2번_E'!$B$27</definedName>
    <definedName name="solver_lhs2" localSheetId="20" hidden="1">'2번_F'!$B$27</definedName>
    <definedName name="solver_lhs3" localSheetId="2" hidden="1">'1번'!$E$8</definedName>
    <definedName name="solver_mip" localSheetId="2" hidden="1">2147483647</definedName>
    <definedName name="solver_mip" localSheetId="23" hidden="1">2147483647</definedName>
    <definedName name="solver_mip" localSheetId="26" hidden="1">2147483647</definedName>
    <definedName name="solver_mip" localSheetId="29" hidden="1">2147483647</definedName>
    <definedName name="solver_mip" localSheetId="32" hidden="1">2147483647</definedName>
    <definedName name="solver_mip" localSheetId="35" hidden="1">2147483647</definedName>
    <definedName name="solver_mip" localSheetId="38" hidden="1">2147483647</definedName>
    <definedName name="solver_mip" localSheetId="5" hidden="1">2147483647</definedName>
    <definedName name="solver_mip" localSheetId="8" hidden="1">2147483647</definedName>
    <definedName name="solver_mip" localSheetId="11" hidden="1">2147483647</definedName>
    <definedName name="solver_mip" localSheetId="14" hidden="1">2147483647</definedName>
    <definedName name="solver_mip" localSheetId="17" hidden="1">2147483647</definedName>
    <definedName name="solver_mip" localSheetId="20" hidden="1">2147483647</definedName>
    <definedName name="solver_mni" localSheetId="2" hidden="1">30</definedName>
    <definedName name="solver_mni" localSheetId="23" hidden="1">30</definedName>
    <definedName name="solver_mni" localSheetId="26" hidden="1">30</definedName>
    <definedName name="solver_mni" localSheetId="29" hidden="1">30</definedName>
    <definedName name="solver_mni" localSheetId="32" hidden="1">30</definedName>
    <definedName name="solver_mni" localSheetId="35" hidden="1">30</definedName>
    <definedName name="solver_mni" localSheetId="38" hidden="1">30</definedName>
    <definedName name="solver_mni" localSheetId="5" hidden="1">30</definedName>
    <definedName name="solver_mni" localSheetId="8" hidden="1">30</definedName>
    <definedName name="solver_mni" localSheetId="11" hidden="1">30</definedName>
    <definedName name="solver_mni" localSheetId="14" hidden="1">30</definedName>
    <definedName name="solver_mni" localSheetId="17" hidden="1">30</definedName>
    <definedName name="solver_mni" localSheetId="20" hidden="1">30</definedName>
    <definedName name="solver_mrt" localSheetId="2" hidden="1">0.075</definedName>
    <definedName name="solver_mrt" localSheetId="23" hidden="1">0.075</definedName>
    <definedName name="solver_mrt" localSheetId="26" hidden="1">0.075</definedName>
    <definedName name="solver_mrt" localSheetId="29" hidden="1">0.075</definedName>
    <definedName name="solver_mrt" localSheetId="32" hidden="1">0.075</definedName>
    <definedName name="solver_mrt" localSheetId="35" hidden="1">0.075</definedName>
    <definedName name="solver_mrt" localSheetId="38" hidden="1">0.075</definedName>
    <definedName name="solver_mrt" localSheetId="5" hidden="1">0.075</definedName>
    <definedName name="solver_mrt" localSheetId="8" hidden="1">0.075</definedName>
    <definedName name="solver_mrt" localSheetId="11" hidden="1">0.075</definedName>
    <definedName name="solver_mrt" localSheetId="14" hidden="1">0.075</definedName>
    <definedName name="solver_mrt" localSheetId="17" hidden="1">0.075</definedName>
    <definedName name="solver_mrt" localSheetId="20" hidden="1">0.075</definedName>
    <definedName name="solver_msl" localSheetId="2" hidden="1">2</definedName>
    <definedName name="solver_msl" localSheetId="23" hidden="1">2</definedName>
    <definedName name="solver_msl" localSheetId="26" hidden="1">2</definedName>
    <definedName name="solver_msl" localSheetId="29" hidden="1">2</definedName>
    <definedName name="solver_msl" localSheetId="32" hidden="1">2</definedName>
    <definedName name="solver_msl" localSheetId="35" hidden="1">2</definedName>
    <definedName name="solver_msl" localSheetId="38" hidden="1">2</definedName>
    <definedName name="solver_msl" localSheetId="5" hidden="1">2</definedName>
    <definedName name="solver_msl" localSheetId="8" hidden="1">2</definedName>
    <definedName name="solver_msl" localSheetId="11" hidden="1">2</definedName>
    <definedName name="solver_msl" localSheetId="14" hidden="1">2</definedName>
    <definedName name="solver_msl" localSheetId="17" hidden="1">2</definedName>
    <definedName name="solver_msl" localSheetId="20" hidden="1">2</definedName>
    <definedName name="solver_neg" localSheetId="2" hidden="1">1</definedName>
    <definedName name="solver_neg" localSheetId="23" hidden="1">1</definedName>
    <definedName name="solver_neg" localSheetId="26" hidden="1">1</definedName>
    <definedName name="solver_neg" localSheetId="29" hidden="1">1</definedName>
    <definedName name="solver_neg" localSheetId="32" hidden="1">1</definedName>
    <definedName name="solver_neg" localSheetId="35" hidden="1">1</definedName>
    <definedName name="solver_neg" localSheetId="38" hidden="1">1</definedName>
    <definedName name="solver_neg" localSheetId="5" hidden="1">1</definedName>
    <definedName name="solver_neg" localSheetId="8" hidden="1">1</definedName>
    <definedName name="solver_neg" localSheetId="11" hidden="1">1</definedName>
    <definedName name="solver_neg" localSheetId="14" hidden="1">1</definedName>
    <definedName name="solver_neg" localSheetId="17" hidden="1">1</definedName>
    <definedName name="solver_neg" localSheetId="20" hidden="1">1</definedName>
    <definedName name="solver_nod" localSheetId="2" hidden="1">2147483647</definedName>
    <definedName name="solver_nod" localSheetId="23" hidden="1">2147483647</definedName>
    <definedName name="solver_nod" localSheetId="26" hidden="1">2147483647</definedName>
    <definedName name="solver_nod" localSheetId="29" hidden="1">2147483647</definedName>
    <definedName name="solver_nod" localSheetId="32" hidden="1">2147483647</definedName>
    <definedName name="solver_nod" localSheetId="35" hidden="1">2147483647</definedName>
    <definedName name="solver_nod" localSheetId="38" hidden="1">2147483647</definedName>
    <definedName name="solver_nod" localSheetId="5" hidden="1">2147483647</definedName>
    <definedName name="solver_nod" localSheetId="8" hidden="1">2147483647</definedName>
    <definedName name="solver_nod" localSheetId="11" hidden="1">2147483647</definedName>
    <definedName name="solver_nod" localSheetId="14" hidden="1">2147483647</definedName>
    <definedName name="solver_nod" localSheetId="17" hidden="1">2147483647</definedName>
    <definedName name="solver_nod" localSheetId="20" hidden="1">2147483647</definedName>
    <definedName name="solver_num" localSheetId="2" hidden="1">3</definedName>
    <definedName name="solver_num" localSheetId="23" hidden="1">2</definedName>
    <definedName name="solver_num" localSheetId="26" hidden="1">2</definedName>
    <definedName name="solver_num" localSheetId="29" hidden="1">2</definedName>
    <definedName name="solver_num" localSheetId="32" hidden="1">2</definedName>
    <definedName name="solver_num" localSheetId="35" hidden="1">2</definedName>
    <definedName name="solver_num" localSheetId="38" hidden="1">2</definedName>
    <definedName name="solver_num" localSheetId="5" hidden="1">2</definedName>
    <definedName name="solver_num" localSheetId="8" hidden="1">2</definedName>
    <definedName name="solver_num" localSheetId="11" hidden="1">2</definedName>
    <definedName name="solver_num" localSheetId="14" hidden="1">2</definedName>
    <definedName name="solver_num" localSheetId="17" hidden="1">2</definedName>
    <definedName name="solver_num" localSheetId="20" hidden="1">2</definedName>
    <definedName name="solver_nwt" localSheetId="2" hidden="1">1</definedName>
    <definedName name="solver_nwt" localSheetId="23" hidden="1">1</definedName>
    <definedName name="solver_nwt" localSheetId="26" hidden="1">1</definedName>
    <definedName name="solver_nwt" localSheetId="29" hidden="1">1</definedName>
    <definedName name="solver_nwt" localSheetId="32" hidden="1">1</definedName>
    <definedName name="solver_nwt" localSheetId="35" hidden="1">1</definedName>
    <definedName name="solver_nwt" localSheetId="38" hidden="1">1</definedName>
    <definedName name="solver_nwt" localSheetId="5" hidden="1">1</definedName>
    <definedName name="solver_nwt" localSheetId="8" hidden="1">1</definedName>
    <definedName name="solver_nwt" localSheetId="11" hidden="1">1</definedName>
    <definedName name="solver_nwt" localSheetId="14" hidden="1">1</definedName>
    <definedName name="solver_nwt" localSheetId="17" hidden="1">1</definedName>
    <definedName name="solver_nwt" localSheetId="20" hidden="1">1</definedName>
    <definedName name="solver_opt" localSheetId="2" hidden="1">'1번'!$A$11</definedName>
    <definedName name="solver_opt" localSheetId="23" hidden="1">'2번(수정)_A'!$A$30</definedName>
    <definedName name="solver_opt" localSheetId="26" hidden="1">'2번(수정)_B'!$A$30</definedName>
    <definedName name="solver_opt" localSheetId="29" hidden="1">'2번(수정)_C'!$A$30</definedName>
    <definedName name="solver_opt" localSheetId="32" hidden="1">'2번(수정)_D'!$A$30</definedName>
    <definedName name="solver_opt" localSheetId="35" hidden="1">'2번(수정)_E'!$A$30</definedName>
    <definedName name="solver_opt" localSheetId="38" hidden="1">'2번(수정)_F'!$A$30</definedName>
    <definedName name="solver_opt" localSheetId="5" hidden="1">'2번_A'!$A$30</definedName>
    <definedName name="solver_opt" localSheetId="8" hidden="1">'2번_B'!$A$30</definedName>
    <definedName name="solver_opt" localSheetId="11" hidden="1">'2번_C'!$A$30</definedName>
    <definedName name="solver_opt" localSheetId="14" hidden="1">'2번_D'!$A$30</definedName>
    <definedName name="solver_opt" localSheetId="17" hidden="1">'2번_E'!$A$30</definedName>
    <definedName name="solver_opt" localSheetId="20" hidden="1">'2번_F'!$A$30</definedName>
    <definedName name="solver_pre" localSheetId="2" hidden="1">0.000001</definedName>
    <definedName name="solver_pre" localSheetId="23" hidden="1">0.000001</definedName>
    <definedName name="solver_pre" localSheetId="26" hidden="1">0.000001</definedName>
    <definedName name="solver_pre" localSheetId="29" hidden="1">0.000001</definedName>
    <definedName name="solver_pre" localSheetId="32" hidden="1">0.000001</definedName>
    <definedName name="solver_pre" localSheetId="35" hidden="1">0.000001</definedName>
    <definedName name="solver_pre" localSheetId="38" hidden="1">0.000001</definedName>
    <definedName name="solver_pre" localSheetId="5" hidden="1">0.000001</definedName>
    <definedName name="solver_pre" localSheetId="8" hidden="1">0.000001</definedName>
    <definedName name="solver_pre" localSheetId="11" hidden="1">0.000001</definedName>
    <definedName name="solver_pre" localSheetId="14" hidden="1">0.000001</definedName>
    <definedName name="solver_pre" localSheetId="17" hidden="1">0.000001</definedName>
    <definedName name="solver_pre" localSheetId="20" hidden="1">0.000001</definedName>
    <definedName name="solver_rbv" localSheetId="2" hidden="1">1</definedName>
    <definedName name="solver_rbv" localSheetId="23" hidden="1">2</definedName>
    <definedName name="solver_rbv" localSheetId="26" hidden="1">2</definedName>
    <definedName name="solver_rbv" localSheetId="29" hidden="1">2</definedName>
    <definedName name="solver_rbv" localSheetId="32" hidden="1">2</definedName>
    <definedName name="solver_rbv" localSheetId="35" hidden="1">2</definedName>
    <definedName name="solver_rbv" localSheetId="38" hidden="1">2</definedName>
    <definedName name="solver_rbv" localSheetId="5" hidden="1">2</definedName>
    <definedName name="solver_rbv" localSheetId="8" hidden="1">2</definedName>
    <definedName name="solver_rbv" localSheetId="11" hidden="1">2</definedName>
    <definedName name="solver_rbv" localSheetId="14" hidden="1">2</definedName>
    <definedName name="solver_rbv" localSheetId="17" hidden="1">2</definedName>
    <definedName name="solver_rbv" localSheetId="20" hidden="1">2</definedName>
    <definedName name="solver_rel1" localSheetId="2" hidden="1">3</definedName>
    <definedName name="solver_rel1" localSheetId="23" hidden="1">1</definedName>
    <definedName name="solver_rel1" localSheetId="26" hidden="1">1</definedName>
    <definedName name="solver_rel1" localSheetId="29" hidden="1">1</definedName>
    <definedName name="solver_rel1" localSheetId="32" hidden="1">1</definedName>
    <definedName name="solver_rel1" localSheetId="35" hidden="1">1</definedName>
    <definedName name="solver_rel1" localSheetId="38" hidden="1">1</definedName>
    <definedName name="solver_rel1" localSheetId="5" hidden="1">1</definedName>
    <definedName name="solver_rel1" localSheetId="8" hidden="1">1</definedName>
    <definedName name="solver_rel1" localSheetId="11" hidden="1">1</definedName>
    <definedName name="solver_rel1" localSheetId="14" hidden="1">1</definedName>
    <definedName name="solver_rel1" localSheetId="17" hidden="1">1</definedName>
    <definedName name="solver_rel1" localSheetId="20" hidden="1">1</definedName>
    <definedName name="solver_rel2" localSheetId="2" hidden="1">1</definedName>
    <definedName name="solver_rel2" localSheetId="23" hidden="1">2</definedName>
    <definedName name="solver_rel2" localSheetId="26" hidden="1">2</definedName>
    <definedName name="solver_rel2" localSheetId="29" hidden="1">2</definedName>
    <definedName name="solver_rel2" localSheetId="32" hidden="1">2</definedName>
    <definedName name="solver_rel2" localSheetId="35" hidden="1">2</definedName>
    <definedName name="solver_rel2" localSheetId="38" hidden="1">2</definedName>
    <definedName name="solver_rel2" localSheetId="5" hidden="1">2</definedName>
    <definedName name="solver_rel2" localSheetId="8" hidden="1">2</definedName>
    <definedName name="solver_rel2" localSheetId="11" hidden="1">2</definedName>
    <definedName name="solver_rel2" localSheetId="14" hidden="1">2</definedName>
    <definedName name="solver_rel2" localSheetId="17" hidden="1">2</definedName>
    <definedName name="solver_rel2" localSheetId="20" hidden="1">2</definedName>
    <definedName name="solver_rel3" localSheetId="2" hidden="1">2</definedName>
    <definedName name="solver_rhs1" localSheetId="2" hidden="1">'1번'!$G$6</definedName>
    <definedName name="solver_rhs1" localSheetId="23" hidden="1">'2번(수정)_A'!$D$19:$D$24</definedName>
    <definedName name="solver_rhs1" localSheetId="26" hidden="1">'2번(수정)_B'!$D$19:$D$24</definedName>
    <definedName name="solver_rhs1" localSheetId="29" hidden="1">'2번(수정)_C'!$D$19:$D$24</definedName>
    <definedName name="solver_rhs1" localSheetId="32" hidden="1">'2번(수정)_D'!$D$19:$D$24</definedName>
    <definedName name="solver_rhs1" localSheetId="35" hidden="1">'2번(수정)_E'!$D$19:$D$24</definedName>
    <definedName name="solver_rhs1" localSheetId="38" hidden="1">'2번(수정)_F'!$D$19:$D$24</definedName>
    <definedName name="solver_rhs1" localSheetId="5" hidden="1">'2번_A'!$D$19:$D$24</definedName>
    <definedName name="solver_rhs1" localSheetId="8" hidden="1">'2번_B'!$D$19:$D$24</definedName>
    <definedName name="solver_rhs1" localSheetId="11" hidden="1">'2번_C'!$D$19:$D$24</definedName>
    <definedName name="solver_rhs1" localSheetId="14" hidden="1">'2번_D'!$D$19:$D$24</definedName>
    <definedName name="solver_rhs1" localSheetId="17" hidden="1">'2번_E'!$D$19:$D$24</definedName>
    <definedName name="solver_rhs1" localSheetId="20" hidden="1">'2번_F'!$D$19:$D$24</definedName>
    <definedName name="solver_rhs2" localSheetId="2" hidden="1">'1번'!$G$7</definedName>
    <definedName name="solver_rhs2" localSheetId="23" hidden="1">'2번(수정)_A'!$D$27</definedName>
    <definedName name="solver_rhs2" localSheetId="26" hidden="1">'2번(수정)_B'!$D$27</definedName>
    <definedName name="solver_rhs2" localSheetId="29" hidden="1">'2번(수정)_C'!$D$27</definedName>
    <definedName name="solver_rhs2" localSheetId="32" hidden="1">'2번(수정)_D'!$D$27</definedName>
    <definedName name="solver_rhs2" localSheetId="35" hidden="1">'2번(수정)_E'!$D$27</definedName>
    <definedName name="solver_rhs2" localSheetId="38" hidden="1">'2번(수정)_F'!$D$27</definedName>
    <definedName name="solver_rhs2" localSheetId="5" hidden="1">'2번_A'!$D$27</definedName>
    <definedName name="solver_rhs2" localSheetId="8" hidden="1">'2번_B'!$D$27</definedName>
    <definedName name="solver_rhs2" localSheetId="11" hidden="1">'2번_C'!$D$27</definedName>
    <definedName name="solver_rhs2" localSheetId="14" hidden="1">'2번_D'!$D$27</definedName>
    <definedName name="solver_rhs2" localSheetId="17" hidden="1">'2번_E'!$D$27</definedName>
    <definedName name="solver_rhs2" localSheetId="20" hidden="1">'2번_F'!$D$27</definedName>
    <definedName name="solver_rhs3" localSheetId="2" hidden="1">'1번'!$G$8</definedName>
    <definedName name="solver_rlx" localSheetId="2" hidden="1">2</definedName>
    <definedName name="solver_rlx" localSheetId="23" hidden="1">2</definedName>
    <definedName name="solver_rlx" localSheetId="26" hidden="1">2</definedName>
    <definedName name="solver_rlx" localSheetId="29" hidden="1">2</definedName>
    <definedName name="solver_rlx" localSheetId="32" hidden="1">2</definedName>
    <definedName name="solver_rlx" localSheetId="35" hidden="1">2</definedName>
    <definedName name="solver_rlx" localSheetId="38" hidden="1">2</definedName>
    <definedName name="solver_rlx" localSheetId="5" hidden="1">2</definedName>
    <definedName name="solver_rlx" localSheetId="8" hidden="1">2</definedName>
    <definedName name="solver_rlx" localSheetId="11" hidden="1">2</definedName>
    <definedName name="solver_rlx" localSheetId="14" hidden="1">2</definedName>
    <definedName name="solver_rlx" localSheetId="17" hidden="1">2</definedName>
    <definedName name="solver_rlx" localSheetId="20" hidden="1">2</definedName>
    <definedName name="solver_rsd" localSheetId="2" hidden="1">0</definedName>
    <definedName name="solver_rsd" localSheetId="23" hidden="1">0</definedName>
    <definedName name="solver_rsd" localSheetId="26" hidden="1">0</definedName>
    <definedName name="solver_rsd" localSheetId="29" hidden="1">0</definedName>
    <definedName name="solver_rsd" localSheetId="32" hidden="1">0</definedName>
    <definedName name="solver_rsd" localSheetId="35" hidden="1">0</definedName>
    <definedName name="solver_rsd" localSheetId="38" hidden="1">0</definedName>
    <definedName name="solver_rsd" localSheetId="5" hidden="1">0</definedName>
    <definedName name="solver_rsd" localSheetId="8" hidden="1">0</definedName>
    <definedName name="solver_rsd" localSheetId="11" hidden="1">0</definedName>
    <definedName name="solver_rsd" localSheetId="14" hidden="1">0</definedName>
    <definedName name="solver_rsd" localSheetId="17" hidden="1">0</definedName>
    <definedName name="solver_rsd" localSheetId="20" hidden="1">0</definedName>
    <definedName name="solver_scl" localSheetId="2" hidden="1">1</definedName>
    <definedName name="solver_scl" localSheetId="23" hidden="1">2</definedName>
    <definedName name="solver_scl" localSheetId="26" hidden="1">2</definedName>
    <definedName name="solver_scl" localSheetId="29" hidden="1">2</definedName>
    <definedName name="solver_scl" localSheetId="32" hidden="1">2</definedName>
    <definedName name="solver_scl" localSheetId="35" hidden="1">2</definedName>
    <definedName name="solver_scl" localSheetId="38" hidden="1">2</definedName>
    <definedName name="solver_scl" localSheetId="5" hidden="1">2</definedName>
    <definedName name="solver_scl" localSheetId="8" hidden="1">2</definedName>
    <definedName name="solver_scl" localSheetId="11" hidden="1">2</definedName>
    <definedName name="solver_scl" localSheetId="14" hidden="1">2</definedName>
    <definedName name="solver_scl" localSheetId="17" hidden="1">2</definedName>
    <definedName name="solver_scl" localSheetId="20" hidden="1">2</definedName>
    <definedName name="solver_sho" localSheetId="2" hidden="1">2</definedName>
    <definedName name="solver_sho" localSheetId="23" hidden="1">2</definedName>
    <definedName name="solver_sho" localSheetId="26" hidden="1">2</definedName>
    <definedName name="solver_sho" localSheetId="29" hidden="1">2</definedName>
    <definedName name="solver_sho" localSheetId="32" hidden="1">2</definedName>
    <definedName name="solver_sho" localSheetId="35" hidden="1">2</definedName>
    <definedName name="solver_sho" localSheetId="38" hidden="1">2</definedName>
    <definedName name="solver_sho" localSheetId="5" hidden="1">2</definedName>
    <definedName name="solver_sho" localSheetId="8" hidden="1">2</definedName>
    <definedName name="solver_sho" localSheetId="11" hidden="1">2</definedName>
    <definedName name="solver_sho" localSheetId="14" hidden="1">2</definedName>
    <definedName name="solver_sho" localSheetId="17" hidden="1">2</definedName>
    <definedName name="solver_sho" localSheetId="20" hidden="1">2</definedName>
    <definedName name="solver_ssz" localSheetId="2" hidden="1">100</definedName>
    <definedName name="solver_ssz" localSheetId="23" hidden="1">100</definedName>
    <definedName name="solver_ssz" localSheetId="26" hidden="1">100</definedName>
    <definedName name="solver_ssz" localSheetId="29" hidden="1">100</definedName>
    <definedName name="solver_ssz" localSheetId="32" hidden="1">100</definedName>
    <definedName name="solver_ssz" localSheetId="35" hidden="1">100</definedName>
    <definedName name="solver_ssz" localSheetId="38" hidden="1">100</definedName>
    <definedName name="solver_ssz" localSheetId="5" hidden="1">100</definedName>
    <definedName name="solver_ssz" localSheetId="8" hidden="1">100</definedName>
    <definedName name="solver_ssz" localSheetId="11" hidden="1">100</definedName>
    <definedName name="solver_ssz" localSheetId="14" hidden="1">100</definedName>
    <definedName name="solver_ssz" localSheetId="17" hidden="1">100</definedName>
    <definedName name="solver_ssz" localSheetId="20" hidden="1">100</definedName>
    <definedName name="solver_tim" localSheetId="2" hidden="1">2147483647</definedName>
    <definedName name="solver_tim" localSheetId="23" hidden="1">2147483647</definedName>
    <definedName name="solver_tim" localSheetId="26" hidden="1">2147483647</definedName>
    <definedName name="solver_tim" localSheetId="29" hidden="1">2147483647</definedName>
    <definedName name="solver_tim" localSheetId="32" hidden="1">2147483647</definedName>
    <definedName name="solver_tim" localSheetId="35" hidden="1">2147483647</definedName>
    <definedName name="solver_tim" localSheetId="38" hidden="1">2147483647</definedName>
    <definedName name="solver_tim" localSheetId="5" hidden="1">2147483647</definedName>
    <definedName name="solver_tim" localSheetId="8" hidden="1">2147483647</definedName>
    <definedName name="solver_tim" localSheetId="11" hidden="1">2147483647</definedName>
    <definedName name="solver_tim" localSheetId="14" hidden="1">2147483647</definedName>
    <definedName name="solver_tim" localSheetId="17" hidden="1">2147483647</definedName>
    <definedName name="solver_tim" localSheetId="20" hidden="1">2147483647</definedName>
    <definedName name="solver_tol" localSheetId="2" hidden="1">0.01</definedName>
    <definedName name="solver_tol" localSheetId="23" hidden="1">0.01</definedName>
    <definedName name="solver_tol" localSheetId="26" hidden="1">0.01</definedName>
    <definedName name="solver_tol" localSheetId="29" hidden="1">0.01</definedName>
    <definedName name="solver_tol" localSheetId="32" hidden="1">0.01</definedName>
    <definedName name="solver_tol" localSheetId="35" hidden="1">0.01</definedName>
    <definedName name="solver_tol" localSheetId="38" hidden="1">0.01</definedName>
    <definedName name="solver_tol" localSheetId="5" hidden="1">0.01</definedName>
    <definedName name="solver_tol" localSheetId="8" hidden="1">0.01</definedName>
    <definedName name="solver_tol" localSheetId="11" hidden="1">0.01</definedName>
    <definedName name="solver_tol" localSheetId="14" hidden="1">0.01</definedName>
    <definedName name="solver_tol" localSheetId="17" hidden="1">0.01</definedName>
    <definedName name="solver_tol" localSheetId="20" hidden="1">0.01</definedName>
    <definedName name="solver_typ" localSheetId="2" hidden="1">2</definedName>
    <definedName name="solver_typ" localSheetId="23" hidden="1">1</definedName>
    <definedName name="solver_typ" localSheetId="26" hidden="1">1</definedName>
    <definedName name="solver_typ" localSheetId="29" hidden="1">1</definedName>
    <definedName name="solver_typ" localSheetId="32" hidden="1">1</definedName>
    <definedName name="solver_typ" localSheetId="35" hidden="1">1</definedName>
    <definedName name="solver_typ" localSheetId="38" hidden="1">1</definedName>
    <definedName name="solver_typ" localSheetId="5" hidden="1">1</definedName>
    <definedName name="solver_typ" localSheetId="8" hidden="1">1</definedName>
    <definedName name="solver_typ" localSheetId="11" hidden="1">1</definedName>
    <definedName name="solver_typ" localSheetId="14" hidden="1">1</definedName>
    <definedName name="solver_typ" localSheetId="17" hidden="1">1</definedName>
    <definedName name="solver_typ" localSheetId="20" hidden="1">1</definedName>
    <definedName name="solver_val" localSheetId="2" hidden="1">0</definedName>
    <definedName name="solver_val" localSheetId="23" hidden="1">0</definedName>
    <definedName name="solver_val" localSheetId="26" hidden="1">0</definedName>
    <definedName name="solver_val" localSheetId="29" hidden="1">0</definedName>
    <definedName name="solver_val" localSheetId="32" hidden="1">0</definedName>
    <definedName name="solver_val" localSheetId="35" hidden="1">0</definedName>
    <definedName name="solver_val" localSheetId="38" hidden="1">0</definedName>
    <definedName name="solver_val" localSheetId="5" hidden="1">0</definedName>
    <definedName name="solver_val" localSheetId="8" hidden="1">0</definedName>
    <definedName name="solver_val" localSheetId="11" hidden="1">0</definedName>
    <definedName name="solver_val" localSheetId="14" hidden="1">0</definedName>
    <definedName name="solver_val" localSheetId="17" hidden="1">0</definedName>
    <definedName name="solver_val" localSheetId="20" hidden="1">0</definedName>
    <definedName name="solver_ver" localSheetId="2" hidden="1">3</definedName>
    <definedName name="solver_ver" localSheetId="23" hidden="1">3</definedName>
    <definedName name="solver_ver" localSheetId="26" hidden="1">3</definedName>
    <definedName name="solver_ver" localSheetId="29" hidden="1">3</definedName>
    <definedName name="solver_ver" localSheetId="32" hidden="1">3</definedName>
    <definedName name="solver_ver" localSheetId="35" hidden="1">3</definedName>
    <definedName name="solver_ver" localSheetId="38" hidden="1">3</definedName>
    <definedName name="solver_ver" localSheetId="5" hidden="1">3</definedName>
    <definedName name="solver_ver" localSheetId="8" hidden="1">3</definedName>
    <definedName name="solver_ver" localSheetId="11" hidden="1">3</definedName>
    <definedName name="solver_ver" localSheetId="14" hidden="1">3</definedName>
    <definedName name="solver_ver" localSheetId="17" hidden="1">3</definedName>
    <definedName name="solver_ver" localSheetId="2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E8" i="1"/>
  <c r="E7" i="1"/>
  <c r="E6" i="1"/>
  <c r="D24" i="35" l="1"/>
  <c r="B27" i="35" s="1"/>
  <c r="B24" i="35"/>
  <c r="A30" i="35" s="1"/>
  <c r="D23" i="35"/>
  <c r="B23" i="35"/>
  <c r="D22" i="35"/>
  <c r="B22" i="35"/>
  <c r="D21" i="35"/>
  <c r="B21" i="35"/>
  <c r="D20" i="35"/>
  <c r="B20" i="35"/>
  <c r="D19" i="35"/>
  <c r="B19" i="35"/>
  <c r="D24" i="34"/>
  <c r="B24" i="34"/>
  <c r="D23" i="34"/>
  <c r="B27" i="34" s="1"/>
  <c r="B23" i="34"/>
  <c r="A30" i="34" s="1"/>
  <c r="D22" i="34"/>
  <c r="B22" i="34"/>
  <c r="D21" i="34"/>
  <c r="B21" i="34"/>
  <c r="D20" i="34"/>
  <c r="B20" i="34"/>
  <c r="D19" i="34"/>
  <c r="B19" i="34"/>
  <c r="D24" i="33"/>
  <c r="B24" i="33"/>
  <c r="D23" i="33"/>
  <c r="B23" i="33"/>
  <c r="D22" i="33"/>
  <c r="B27" i="33" s="1"/>
  <c r="B22" i="33"/>
  <c r="A30" i="33" s="1"/>
  <c r="D21" i="33"/>
  <c r="B21" i="33"/>
  <c r="D20" i="33"/>
  <c r="B20" i="33"/>
  <c r="D19" i="33"/>
  <c r="B19" i="33"/>
  <c r="D24" i="32"/>
  <c r="B24" i="32"/>
  <c r="D23" i="32"/>
  <c r="B23" i="32"/>
  <c r="D22" i="32"/>
  <c r="B22" i="32"/>
  <c r="D21" i="32"/>
  <c r="B27" i="32" s="1"/>
  <c r="B21" i="32"/>
  <c r="A30" i="32" s="1"/>
  <c r="D20" i="32"/>
  <c r="B20" i="32"/>
  <c r="D19" i="32"/>
  <c r="B19" i="32"/>
  <c r="D24" i="31"/>
  <c r="B24" i="31"/>
  <c r="D23" i="31"/>
  <c r="B23" i="31"/>
  <c r="D22" i="31"/>
  <c r="B22" i="31"/>
  <c r="D21" i="31"/>
  <c r="B21" i="31"/>
  <c r="D20" i="31"/>
  <c r="B27" i="31" s="1"/>
  <c r="B20" i="31"/>
  <c r="A30" i="31" s="1"/>
  <c r="D19" i="31"/>
  <c r="B19" i="31"/>
  <c r="B24" i="3"/>
  <c r="B23" i="3"/>
  <c r="B22" i="3"/>
  <c r="B21" i="3"/>
  <c r="B20" i="3"/>
  <c r="B19" i="3"/>
  <c r="A30" i="3" s="1"/>
  <c r="A33" i="3" s="1"/>
  <c r="D24" i="3"/>
  <c r="D23" i="3"/>
  <c r="D22" i="3"/>
  <c r="D21" i="3"/>
  <c r="D20" i="3"/>
  <c r="D19" i="3"/>
  <c r="B27" i="3" s="1"/>
  <c r="A33" i="35" l="1"/>
  <c r="A33" i="34"/>
  <c r="A33" i="32"/>
  <c r="A33" i="31"/>
  <c r="A33" i="33"/>
  <c r="A33" i="10"/>
  <c r="A33" i="8"/>
  <c r="B22" i="2"/>
  <c r="B19" i="2"/>
  <c r="B23" i="10"/>
  <c r="B22" i="10"/>
  <c r="B21" i="10"/>
  <c r="B20" i="10"/>
  <c r="B19" i="10"/>
  <c r="A30" i="10"/>
  <c r="D19" i="2"/>
  <c r="D20" i="2"/>
  <c r="D24" i="10"/>
  <c r="B24" i="10"/>
  <c r="D23" i="10"/>
  <c r="D22" i="10"/>
  <c r="D21" i="10"/>
  <c r="D20" i="10"/>
  <c r="B27" i="10" s="1"/>
  <c r="D19" i="10"/>
  <c r="D24" i="9"/>
  <c r="B24" i="9"/>
  <c r="D23" i="9"/>
  <c r="B23" i="9"/>
  <c r="D22" i="9"/>
  <c r="B22" i="9"/>
  <c r="D21" i="9"/>
  <c r="B27" i="9" s="1"/>
  <c r="B21" i="9"/>
  <c r="A30" i="9" s="1"/>
  <c r="A33" i="9" s="1"/>
  <c r="D20" i="9"/>
  <c r="B20" i="9"/>
  <c r="D19" i="9"/>
  <c r="B19" i="9"/>
  <c r="D24" i="8"/>
  <c r="B24" i="8"/>
  <c r="D23" i="8"/>
  <c r="B23" i="8"/>
  <c r="D22" i="8"/>
  <c r="B27" i="8" s="1"/>
  <c r="B22" i="8"/>
  <c r="A30" i="8" s="1"/>
  <c r="D21" i="8"/>
  <c r="B21" i="8"/>
  <c r="D20" i="8"/>
  <c r="B20" i="8"/>
  <c r="D19" i="8"/>
  <c r="B19" i="8"/>
  <c r="D24" i="7"/>
  <c r="B24" i="7"/>
  <c r="D23" i="7"/>
  <c r="B27" i="7" s="1"/>
  <c r="B23" i="7"/>
  <c r="A30" i="7" s="1"/>
  <c r="A33" i="7" s="1"/>
  <c r="D22" i="7"/>
  <c r="B22" i="7"/>
  <c r="D21" i="7"/>
  <c r="B21" i="7"/>
  <c r="D20" i="7"/>
  <c r="B20" i="7"/>
  <c r="D19" i="7"/>
  <c r="B19" i="7"/>
  <c r="D24" i="6"/>
  <c r="B27" i="6" s="1"/>
  <c r="B24" i="6"/>
  <c r="A30" i="6" s="1"/>
  <c r="A33" i="6" s="1"/>
  <c r="D23" i="6"/>
  <c r="B23" i="6"/>
  <c r="D22" i="6"/>
  <c r="B22" i="6"/>
  <c r="D21" i="6"/>
  <c r="B21" i="6"/>
  <c r="D20" i="6"/>
  <c r="B20" i="6"/>
  <c r="D19" i="6"/>
  <c r="B19" i="6"/>
  <c r="B20" i="2"/>
  <c r="B21" i="2"/>
  <c r="B23" i="2"/>
  <c r="B24" i="2"/>
  <c r="A30" i="2"/>
  <c r="A33" i="2" s="1"/>
  <c r="D21" i="2"/>
  <c r="D22" i="2"/>
  <c r="D23" i="2"/>
  <c r="D24" i="2"/>
  <c r="B27" i="2"/>
</calcChain>
</file>

<file path=xl/sharedStrings.xml><?xml version="1.0" encoding="utf-8"?>
<sst xmlns="http://schemas.openxmlformats.org/spreadsheetml/2006/main" count="2109" uniqueCount="164">
  <si>
    <r>
      <t>X</t>
    </r>
    <r>
      <rPr>
        <b/>
        <vertAlign val="subscript"/>
        <sz val="11"/>
        <color indexed="8"/>
        <rFont val="맑은 고딕"/>
        <family val="3"/>
        <charset val="129"/>
      </rPr>
      <t>2</t>
    </r>
    <phoneticPr fontId="5" type="noConversion"/>
  </si>
  <si>
    <r>
      <t>X</t>
    </r>
    <r>
      <rPr>
        <b/>
        <vertAlign val="subscript"/>
        <sz val="11"/>
        <color indexed="8"/>
        <rFont val="맑은 고딕"/>
        <family val="3"/>
        <charset val="129"/>
      </rPr>
      <t>3</t>
    </r>
    <phoneticPr fontId="5" type="noConversion"/>
  </si>
  <si>
    <t>목적함수계수</t>
    <phoneticPr fontId="5" type="noConversion"/>
  </si>
  <si>
    <t>최적해</t>
    <phoneticPr fontId="5" type="noConversion"/>
  </si>
  <si>
    <t>제약조건</t>
    <phoneticPr fontId="5" type="noConversion"/>
  </si>
  <si>
    <t>좌변항 결과</t>
    <phoneticPr fontId="5" type="noConversion"/>
  </si>
  <si>
    <t>우변항</t>
    <phoneticPr fontId="5" type="noConversion"/>
  </si>
  <si>
    <t>&gt;=</t>
    <phoneticPr fontId="5" type="noConversion"/>
  </si>
  <si>
    <t>&lt;=</t>
    <phoneticPr fontId="5" type="noConversion"/>
  </si>
  <si>
    <t>=</t>
    <phoneticPr fontId="5" type="noConversion"/>
  </si>
  <si>
    <t>목적함수</t>
    <phoneticPr fontId="5" type="noConversion"/>
  </si>
  <si>
    <r>
      <t>X</t>
    </r>
    <r>
      <rPr>
        <b/>
        <vertAlign val="subscript"/>
        <sz val="11"/>
        <color indexed="8"/>
        <rFont val="맑은 고딕"/>
        <family val="3"/>
        <charset val="129"/>
      </rPr>
      <t>1</t>
    </r>
    <phoneticPr fontId="5" type="noConversion"/>
  </si>
  <si>
    <t>투입-산출 자료</t>
    <phoneticPr fontId="1" type="noConversion"/>
  </si>
  <si>
    <t>투입물</t>
    <phoneticPr fontId="1" type="noConversion"/>
  </si>
  <si>
    <t>산출물</t>
    <phoneticPr fontId="1" type="noConversion"/>
  </si>
  <si>
    <t>DMUs</t>
    <phoneticPr fontId="1" type="noConversion"/>
  </si>
  <si>
    <t>가중치</t>
    <phoneticPr fontId="1" type="noConversion"/>
  </si>
  <si>
    <t>효율성 표준화 제약</t>
    <phoneticPr fontId="1" type="noConversion"/>
  </si>
  <si>
    <t>산출물 가중합</t>
    <phoneticPr fontId="1" type="noConversion"/>
  </si>
  <si>
    <t>투입물 가중합</t>
    <phoneticPr fontId="1" type="noConversion"/>
  </si>
  <si>
    <t>&lt;=</t>
    <phoneticPr fontId="1" type="noConversion"/>
  </si>
  <si>
    <t>목적함수의 분모(=1)</t>
    <phoneticPr fontId="1" type="noConversion"/>
  </si>
  <si>
    <t>=</t>
    <phoneticPr fontId="1" type="noConversion"/>
  </si>
  <si>
    <t>목적함수(효율성)</t>
    <phoneticPr fontId="1" type="noConversion"/>
  </si>
  <si>
    <t>Input1</t>
    <phoneticPr fontId="1" type="noConversion"/>
  </si>
  <si>
    <t>Input2</t>
    <phoneticPr fontId="1" type="noConversion"/>
  </si>
  <si>
    <t>Input3</t>
  </si>
  <si>
    <t>Output1</t>
    <phoneticPr fontId="1" type="noConversion"/>
  </si>
  <si>
    <t>Output2</t>
    <phoneticPr fontId="1" type="noConversion"/>
  </si>
  <si>
    <t>Output3</t>
  </si>
  <si>
    <t>A 대학</t>
    <phoneticPr fontId="1" type="noConversion"/>
  </si>
  <si>
    <t>B 대학</t>
    <phoneticPr fontId="1" type="noConversion"/>
  </si>
  <si>
    <t>C 대학</t>
    <phoneticPr fontId="1" type="noConversion"/>
  </si>
  <si>
    <t>D 대학</t>
    <phoneticPr fontId="1" type="noConversion"/>
  </si>
  <si>
    <t>E 대학</t>
    <phoneticPr fontId="1" type="noConversion"/>
  </si>
  <si>
    <t>F 대학</t>
    <phoneticPr fontId="1" type="noConversion"/>
  </si>
  <si>
    <t>A 대학</t>
    <phoneticPr fontId="1" type="noConversion"/>
  </si>
  <si>
    <t>Microsoft Excel 16.0 해답 보고서</t>
  </si>
  <si>
    <t>워크시트 이름: [DA(2019-02)과제(01).xlsx]1번</t>
  </si>
  <si>
    <t>결과: 해를 찾았습니다. 모든 제한 조건 및 최적화 조건이 만족되었습니다.</t>
  </si>
  <si>
    <t>해 찾기 엔진</t>
  </si>
  <si>
    <t>엔진: 단순 LP</t>
  </si>
  <si>
    <t>해 찾는 시간: 0.031 초.</t>
  </si>
  <si>
    <t>반복 횟수: 2 부분 문제: 0</t>
  </si>
  <si>
    <t>해 찾기 옵션</t>
  </si>
  <si>
    <t>최대 시간 제한 없음,  반복 횟수 제한 없음, Precision 0.000001</t>
  </si>
  <si>
    <t>최대 부분 문제 제한 없음, 최대 정수 해 제한 없음, 정수 허용 한도 1%, 음수 아닌 것으로 가정</t>
  </si>
  <si>
    <t>목표 셀 (최소)</t>
  </si>
  <si>
    <t>셀</t>
  </si>
  <si>
    <t>이름</t>
  </si>
  <si>
    <t>계산 전의 값</t>
  </si>
  <si>
    <t>계산 값</t>
  </si>
  <si>
    <t>변수 셀</t>
  </si>
  <si>
    <t>정수</t>
  </si>
  <si>
    <t>제한 조건</t>
  </si>
  <si>
    <t>셀의 값</t>
  </si>
  <si>
    <t>수식</t>
  </si>
  <si>
    <t>상태</t>
  </si>
  <si>
    <t>조건과의 차</t>
  </si>
  <si>
    <t>$A$11</t>
  </si>
  <si>
    <t>목적함수</t>
  </si>
  <si>
    <t>$B$3</t>
  </si>
  <si>
    <t>최적해 X1</t>
  </si>
  <si>
    <t>Contin</t>
  </si>
  <si>
    <t>$C$3</t>
  </si>
  <si>
    <t>최적해 X2</t>
  </si>
  <si>
    <t>$D$3</t>
  </si>
  <si>
    <t>최적해 X3</t>
  </si>
  <si>
    <t>$E$6</t>
  </si>
  <si>
    <t>좌변항 결과</t>
  </si>
  <si>
    <t>$E$6&gt;=$G$6</t>
  </si>
  <si>
    <t>만족</t>
  </si>
  <si>
    <t>$E$7</t>
  </si>
  <si>
    <t>$E$7&lt;=$G$7</t>
  </si>
  <si>
    <t>부분적 만족</t>
  </si>
  <si>
    <t>$E$8</t>
  </si>
  <si>
    <t>$E$8=$G$8</t>
  </si>
  <si>
    <t>Microsoft Excel 16.0 민감도 보고서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</si>
  <si>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</si>
  <si>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</si>
  <si>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</si>
  <si>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</si>
  <si>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</si>
  <si>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</si>
  <si>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</si>
  <si>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</si>
  <si>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</si>
  <si>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잠재</t>
  </si>
  <si>
    <t>가격</t>
  </si>
  <si>
    <t>우변</t>
  </si>
  <si>
    <t>효율성 평가</t>
    <phoneticPr fontId="1" type="noConversion"/>
  </si>
  <si>
    <t>워크시트 이름: [DA(2019-02)과제(01).xlsx]2번_A</t>
  </si>
  <si>
    <t>보고서 작성일: 2019-10-17 오후 4:43:34</t>
  </si>
  <si>
    <t>반복 횟수: 10 부분 문제: 0</t>
  </si>
  <si>
    <t>목표 셀 (최대값)</t>
  </si>
  <si>
    <t>$A$30</t>
  </si>
  <si>
    <t>목적함수(효율성)</t>
  </si>
  <si>
    <t>$B$14</t>
  </si>
  <si>
    <t>가중치 Input1</t>
  </si>
  <si>
    <t>$C$14</t>
  </si>
  <si>
    <t>가중치 Input2</t>
  </si>
  <si>
    <t>$D$14</t>
  </si>
  <si>
    <t>가중치 Input3</t>
  </si>
  <si>
    <t>$E$14</t>
  </si>
  <si>
    <t>가중치 Output1</t>
  </si>
  <si>
    <t>$F$14</t>
  </si>
  <si>
    <t>가중치 Output2</t>
  </si>
  <si>
    <t>$G$14</t>
  </si>
  <si>
    <t>가중치 Output3</t>
  </si>
  <si>
    <t>$B$19</t>
  </si>
  <si>
    <t>A 대학 산출물 가중합</t>
  </si>
  <si>
    <t>$B$19&lt;=$D$19</t>
  </si>
  <si>
    <t>$B$20</t>
  </si>
  <si>
    <t>B 대학 산출물 가중합</t>
  </si>
  <si>
    <t>$B$20&lt;=$D$20</t>
  </si>
  <si>
    <t>$B$21</t>
  </si>
  <si>
    <t>C 대학 산출물 가중합</t>
  </si>
  <si>
    <t>$B$21&lt;=$D$21</t>
  </si>
  <si>
    <t>$B$22</t>
  </si>
  <si>
    <t>D 대학 산출물 가중합</t>
  </si>
  <si>
    <t>$B$22&lt;=$D$22</t>
  </si>
  <si>
    <t>$B$23</t>
  </si>
  <si>
    <t>E 대학 산출물 가중합</t>
  </si>
  <si>
    <t>$B$23&lt;=$D$23</t>
  </si>
  <si>
    <t>$B$24</t>
  </si>
  <si>
    <t>F 대학 산출물 가중합</t>
  </si>
  <si>
    <t>$B$24&lt;=$D$24</t>
  </si>
  <si>
    <t>$B$27</t>
  </si>
  <si>
    <t>산출물 가중합</t>
  </si>
  <si>
    <t>$B$27=$D$27</t>
  </si>
  <si>
    <t>워크시트 이름: [DA(2019-02)과제(01).xlsx]2번_B</t>
  </si>
  <si>
    <t>반복 횟수: 9 부분 문제: 0</t>
  </si>
  <si>
    <t>보고서 작성일: 2019-10-17 오후 4:46:09</t>
  </si>
  <si>
    <t>워크시트 이름: [DA(2019-02)과제(01).xlsx]2번_C</t>
  </si>
  <si>
    <t>보고서 작성일: 2019-10-17 오후 4:46:49</t>
  </si>
  <si>
    <t>반복 횟수: 4 부분 문제: 0</t>
  </si>
  <si>
    <t>보고서 작성일: 2019-10-17 오후 4:46:50</t>
  </si>
  <si>
    <t>워크시트 이름: [DA(2019-02)과제(01).xlsx]2번_D</t>
  </si>
  <si>
    <t>보고서 작성일: 2019-10-17 오후 4:47:34</t>
  </si>
  <si>
    <t>반복 횟수: 7 부분 문제: 0</t>
  </si>
  <si>
    <t>워크시트 이름: [DA(2019-02)과제(01).xlsx]2번_E</t>
  </si>
  <si>
    <t>보고서 작성일: 2019-10-17 오후 4:48:15</t>
  </si>
  <si>
    <t>보고서 작성일: 2019-10-17 오후 4:48:16</t>
  </si>
  <si>
    <t>워크시트 이름: [DA(2019-02)과제(01).xlsx]2번_F</t>
  </si>
  <si>
    <t>보고서 작성일: 2019-10-17 오후 4:49:04</t>
  </si>
  <si>
    <t>반복 횟수: 3 부분 문제: 0</t>
  </si>
  <si>
    <t>워크시트 이름: [DA(2019-02)과제(01).xlsx]2번(수정)_A</t>
  </si>
  <si>
    <t>보고서 작성일: 2019-10-17 오후 5:33:58</t>
  </si>
  <si>
    <t>보고서 작성일: 2019-10-17 오후 5:33:59</t>
  </si>
  <si>
    <t>워크시트 이름: [DA(2019-02)과제(01).xlsx]2번(수정)_B</t>
  </si>
  <si>
    <t>보고서 작성일: 2019-10-17 오후 5:34:24</t>
  </si>
  <si>
    <t>반복 횟수: 6 부분 문제: 0</t>
  </si>
  <si>
    <t>보고서 작성일: 2019-10-17 오후 5:34:25</t>
  </si>
  <si>
    <t>워크시트 이름: [DA(2019-02)과제(01).xlsx]2번(수정)_C</t>
  </si>
  <si>
    <t>보고서 작성일: 2019-10-17 오후 5:34:51</t>
  </si>
  <si>
    <t>워크시트 이름: [DA(2019-02)과제(01).xlsx]2번(수정)_D</t>
  </si>
  <si>
    <t>보고서 작성일: 2019-10-17 오후 5:35:15</t>
  </si>
  <si>
    <t>워크시트 이름: [DA(2019-02)과제(01).xlsx]2번(수정)_E</t>
  </si>
  <si>
    <t>보고서 작성일: 2019-10-17 오후 5:35:39</t>
  </si>
  <si>
    <t>보고서 작성일: 2019-10-17 오후 5:35:40</t>
  </si>
  <si>
    <t>워크시트 이름: [DA(2019-02)과제(01).xlsx]2번(수정)_F</t>
  </si>
  <si>
    <t>보고서 작성일: 2019-10-17 오후 5:36:05</t>
  </si>
  <si>
    <t>최대 시간 제한 없음,  반복 횟수 제한 없음, Precision 0.000001, 단위 자동 설정 사용</t>
  </si>
  <si>
    <t>보고서 작성일: 2019-10-17 오후 8:20:52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</si>
</sst>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;[Red]\-0.0000\ "/>
    <numFmt numFmtId="177" formatCode="0.0_ ;[Red]\-0.0\ "/>
    <numFmt numFmtId="178" formatCode="0.00_ ;[Red]\-0.00\ "/>
    <numFmt numFmtId="179" formatCode="0_ ;[Red]\-0\ "/>
    <numFmt numFmtId="180" formatCode="0.000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vertAlign val="subscript"/>
      <sz val="11"/>
      <color indexed="8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9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176" fontId="0" fillId="0" borderId="5" xfId="0" applyNumberFormat="1" applyFill="1" applyBorder="1" applyAlignment="1">
      <alignment vertical="center"/>
    </xf>
    <xf numFmtId="178" fontId="0" fillId="0" borderId="6" xfId="0" applyNumberFormat="1" applyFill="1" applyBorder="1" applyAlignment="1">
      <alignment vertical="center"/>
    </xf>
    <xf numFmtId="178" fontId="0" fillId="0" borderId="5" xfId="0" applyNumberFormat="1" applyFill="1" applyBorder="1" applyAlignment="1">
      <alignment vertical="center"/>
    </xf>
    <xf numFmtId="177" fontId="0" fillId="0" borderId="6" xfId="0" applyNumberFormat="1" applyFill="1" applyBorder="1" applyAlignment="1">
      <alignment vertical="center"/>
    </xf>
    <xf numFmtId="177" fontId="0" fillId="0" borderId="5" xfId="0" applyNumberForma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3" fontId="12" fillId="0" borderId="0" xfId="0" applyNumberFormat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80" fontId="0" fillId="0" borderId="5" xfId="0" applyNumberFormat="1" applyFill="1" applyBorder="1" applyAlignment="1">
      <alignment vertical="center"/>
    </xf>
    <xf numFmtId="0" fontId="0" fillId="0" borderId="6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5C7E-D8C8-47F6-A66F-4A8A03D19813}">
  <dimension ref="A1:G30"/>
  <sheetViews>
    <sheetView showGridLines="0" workbookViewId="0">
      <selection activeCell="E24" sqref="E24"/>
    </sheetView>
  </sheetViews>
  <sheetFormatPr defaultRowHeight="17.399999999999999" x14ac:dyDescent="0.4"/>
  <cols>
    <col min="1" max="1" width="2.19921875" customWidth="1"/>
    <col min="2" max="2" width="5.296875" bestFit="1" customWidth="1"/>
    <col min="3" max="3" width="11.09765625" bestFit="1" customWidth="1"/>
    <col min="4" max="4" width="11.69921875" bestFit="1" customWidth="1"/>
    <col min="5" max="5" width="12.39843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38</v>
      </c>
    </row>
    <row r="3" spans="1:5" x14ac:dyDescent="0.4">
      <c r="A3" s="1" t="s">
        <v>163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43</v>
      </c>
    </row>
    <row r="9" spans="1:5" x14ac:dyDescent="0.4">
      <c r="A9" s="1" t="s">
        <v>44</v>
      </c>
    </row>
    <row r="10" spans="1:5" x14ac:dyDescent="0.4">
      <c r="B10" t="s">
        <v>162</v>
      </c>
    </row>
    <row r="11" spans="1:5" x14ac:dyDescent="0.4">
      <c r="B11" t="s">
        <v>46</v>
      </c>
    </row>
    <row r="14" spans="1:5" ht="18" thickBot="1" x14ac:dyDescent="0.45">
      <c r="A14" t="s">
        <v>47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59</v>
      </c>
      <c r="C16" s="17" t="s">
        <v>60</v>
      </c>
      <c r="D16" s="20">
        <v>105.88235294117646</v>
      </c>
      <c r="E16" s="20">
        <v>105.88235294117646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61</v>
      </c>
      <c r="C21" s="19" t="s">
        <v>62</v>
      </c>
      <c r="D21" s="21">
        <v>25.411764705882351</v>
      </c>
      <c r="E21" s="21">
        <v>25.411764705882351</v>
      </c>
      <c r="F21" s="19" t="s">
        <v>63</v>
      </c>
    </row>
    <row r="22" spans="1:7" x14ac:dyDescent="0.4">
      <c r="B22" s="19" t="s">
        <v>64</v>
      </c>
      <c r="C22" s="19" t="s">
        <v>65</v>
      </c>
      <c r="D22" s="21">
        <v>0</v>
      </c>
      <c r="E22" s="21">
        <v>0</v>
      </c>
      <c r="F22" s="19" t="s">
        <v>63</v>
      </c>
    </row>
    <row r="23" spans="1:7" ht="18" thickBot="1" x14ac:dyDescent="0.45">
      <c r="B23" s="17" t="s">
        <v>66</v>
      </c>
      <c r="C23" s="17" t="s">
        <v>67</v>
      </c>
      <c r="D23" s="22">
        <v>13.764705882352942</v>
      </c>
      <c r="E23" s="22">
        <v>13.764705882352942</v>
      </c>
      <c r="F23" s="17" t="s">
        <v>63</v>
      </c>
    </row>
    <row r="26" spans="1:7" ht="18" thickBot="1" x14ac:dyDescent="0.45">
      <c r="A26" t="s">
        <v>54</v>
      </c>
    </row>
    <row r="27" spans="1:7" ht="18" thickBot="1" x14ac:dyDescent="0.45">
      <c r="B27" s="18" t="s">
        <v>48</v>
      </c>
      <c r="C27" s="18" t="s">
        <v>49</v>
      </c>
      <c r="D27" s="18" t="s">
        <v>55</v>
      </c>
      <c r="E27" s="18" t="s">
        <v>56</v>
      </c>
      <c r="F27" s="18" t="s">
        <v>57</v>
      </c>
      <c r="G27" s="18" t="s">
        <v>58</v>
      </c>
    </row>
    <row r="28" spans="1:7" x14ac:dyDescent="0.4">
      <c r="B28" s="19" t="s">
        <v>68</v>
      </c>
      <c r="C28" s="19" t="s">
        <v>69</v>
      </c>
      <c r="D28" s="23">
        <v>54</v>
      </c>
      <c r="E28" s="19" t="s">
        <v>70</v>
      </c>
      <c r="F28" s="19" t="s">
        <v>71</v>
      </c>
      <c r="G28" s="23">
        <v>0</v>
      </c>
    </row>
    <row r="29" spans="1:7" x14ac:dyDescent="0.4">
      <c r="B29" s="19" t="s">
        <v>72</v>
      </c>
      <c r="C29" s="19" t="s">
        <v>69</v>
      </c>
      <c r="D29" s="23">
        <v>105.88235294117646</v>
      </c>
      <c r="E29" s="19" t="s">
        <v>73</v>
      </c>
      <c r="F29" s="19" t="s">
        <v>74</v>
      </c>
      <c r="G29" s="19">
        <v>14.117647058823536</v>
      </c>
    </row>
    <row r="30" spans="1:7" ht="18" thickBot="1" x14ac:dyDescent="0.45">
      <c r="B30" s="17" t="s">
        <v>75</v>
      </c>
      <c r="C30" s="17" t="s">
        <v>69</v>
      </c>
      <c r="D30" s="24">
        <v>90</v>
      </c>
      <c r="E30" s="17" t="s">
        <v>76</v>
      </c>
      <c r="F30" s="17" t="s">
        <v>71</v>
      </c>
      <c r="G30" s="17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871-B411-4777-94F2-519F9FE986C9}">
  <dimension ref="A1:G37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133</v>
      </c>
    </row>
    <row r="3" spans="1:5" x14ac:dyDescent="0.4">
      <c r="A3" s="1" t="s">
        <v>134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135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1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7.9526934243103983E-4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2.0061045194733618E-3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9.963453327829927E-3</v>
      </c>
      <c r="F24" s="19" t="s">
        <v>63</v>
      </c>
    </row>
    <row r="25" spans="1:7" x14ac:dyDescent="0.4">
      <c r="B25" s="19" t="s">
        <v>105</v>
      </c>
      <c r="C25" s="19" t="s">
        <v>106</v>
      </c>
      <c r="D25" s="33">
        <v>0</v>
      </c>
      <c r="E25" s="33">
        <v>5.3102507027962811E-3</v>
      </c>
      <c r="F25" s="19" t="s">
        <v>63</v>
      </c>
    </row>
    <row r="26" spans="1:7" ht="18" thickBot="1" x14ac:dyDescent="0.45">
      <c r="B26" s="17" t="s">
        <v>107</v>
      </c>
      <c r="C26" s="17" t="s">
        <v>108</v>
      </c>
      <c r="D26" s="34">
        <v>0</v>
      </c>
      <c r="E26" s="34">
        <v>0</v>
      </c>
      <c r="F26" s="17" t="s">
        <v>63</v>
      </c>
    </row>
    <row r="29" spans="1:7" ht="18" thickBot="1" x14ac:dyDescent="0.45">
      <c r="A29" t="s">
        <v>54</v>
      </c>
    </row>
    <row r="30" spans="1:7" ht="18" thickBot="1" x14ac:dyDescent="0.45">
      <c r="B30" s="18" t="s">
        <v>48</v>
      </c>
      <c r="C30" s="18" t="s">
        <v>49</v>
      </c>
      <c r="D30" s="18" t="s">
        <v>55</v>
      </c>
      <c r="E30" s="18" t="s">
        <v>56</v>
      </c>
      <c r="F30" s="18" t="s">
        <v>57</v>
      </c>
      <c r="G30" s="18" t="s">
        <v>58</v>
      </c>
    </row>
    <row r="31" spans="1:7" x14ac:dyDescent="0.4">
      <c r="B31" s="19" t="s">
        <v>109</v>
      </c>
      <c r="C31" s="19" t="s">
        <v>110</v>
      </c>
      <c r="D31" s="33">
        <v>0.85722641302156777</v>
      </c>
      <c r="E31" s="19" t="s">
        <v>111</v>
      </c>
      <c r="F31" s="19" t="s">
        <v>74</v>
      </c>
      <c r="G31" s="19">
        <v>0.43678197462851232</v>
      </c>
    </row>
    <row r="32" spans="1:7" x14ac:dyDescent="0.4">
      <c r="B32" s="19" t="s">
        <v>112</v>
      </c>
      <c r="C32" s="19" t="s">
        <v>113</v>
      </c>
      <c r="D32" s="33">
        <v>0.78498007042319073</v>
      </c>
      <c r="E32" s="19" t="s">
        <v>114</v>
      </c>
      <c r="F32" s="19" t="s">
        <v>74</v>
      </c>
      <c r="G32" s="19">
        <v>1.4908533340864429</v>
      </c>
    </row>
    <row r="33" spans="2:7" x14ac:dyDescent="0.4">
      <c r="B33" s="19" t="s">
        <v>115</v>
      </c>
      <c r="C33" s="19" t="s">
        <v>116</v>
      </c>
      <c r="D33" s="33">
        <v>1</v>
      </c>
      <c r="E33" s="19" t="s">
        <v>117</v>
      </c>
      <c r="F33" s="19" t="s">
        <v>71</v>
      </c>
      <c r="G33" s="19">
        <v>0</v>
      </c>
    </row>
    <row r="34" spans="2:7" x14ac:dyDescent="0.4">
      <c r="B34" s="19" t="s">
        <v>118</v>
      </c>
      <c r="C34" s="19" t="s">
        <v>119</v>
      </c>
      <c r="D34" s="33">
        <v>0.74899638865165896</v>
      </c>
      <c r="E34" s="19" t="s">
        <v>120</v>
      </c>
      <c r="F34" s="19" t="s">
        <v>74</v>
      </c>
      <c r="G34" s="19">
        <v>0.35176401621097775</v>
      </c>
    </row>
    <row r="35" spans="2:7" x14ac:dyDescent="0.4">
      <c r="B35" s="19" t="s">
        <v>121</v>
      </c>
      <c r="C35" s="19" t="s">
        <v>122</v>
      </c>
      <c r="D35" s="33">
        <v>0.65207084680545313</v>
      </c>
      <c r="E35" s="19" t="s">
        <v>123</v>
      </c>
      <c r="F35" s="19" t="s">
        <v>71</v>
      </c>
      <c r="G35" s="19">
        <v>0</v>
      </c>
    </row>
    <row r="36" spans="2:7" x14ac:dyDescent="0.4">
      <c r="B36" s="19" t="s">
        <v>124</v>
      </c>
      <c r="C36" s="19" t="s">
        <v>125</v>
      </c>
      <c r="D36" s="33">
        <v>0.82180068936066319</v>
      </c>
      <c r="E36" s="19" t="s">
        <v>126</v>
      </c>
      <c r="F36" s="19" t="s">
        <v>71</v>
      </c>
      <c r="G36" s="19">
        <v>0</v>
      </c>
    </row>
    <row r="37" spans="2:7" ht="18" thickBot="1" x14ac:dyDescent="0.45">
      <c r="B37" s="17" t="s">
        <v>127</v>
      </c>
      <c r="C37" s="17" t="s">
        <v>128</v>
      </c>
      <c r="D37" s="34">
        <v>1</v>
      </c>
      <c r="E37" s="17" t="s">
        <v>129</v>
      </c>
      <c r="F37" s="17" t="s">
        <v>71</v>
      </c>
      <c r="G37" s="17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D960-DFEE-435A-B097-D19145989F34}">
  <dimension ref="A1:H25"/>
  <sheetViews>
    <sheetView showGridLines="0" workbookViewId="0">
      <selection activeCell="B1" sqref="B1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2.796875" bestFit="1" customWidth="1"/>
    <col min="6" max="6" width="9.19921875" bestFit="1" customWidth="1"/>
    <col min="7" max="8" width="12.796875" bestFit="1" customWidth="1"/>
  </cols>
  <sheetData>
    <row r="1" spans="1:8" x14ac:dyDescent="0.4">
      <c r="A1" s="1" t="s">
        <v>77</v>
      </c>
    </row>
    <row r="2" spans="1:8" x14ac:dyDescent="0.4">
      <c r="A2" s="1" t="s">
        <v>133</v>
      </c>
    </row>
    <row r="3" spans="1:8" x14ac:dyDescent="0.4">
      <c r="A3" s="1" t="s">
        <v>136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-1.9081958235744878E-17</v>
      </c>
      <c r="F9" s="19">
        <v>0</v>
      </c>
      <c r="G9" s="19">
        <v>1.9081958235744878E-17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7.9526934243103983E-4</v>
      </c>
      <c r="E10" s="19">
        <v>0</v>
      </c>
      <c r="F10" s="19">
        <v>0</v>
      </c>
      <c r="G10" s="19">
        <v>0</v>
      </c>
      <c r="H10" s="19">
        <v>3.0503842583654005E-14</v>
      </c>
    </row>
    <row r="11" spans="1:8" x14ac:dyDescent="0.4">
      <c r="B11" s="19" t="s">
        <v>101</v>
      </c>
      <c r="C11" s="19" t="s">
        <v>102</v>
      </c>
      <c r="D11" s="19">
        <v>2.0061045194733618E-3</v>
      </c>
      <c r="E11" s="19">
        <v>0</v>
      </c>
      <c r="F11" s="19">
        <v>0</v>
      </c>
      <c r="G11" s="19">
        <v>6.2385524982880826E-13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9.963453327829927E-3</v>
      </c>
      <c r="E12" s="19">
        <v>0</v>
      </c>
      <c r="F12" s="19">
        <v>71</v>
      </c>
      <c r="G12" s="19">
        <v>0</v>
      </c>
      <c r="H12" s="19">
        <v>3.5775453381523468E-14</v>
      </c>
    </row>
    <row r="13" spans="1:8" x14ac:dyDescent="0.4">
      <c r="B13" s="19" t="s">
        <v>105</v>
      </c>
      <c r="C13" s="19" t="s">
        <v>106</v>
      </c>
      <c r="D13" s="19">
        <v>5.3102507027962811E-3</v>
      </c>
      <c r="E13" s="19">
        <v>0</v>
      </c>
      <c r="F13" s="19">
        <v>55.099999999999994</v>
      </c>
      <c r="G13" s="19">
        <v>2.7763767342562593E-14</v>
      </c>
      <c r="H13" s="19">
        <v>0</v>
      </c>
    </row>
    <row r="14" spans="1:8" ht="18" thickBot="1" x14ac:dyDescent="0.45">
      <c r="B14" s="17" t="s">
        <v>107</v>
      </c>
      <c r="C14" s="17" t="s">
        <v>108</v>
      </c>
      <c r="D14" s="17">
        <v>0</v>
      </c>
      <c r="E14" s="17">
        <v>0</v>
      </c>
      <c r="F14" s="17">
        <v>0.14589999999999748</v>
      </c>
      <c r="G14" s="17">
        <v>0</v>
      </c>
      <c r="H14" s="17">
        <v>1E+30</v>
      </c>
    </row>
    <row r="16" spans="1:8" ht="18" thickBot="1" x14ac:dyDescent="0.45">
      <c r="A16" t="s">
        <v>54</v>
      </c>
    </row>
    <row r="17" spans="2:8" x14ac:dyDescent="0.4">
      <c r="B17" s="25"/>
      <c r="C17" s="25"/>
      <c r="D17" s="25" t="s">
        <v>78</v>
      </c>
      <c r="E17" s="25" t="s">
        <v>87</v>
      </c>
      <c r="F17" s="25" t="s">
        <v>54</v>
      </c>
      <c r="G17" s="25" t="s">
        <v>84</v>
      </c>
      <c r="H17" s="25" t="s">
        <v>84</v>
      </c>
    </row>
    <row r="18" spans="2:8" ht="18" thickBot="1" x14ac:dyDescent="0.45">
      <c r="B18" s="26" t="s">
        <v>48</v>
      </c>
      <c r="C18" s="26" t="s">
        <v>49</v>
      </c>
      <c r="D18" s="27" t="s">
        <v>79</v>
      </c>
      <c r="E18" s="27" t="s">
        <v>88</v>
      </c>
      <c r="F18" s="27" t="s">
        <v>89</v>
      </c>
      <c r="G18" s="27" t="s">
        <v>85</v>
      </c>
      <c r="H18" s="27" t="s">
        <v>86</v>
      </c>
    </row>
    <row r="19" spans="2:8" x14ac:dyDescent="0.4">
      <c r="B19" s="19" t="s">
        <v>109</v>
      </c>
      <c r="C19" s="19" t="s">
        <v>110</v>
      </c>
      <c r="D19" s="19">
        <v>0.85722641302156777</v>
      </c>
      <c r="E19" s="19">
        <v>0</v>
      </c>
      <c r="F19" s="19">
        <v>0</v>
      </c>
      <c r="G19" s="19">
        <v>1E+30</v>
      </c>
      <c r="H19" s="19">
        <v>0.43678197462851215</v>
      </c>
    </row>
    <row r="20" spans="2:8" x14ac:dyDescent="0.4">
      <c r="B20" s="19" t="s">
        <v>112</v>
      </c>
      <c r="C20" s="19" t="s">
        <v>113</v>
      </c>
      <c r="D20" s="19">
        <v>0.78498007042319073</v>
      </c>
      <c r="E20" s="19">
        <v>0</v>
      </c>
      <c r="F20" s="19">
        <v>0</v>
      </c>
      <c r="G20" s="19">
        <v>1E+30</v>
      </c>
      <c r="H20" s="19">
        <v>1.4908533340864432</v>
      </c>
    </row>
    <row r="21" spans="2:8" x14ac:dyDescent="0.4">
      <c r="B21" s="19" t="s">
        <v>115</v>
      </c>
      <c r="C21" s="19" t="s">
        <v>116</v>
      </c>
      <c r="D21" s="19">
        <v>1</v>
      </c>
      <c r="E21" s="19">
        <v>0.99999999999999845</v>
      </c>
      <c r="F21" s="19">
        <v>0</v>
      </c>
      <c r="G21" s="19">
        <v>4.2229424701932479E-2</v>
      </c>
      <c r="H21" s="19">
        <v>9.7885172337931217E-2</v>
      </c>
    </row>
    <row r="22" spans="2:8" x14ac:dyDescent="0.4">
      <c r="B22" s="19" t="s">
        <v>118</v>
      </c>
      <c r="C22" s="19" t="s">
        <v>119</v>
      </c>
      <c r="D22" s="19">
        <v>0.74899638865165896</v>
      </c>
      <c r="E22" s="19">
        <v>0</v>
      </c>
      <c r="F22" s="19">
        <v>0</v>
      </c>
      <c r="G22" s="19">
        <v>1E+30</v>
      </c>
      <c r="H22" s="19">
        <v>0.35176401621097753</v>
      </c>
    </row>
    <row r="23" spans="2:8" x14ac:dyDescent="0.4">
      <c r="B23" s="19" t="s">
        <v>121</v>
      </c>
      <c r="C23" s="19" t="s">
        <v>122</v>
      </c>
      <c r="D23" s="19">
        <v>0.65207084680545313</v>
      </c>
      <c r="E23" s="19">
        <v>0</v>
      </c>
      <c r="F23" s="19">
        <v>0</v>
      </c>
      <c r="G23" s="19">
        <v>1.7866684036101484E-2</v>
      </c>
      <c r="H23" s="19">
        <v>0.92174874667205664</v>
      </c>
    </row>
    <row r="24" spans="2:8" x14ac:dyDescent="0.4">
      <c r="B24" s="19" t="s">
        <v>124</v>
      </c>
      <c r="C24" s="19" t="s">
        <v>125</v>
      </c>
      <c r="D24" s="19">
        <v>0.82180068936066319</v>
      </c>
      <c r="E24" s="19">
        <v>1.7763568394002505E-15</v>
      </c>
      <c r="F24" s="19">
        <v>0</v>
      </c>
      <c r="G24" s="19">
        <v>8.2997155623806385E-2</v>
      </c>
      <c r="H24" s="19">
        <v>1.3656473910564576E-2</v>
      </c>
    </row>
    <row r="25" spans="2:8" ht="18" thickBot="1" x14ac:dyDescent="0.45">
      <c r="B25" s="17" t="s">
        <v>127</v>
      </c>
      <c r="C25" s="17" t="s">
        <v>128</v>
      </c>
      <c r="D25" s="17">
        <v>1</v>
      </c>
      <c r="E25" s="17">
        <v>0.99999999999999978</v>
      </c>
      <c r="F25" s="17">
        <v>1</v>
      </c>
      <c r="G25" s="17">
        <v>1E+30</v>
      </c>
      <c r="H25" s="17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2430-289A-422B-AF0C-1AD4F3FF168C}">
  <dimension ref="A1:G33"/>
  <sheetViews>
    <sheetView topLeftCell="A20" workbookViewId="0">
      <selection activeCell="A32" sqref="A32:A33"/>
    </sheetView>
  </sheetViews>
  <sheetFormatPr defaultColWidth="9" defaultRowHeight="17.399999999999999" x14ac:dyDescent="0.4"/>
  <cols>
    <col min="1" max="1" width="18.8984375" style="15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7" width="11.59765625" style="1" customWidth="1"/>
    <col min="8" max="16384" width="9" style="1"/>
  </cols>
  <sheetData>
    <row r="1" spans="1:7" x14ac:dyDescent="0.4">
      <c r="A1" s="15" t="s">
        <v>32</v>
      </c>
    </row>
    <row r="3" spans="1:7" x14ac:dyDescent="0.4">
      <c r="A3" s="12" t="s">
        <v>12</v>
      </c>
    </row>
    <row r="5" spans="1:7" x14ac:dyDescent="0.4">
      <c r="B5" s="35" t="s">
        <v>13</v>
      </c>
      <c r="C5" s="35"/>
      <c r="D5" s="35"/>
      <c r="E5" s="35" t="s">
        <v>14</v>
      </c>
      <c r="F5" s="35"/>
      <c r="G5" s="35"/>
    </row>
    <row r="6" spans="1:7" x14ac:dyDescent="0.4">
      <c r="A6" s="15" t="s">
        <v>15</v>
      </c>
      <c r="B6" s="15" t="s">
        <v>24</v>
      </c>
      <c r="C6" s="15" t="s">
        <v>25</v>
      </c>
      <c r="D6" s="15" t="s">
        <v>26</v>
      </c>
      <c r="E6" s="15" t="s">
        <v>27</v>
      </c>
      <c r="F6" s="15" t="s">
        <v>28</v>
      </c>
      <c r="G6" s="15" t="s">
        <v>29</v>
      </c>
    </row>
    <row r="7" spans="1:7" x14ac:dyDescent="0.4">
      <c r="A7" s="15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  <c r="G7" s="28">
        <v>0.1711</v>
      </c>
    </row>
    <row r="8" spans="1:7" x14ac:dyDescent="0.4">
      <c r="A8" s="15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  <c r="G8" s="28">
        <v>0.25779999999999997</v>
      </c>
    </row>
    <row r="9" spans="1:7" x14ac:dyDescent="0.4">
      <c r="A9" s="15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  <c r="G9" s="28">
        <v>0.1459</v>
      </c>
    </row>
    <row r="10" spans="1:7" x14ac:dyDescent="0.4">
      <c r="A10" s="15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  <c r="G10" s="28">
        <v>0.1653</v>
      </c>
    </row>
    <row r="11" spans="1:7" x14ac:dyDescent="0.4">
      <c r="A11" s="15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  <c r="G11" s="28">
        <v>4.2299999999999997E-2</v>
      </c>
    </row>
    <row r="12" spans="1:7" x14ac:dyDescent="0.4">
      <c r="A12" s="15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  <c r="G12" s="28">
        <v>7.8399999999999997E-2</v>
      </c>
    </row>
    <row r="13" spans="1:7" x14ac:dyDescent="0.4">
      <c r="A13" s="1"/>
    </row>
    <row r="14" spans="1:7" x14ac:dyDescent="0.4">
      <c r="A14" s="15" t="s">
        <v>16</v>
      </c>
      <c r="B14" s="11">
        <v>0</v>
      </c>
      <c r="C14" s="11">
        <v>7.9526934243103983E-4</v>
      </c>
      <c r="D14" s="11">
        <v>2.0061045194733618E-3</v>
      </c>
      <c r="E14" s="11">
        <v>9.963453327829927E-3</v>
      </c>
      <c r="F14" s="11">
        <v>5.3102507027962811E-3</v>
      </c>
      <c r="G14" s="11">
        <v>0</v>
      </c>
    </row>
    <row r="16" spans="1:7" x14ac:dyDescent="0.4">
      <c r="A16" s="12" t="s">
        <v>17</v>
      </c>
    </row>
    <row r="18" spans="1:4" x14ac:dyDescent="0.4">
      <c r="A18" s="15" t="s">
        <v>15</v>
      </c>
      <c r="B18" s="1" t="s">
        <v>18</v>
      </c>
      <c r="D18" s="1" t="s">
        <v>19</v>
      </c>
    </row>
    <row r="19" spans="1:4" x14ac:dyDescent="0.4">
      <c r="A19" s="15" t="s">
        <v>30</v>
      </c>
      <c r="B19" s="1">
        <f>E7*$E$14+F7*$F$14+G7*$G$14</f>
        <v>0.85722641302156777</v>
      </c>
      <c r="C19" s="15" t="s">
        <v>20</v>
      </c>
      <c r="D19" s="1">
        <f>B7*$B$14+C7*$C$14+D7*$D$14</f>
        <v>1.2940083876500801</v>
      </c>
    </row>
    <row r="20" spans="1:4" x14ac:dyDescent="0.4">
      <c r="A20" s="15" t="s">
        <v>31</v>
      </c>
      <c r="B20" s="1">
        <f t="shared" ref="B20:B24" si="0">E8*$E$14+F8*$F$14+G8*$G$14</f>
        <v>0.78498007042319073</v>
      </c>
      <c r="C20" s="15" t="s">
        <v>20</v>
      </c>
      <c r="D20" s="1">
        <f t="shared" ref="D20:D24" si="1">B8*$B$14+C8*$C$14+D8*$D$14</f>
        <v>2.2758334045096338</v>
      </c>
    </row>
    <row r="21" spans="1:4" x14ac:dyDescent="0.4">
      <c r="A21" s="15" t="s">
        <v>32</v>
      </c>
      <c r="B21" s="1">
        <f t="shared" si="0"/>
        <v>1</v>
      </c>
      <c r="C21" s="15" t="s">
        <v>20</v>
      </c>
      <c r="D21" s="1">
        <f t="shared" si="1"/>
        <v>1</v>
      </c>
    </row>
    <row r="22" spans="1:4" x14ac:dyDescent="0.4">
      <c r="A22" s="15" t="s">
        <v>33</v>
      </c>
      <c r="B22" s="1">
        <f t="shared" si="0"/>
        <v>0.74899638865165896</v>
      </c>
      <c r="C22" s="15" t="s">
        <v>20</v>
      </c>
      <c r="D22" s="1">
        <f t="shared" si="1"/>
        <v>1.1007604048626367</v>
      </c>
    </row>
    <row r="23" spans="1:4" x14ac:dyDescent="0.4">
      <c r="A23" s="15" t="s">
        <v>34</v>
      </c>
      <c r="B23" s="1">
        <f t="shared" si="0"/>
        <v>0.65207084680545313</v>
      </c>
      <c r="C23" s="15" t="s">
        <v>20</v>
      </c>
      <c r="D23" s="1">
        <f t="shared" si="1"/>
        <v>0.65207084680545302</v>
      </c>
    </row>
    <row r="24" spans="1:4" x14ac:dyDescent="0.4">
      <c r="A24" s="15" t="s">
        <v>35</v>
      </c>
      <c r="B24" s="1">
        <f t="shared" si="0"/>
        <v>0.82180068936066319</v>
      </c>
      <c r="C24" s="15" t="s">
        <v>20</v>
      </c>
      <c r="D24" s="1">
        <f t="shared" si="1"/>
        <v>0.82180068936066331</v>
      </c>
    </row>
    <row r="26" spans="1:4" x14ac:dyDescent="0.4">
      <c r="A26" s="12" t="s">
        <v>21</v>
      </c>
    </row>
    <row r="27" spans="1:4" x14ac:dyDescent="0.4">
      <c r="A27" s="13"/>
      <c r="B27" s="1">
        <f>D21</f>
        <v>1</v>
      </c>
      <c r="C27" s="15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B21</f>
        <v>1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효율적 단위</v>
      </c>
    </row>
  </sheetData>
  <mergeCells count="2">
    <mergeCell ref="B5:D5"/>
    <mergeCell ref="E5:G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A33C-CB44-4017-AE97-C665A4E3D6FB}">
  <dimension ref="A1:G37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137</v>
      </c>
    </row>
    <row r="3" spans="1:5" x14ac:dyDescent="0.4">
      <c r="A3" s="1" t="s">
        <v>138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139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0.99999999999998912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0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1.8656716417910447E-3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1.4343305402860027E-3</v>
      </c>
      <c r="F24" s="19" t="s">
        <v>63</v>
      </c>
    </row>
    <row r="25" spans="1:7" x14ac:dyDescent="0.4">
      <c r="B25" s="19" t="s">
        <v>105</v>
      </c>
      <c r="C25" s="19" t="s">
        <v>106</v>
      </c>
      <c r="D25" s="33">
        <v>0</v>
      </c>
      <c r="E25" s="33">
        <v>0</v>
      </c>
      <c r="F25" s="19" t="s">
        <v>63</v>
      </c>
    </row>
    <row r="26" spans="1:7" ht="18" thickBot="1" x14ac:dyDescent="0.45">
      <c r="B26" s="17" t="s">
        <v>107</v>
      </c>
      <c r="C26" s="17" t="s">
        <v>108</v>
      </c>
      <c r="D26" s="34">
        <v>0</v>
      </c>
      <c r="E26" s="34">
        <v>5.5550100375298666</v>
      </c>
      <c r="F26" s="17" t="s">
        <v>63</v>
      </c>
    </row>
    <row r="29" spans="1:7" ht="18" thickBot="1" x14ac:dyDescent="0.45">
      <c r="A29" t="s">
        <v>54</v>
      </c>
    </row>
    <row r="30" spans="1:7" ht="18" thickBot="1" x14ac:dyDescent="0.45">
      <c r="B30" s="18" t="s">
        <v>48</v>
      </c>
      <c r="C30" s="18" t="s">
        <v>49</v>
      </c>
      <c r="D30" s="18" t="s">
        <v>55</v>
      </c>
      <c r="E30" s="18" t="s">
        <v>56</v>
      </c>
      <c r="F30" s="18" t="s">
        <v>57</v>
      </c>
      <c r="G30" s="18" t="s">
        <v>58</v>
      </c>
    </row>
    <row r="31" spans="1:7" x14ac:dyDescent="0.4">
      <c r="B31" s="19" t="s">
        <v>109</v>
      </c>
      <c r="C31" s="19" t="s">
        <v>110</v>
      </c>
      <c r="D31" s="33">
        <v>1.0393907109190923</v>
      </c>
      <c r="E31" s="19" t="s">
        <v>111</v>
      </c>
      <c r="F31" s="19" t="s">
        <v>74</v>
      </c>
      <c r="G31" s="19">
        <v>0.13411675176747484</v>
      </c>
    </row>
    <row r="32" spans="1:7" x14ac:dyDescent="0.4">
      <c r="B32" s="19" t="s">
        <v>112</v>
      </c>
      <c r="C32" s="19" t="s">
        <v>113</v>
      </c>
      <c r="D32" s="33">
        <v>1.5152727590117876</v>
      </c>
      <c r="E32" s="19" t="s">
        <v>114</v>
      </c>
      <c r="F32" s="19" t="s">
        <v>74</v>
      </c>
      <c r="G32" s="19">
        <v>0.51644365889866028</v>
      </c>
    </row>
    <row r="33" spans="2:7" x14ac:dyDescent="0.4">
      <c r="B33" s="19" t="s">
        <v>115</v>
      </c>
      <c r="C33" s="19" t="s">
        <v>116</v>
      </c>
      <c r="D33" s="33">
        <v>0.91231343283591371</v>
      </c>
      <c r="E33" s="19" t="s">
        <v>117</v>
      </c>
      <c r="F33" s="19" t="s">
        <v>71</v>
      </c>
      <c r="G33" s="19">
        <v>0</v>
      </c>
    </row>
    <row r="34" spans="2:7" x14ac:dyDescent="0.4">
      <c r="B34" s="19" t="s">
        <v>118</v>
      </c>
      <c r="C34" s="19" t="s">
        <v>119</v>
      </c>
      <c r="D34" s="33">
        <v>0.99999999999998912</v>
      </c>
      <c r="E34" s="19" t="s">
        <v>120</v>
      </c>
      <c r="F34" s="19" t="s">
        <v>71</v>
      </c>
      <c r="G34" s="19">
        <v>0</v>
      </c>
    </row>
    <row r="35" spans="2:7" x14ac:dyDescent="0.4">
      <c r="B35" s="19" t="s">
        <v>121</v>
      </c>
      <c r="C35" s="19" t="s">
        <v>122</v>
      </c>
      <c r="D35" s="33">
        <v>0.31386510430324349</v>
      </c>
      <c r="E35" s="19" t="s">
        <v>123</v>
      </c>
      <c r="F35" s="19" t="s">
        <v>74</v>
      </c>
      <c r="G35" s="19">
        <v>0.26262743301018937</v>
      </c>
    </row>
    <row r="36" spans="2:7" x14ac:dyDescent="0.4">
      <c r="B36" s="19" t="s">
        <v>124</v>
      </c>
      <c r="C36" s="19" t="s">
        <v>125</v>
      </c>
      <c r="D36" s="33">
        <v>0.52874427206093166</v>
      </c>
      <c r="E36" s="19" t="s">
        <v>126</v>
      </c>
      <c r="F36" s="19" t="s">
        <v>74</v>
      </c>
      <c r="G36" s="19">
        <v>0.21939005629727726</v>
      </c>
    </row>
    <row r="37" spans="2:7" ht="18" thickBot="1" x14ac:dyDescent="0.45">
      <c r="B37" s="17" t="s">
        <v>127</v>
      </c>
      <c r="C37" s="17" t="s">
        <v>128</v>
      </c>
      <c r="D37" s="34">
        <v>1</v>
      </c>
      <c r="E37" s="17" t="s">
        <v>129</v>
      </c>
      <c r="F37" s="17" t="s">
        <v>71</v>
      </c>
      <c r="G37" s="17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5A44-35CC-4638-A98A-1AE891FEE842}">
  <dimension ref="A1:H25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59765625" bestFit="1" customWidth="1"/>
    <col min="6" max="6" width="9.19921875" bestFit="1" customWidth="1"/>
    <col min="7" max="7" width="12.796875" bestFit="1" customWidth="1"/>
    <col min="8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137</v>
      </c>
    </row>
    <row r="3" spans="1:8" x14ac:dyDescent="0.4">
      <c r="A3" s="1" t="s">
        <v>138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0</v>
      </c>
      <c r="F9" s="19">
        <v>0</v>
      </c>
      <c r="G9" s="19">
        <v>0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0</v>
      </c>
      <c r="E10" s="19">
        <v>0</v>
      </c>
      <c r="F10" s="19">
        <v>0</v>
      </c>
      <c r="G10" s="19">
        <v>0</v>
      </c>
      <c r="H10" s="19">
        <v>1E+30</v>
      </c>
    </row>
    <row r="11" spans="1:8" x14ac:dyDescent="0.4">
      <c r="B11" s="19" t="s">
        <v>101</v>
      </c>
      <c r="C11" s="19" t="s">
        <v>102</v>
      </c>
      <c r="D11" s="19">
        <v>1.8656716417910447E-3</v>
      </c>
      <c r="E11" s="19">
        <v>0</v>
      </c>
      <c r="F11" s="19">
        <v>0</v>
      </c>
      <c r="G11" s="19">
        <v>1E+30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1.4343305402860027E-3</v>
      </c>
      <c r="E12" s="19">
        <v>0</v>
      </c>
      <c r="F12" s="19">
        <v>57</v>
      </c>
      <c r="G12" s="19">
        <v>23.44071281700813</v>
      </c>
      <c r="H12" s="19">
        <v>0</v>
      </c>
    </row>
    <row r="13" spans="1:8" x14ac:dyDescent="0.4">
      <c r="B13" s="19" t="s">
        <v>105</v>
      </c>
      <c r="C13" s="19" t="s">
        <v>106</v>
      </c>
      <c r="D13" s="19">
        <v>0</v>
      </c>
      <c r="E13" s="19">
        <v>-2.8421709430404007E-14</v>
      </c>
      <c r="F13" s="19">
        <v>34.099999999999994</v>
      </c>
      <c r="G13" s="19">
        <v>2.8421709430404007E-14</v>
      </c>
      <c r="H13" s="19">
        <v>1E+30</v>
      </c>
    </row>
    <row r="14" spans="1:8" ht="18" thickBot="1" x14ac:dyDescent="0.45">
      <c r="B14" s="17" t="s">
        <v>107</v>
      </c>
      <c r="C14" s="17" t="s">
        <v>108</v>
      </c>
      <c r="D14" s="17">
        <v>5.5550100375298666</v>
      </c>
      <c r="E14" s="17">
        <v>0</v>
      </c>
      <c r="F14" s="17">
        <v>0.165300000000002</v>
      </c>
      <c r="G14" s="17">
        <v>0</v>
      </c>
      <c r="H14" s="17">
        <v>4.8169014084522448E-2</v>
      </c>
    </row>
    <row r="16" spans="1:8" ht="18" thickBot="1" x14ac:dyDescent="0.45">
      <c r="A16" t="s">
        <v>54</v>
      </c>
    </row>
    <row r="17" spans="2:8" x14ac:dyDescent="0.4">
      <c r="B17" s="25"/>
      <c r="C17" s="25"/>
      <c r="D17" s="25" t="s">
        <v>78</v>
      </c>
      <c r="E17" s="25" t="s">
        <v>87</v>
      </c>
      <c r="F17" s="25" t="s">
        <v>54</v>
      </c>
      <c r="G17" s="25" t="s">
        <v>84</v>
      </c>
      <c r="H17" s="25" t="s">
        <v>84</v>
      </c>
    </row>
    <row r="18" spans="2:8" ht="18" thickBot="1" x14ac:dyDescent="0.45">
      <c r="B18" s="26" t="s">
        <v>48</v>
      </c>
      <c r="C18" s="26" t="s">
        <v>49</v>
      </c>
      <c r="D18" s="27" t="s">
        <v>79</v>
      </c>
      <c r="E18" s="27" t="s">
        <v>88</v>
      </c>
      <c r="F18" s="27" t="s">
        <v>89</v>
      </c>
      <c r="G18" s="27" t="s">
        <v>85</v>
      </c>
      <c r="H18" s="27" t="s">
        <v>86</v>
      </c>
    </row>
    <row r="19" spans="2:8" x14ac:dyDescent="0.4">
      <c r="B19" s="19" t="s">
        <v>109</v>
      </c>
      <c r="C19" s="19" t="s">
        <v>110</v>
      </c>
      <c r="D19" s="19">
        <v>1.0393907109190923</v>
      </c>
      <c r="E19" s="19">
        <v>0</v>
      </c>
      <c r="F19" s="19">
        <v>0</v>
      </c>
      <c r="G19" s="19">
        <v>1E+30</v>
      </c>
      <c r="H19" s="19">
        <v>0.13411675176734156</v>
      </c>
    </row>
    <row r="20" spans="2:8" x14ac:dyDescent="0.4">
      <c r="B20" s="19" t="s">
        <v>112</v>
      </c>
      <c r="C20" s="19" t="s">
        <v>113</v>
      </c>
      <c r="D20" s="19">
        <v>1.5152727590117876</v>
      </c>
      <c r="E20" s="19">
        <v>0</v>
      </c>
      <c r="F20" s="19">
        <v>0</v>
      </c>
      <c r="G20" s="19">
        <v>1E+30</v>
      </c>
      <c r="H20" s="19">
        <v>0.51644365889816934</v>
      </c>
    </row>
    <row r="21" spans="2:8" x14ac:dyDescent="0.4">
      <c r="B21" s="19" t="s">
        <v>115</v>
      </c>
      <c r="C21" s="19" t="s">
        <v>116</v>
      </c>
      <c r="D21" s="19">
        <v>0.91231343283591371</v>
      </c>
      <c r="E21" s="19">
        <v>2.2204460492503131E-16</v>
      </c>
      <c r="F21" s="19">
        <v>0</v>
      </c>
      <c r="G21" s="19">
        <v>0.1195586137860416</v>
      </c>
      <c r="H21" s="19">
        <v>2.9675804281788506E-2</v>
      </c>
    </row>
    <row r="22" spans="2:8" x14ac:dyDescent="0.4">
      <c r="B22" s="19" t="s">
        <v>118</v>
      </c>
      <c r="C22" s="19" t="s">
        <v>119</v>
      </c>
      <c r="D22" s="19">
        <v>0.99999999999998912</v>
      </c>
      <c r="E22" s="19">
        <v>1</v>
      </c>
      <c r="F22" s="19">
        <v>0</v>
      </c>
      <c r="G22" s="19">
        <v>3.3621730279508301E-2</v>
      </c>
      <c r="H22" s="19">
        <v>0.17887871841297434</v>
      </c>
    </row>
    <row r="23" spans="2:8" x14ac:dyDescent="0.4">
      <c r="B23" s="19" t="s">
        <v>121</v>
      </c>
      <c r="C23" s="19" t="s">
        <v>122</v>
      </c>
      <c r="D23" s="19">
        <v>0.31386510430324349</v>
      </c>
      <c r="E23" s="19">
        <v>0</v>
      </c>
      <c r="F23" s="19">
        <v>0</v>
      </c>
      <c r="G23" s="19">
        <v>1E+30</v>
      </c>
      <c r="H23" s="19">
        <v>0.26262743301012531</v>
      </c>
    </row>
    <row r="24" spans="2:8" x14ac:dyDescent="0.4">
      <c r="B24" s="19" t="s">
        <v>124</v>
      </c>
      <c r="C24" s="19" t="s">
        <v>125</v>
      </c>
      <c r="D24" s="19">
        <v>0.52874427206093166</v>
      </c>
      <c r="E24" s="19">
        <v>0</v>
      </c>
      <c r="F24" s="19">
        <v>0</v>
      </c>
      <c r="G24" s="19">
        <v>1E+30</v>
      </c>
      <c r="H24" s="19">
        <v>0.21939005629734498</v>
      </c>
    </row>
    <row r="25" spans="2:8" ht="18" thickBot="1" x14ac:dyDescent="0.45">
      <c r="B25" s="17" t="s">
        <v>127</v>
      </c>
      <c r="C25" s="17" t="s">
        <v>128</v>
      </c>
      <c r="D25" s="17">
        <v>1</v>
      </c>
      <c r="E25" s="17">
        <v>1</v>
      </c>
      <c r="F25" s="17">
        <v>1</v>
      </c>
      <c r="G25" s="17">
        <v>1E+30</v>
      </c>
      <c r="H25" s="17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D159-737B-46EF-A26C-1C716AD24938}">
  <dimension ref="A1:G33"/>
  <sheetViews>
    <sheetView topLeftCell="A13" workbookViewId="0">
      <selection activeCell="A32" sqref="A32"/>
    </sheetView>
  </sheetViews>
  <sheetFormatPr defaultColWidth="9" defaultRowHeight="17.399999999999999" x14ac:dyDescent="0.4"/>
  <cols>
    <col min="1" max="1" width="18.8984375" style="15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7" width="11.59765625" style="1" customWidth="1"/>
    <col min="8" max="16384" width="9" style="1"/>
  </cols>
  <sheetData>
    <row r="1" spans="1:7" x14ac:dyDescent="0.4">
      <c r="A1" s="15" t="s">
        <v>33</v>
      </c>
    </row>
    <row r="3" spans="1:7" x14ac:dyDescent="0.4">
      <c r="A3" s="12" t="s">
        <v>12</v>
      </c>
    </row>
    <row r="5" spans="1:7" x14ac:dyDescent="0.4">
      <c r="B5" s="35" t="s">
        <v>13</v>
      </c>
      <c r="C5" s="35"/>
      <c r="D5" s="35"/>
      <c r="E5" s="35" t="s">
        <v>14</v>
      </c>
      <c r="F5" s="35"/>
      <c r="G5" s="35"/>
    </row>
    <row r="6" spans="1:7" x14ac:dyDescent="0.4">
      <c r="A6" s="15" t="s">
        <v>15</v>
      </c>
      <c r="B6" s="15" t="s">
        <v>24</v>
      </c>
      <c r="C6" s="15" t="s">
        <v>25</v>
      </c>
      <c r="D6" s="15" t="s">
        <v>26</v>
      </c>
      <c r="E6" s="15" t="s">
        <v>27</v>
      </c>
      <c r="F6" s="15" t="s">
        <v>28</v>
      </c>
      <c r="G6" s="15" t="s">
        <v>29</v>
      </c>
    </row>
    <row r="7" spans="1:7" x14ac:dyDescent="0.4">
      <c r="A7" s="15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  <c r="G7" s="28">
        <v>0.1711</v>
      </c>
    </row>
    <row r="8" spans="1:7" x14ac:dyDescent="0.4">
      <c r="A8" s="15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  <c r="G8" s="28">
        <v>0.25779999999999997</v>
      </c>
    </row>
    <row r="9" spans="1:7" x14ac:dyDescent="0.4">
      <c r="A9" s="15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  <c r="G9" s="28">
        <v>0.1459</v>
      </c>
    </row>
    <row r="10" spans="1:7" x14ac:dyDescent="0.4">
      <c r="A10" s="15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  <c r="G10" s="28">
        <v>0.1653</v>
      </c>
    </row>
    <row r="11" spans="1:7" x14ac:dyDescent="0.4">
      <c r="A11" s="15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  <c r="G11" s="28">
        <v>4.2299999999999997E-2</v>
      </c>
    </row>
    <row r="12" spans="1:7" x14ac:dyDescent="0.4">
      <c r="A12" s="15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  <c r="G12" s="28">
        <v>7.8399999999999997E-2</v>
      </c>
    </row>
    <row r="13" spans="1:7" x14ac:dyDescent="0.4">
      <c r="A13" s="1"/>
    </row>
    <row r="14" spans="1:7" x14ac:dyDescent="0.4">
      <c r="A14" s="15" t="s">
        <v>16</v>
      </c>
      <c r="B14" s="11">
        <v>0</v>
      </c>
      <c r="C14" s="11">
        <v>0</v>
      </c>
      <c r="D14" s="11">
        <v>1.8656716417910447E-3</v>
      </c>
      <c r="E14" s="11">
        <v>1.4343305402860027E-3</v>
      </c>
      <c r="F14" s="11">
        <v>0</v>
      </c>
      <c r="G14" s="11">
        <v>5.5550100375298666</v>
      </c>
    </row>
    <row r="16" spans="1:7" x14ac:dyDescent="0.4">
      <c r="A16" s="12" t="s">
        <v>17</v>
      </c>
    </row>
    <row r="18" spans="1:4" x14ac:dyDescent="0.4">
      <c r="A18" s="15" t="s">
        <v>15</v>
      </c>
      <c r="B18" s="1" t="s">
        <v>18</v>
      </c>
      <c r="D18" s="1" t="s">
        <v>19</v>
      </c>
    </row>
    <row r="19" spans="1:4" x14ac:dyDescent="0.4">
      <c r="A19" s="15" t="s">
        <v>30</v>
      </c>
      <c r="B19" s="1">
        <f>E7*$E$14+F7*$F$14+G7*$G$14</f>
        <v>1.0393907109190923</v>
      </c>
      <c r="C19" s="15" t="s">
        <v>20</v>
      </c>
      <c r="D19" s="1">
        <f>B7*$B$14+C7*$C$14+D7*$D$14</f>
        <v>1.1735074626865671</v>
      </c>
    </row>
    <row r="20" spans="1:4" x14ac:dyDescent="0.4">
      <c r="A20" s="15" t="s">
        <v>31</v>
      </c>
      <c r="B20" s="1">
        <f t="shared" ref="B20:B24" si="0">E8*$E$14+F8*$F$14+G8*$G$14</f>
        <v>1.5152727590117876</v>
      </c>
      <c r="C20" s="15" t="s">
        <v>20</v>
      </c>
      <c r="D20" s="1">
        <f t="shared" ref="D20:D24" si="1">B8*$B$14+C8*$C$14+D8*$D$14</f>
        <v>2.0317164179104479</v>
      </c>
    </row>
    <row r="21" spans="1:4" x14ac:dyDescent="0.4">
      <c r="A21" s="15" t="s">
        <v>32</v>
      </c>
      <c r="B21" s="1">
        <f t="shared" si="0"/>
        <v>0.91231343283591371</v>
      </c>
      <c r="C21" s="15" t="s">
        <v>20</v>
      </c>
      <c r="D21" s="1">
        <f t="shared" si="1"/>
        <v>0.91231343283582089</v>
      </c>
    </row>
    <row r="22" spans="1:4" x14ac:dyDescent="0.4">
      <c r="A22" s="15" t="s">
        <v>33</v>
      </c>
      <c r="B22" s="1">
        <f t="shared" si="0"/>
        <v>0.99999999999998912</v>
      </c>
      <c r="C22" s="15" t="s">
        <v>20</v>
      </c>
      <c r="D22" s="1">
        <f t="shared" si="1"/>
        <v>1</v>
      </c>
    </row>
    <row r="23" spans="1:4" x14ac:dyDescent="0.4">
      <c r="A23" s="15" t="s">
        <v>34</v>
      </c>
      <c r="B23" s="1">
        <f t="shared" si="0"/>
        <v>0.31386510430324349</v>
      </c>
      <c r="C23" s="15" t="s">
        <v>20</v>
      </c>
      <c r="D23" s="1">
        <f t="shared" si="1"/>
        <v>0.57649253731343286</v>
      </c>
    </row>
    <row r="24" spans="1:4" x14ac:dyDescent="0.4">
      <c r="A24" s="15" t="s">
        <v>35</v>
      </c>
      <c r="B24" s="1">
        <f t="shared" si="0"/>
        <v>0.52874427206093166</v>
      </c>
      <c r="C24" s="15" t="s">
        <v>20</v>
      </c>
      <c r="D24" s="1">
        <f t="shared" si="1"/>
        <v>0.74813432835820892</v>
      </c>
    </row>
    <row r="26" spans="1:4" x14ac:dyDescent="0.4">
      <c r="A26" s="12" t="s">
        <v>21</v>
      </c>
    </row>
    <row r="27" spans="1:4" x14ac:dyDescent="0.4">
      <c r="A27" s="13"/>
      <c r="B27" s="1">
        <f>D22</f>
        <v>1</v>
      </c>
      <c r="C27" s="15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B22</f>
        <v>0.99999999999998912</v>
      </c>
    </row>
    <row r="32" spans="1:4" x14ac:dyDescent="0.4">
      <c r="A32" s="31" t="s">
        <v>90</v>
      </c>
    </row>
    <row r="33" spans="1:2" x14ac:dyDescent="0.4">
      <c r="A33" s="30" t="str">
        <f>IF(A30&lt;1, "비효율적 단위", "효율적 단위")</f>
        <v>비효율적 단위</v>
      </c>
      <c r="B33" s="30"/>
    </row>
  </sheetData>
  <mergeCells count="2">
    <mergeCell ref="B5:D5"/>
    <mergeCell ref="E5:G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644C-0AC2-41FE-9BB8-3896D16B6CB0}">
  <dimension ref="A1:G37"/>
  <sheetViews>
    <sheetView showGridLines="0" workbookViewId="0">
      <selection activeCell="G24" sqref="G24"/>
    </sheetView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140</v>
      </c>
    </row>
    <row r="3" spans="1:5" x14ac:dyDescent="0.4">
      <c r="A3" s="1" t="s">
        <v>141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43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1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0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3.2362459546925568E-3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1.8181818181818181E-2</v>
      </c>
      <c r="F24" s="19" t="s">
        <v>63</v>
      </c>
    </row>
    <row r="25" spans="1:7" x14ac:dyDescent="0.4">
      <c r="B25" s="19" t="s">
        <v>105</v>
      </c>
      <c r="C25" s="19" t="s">
        <v>106</v>
      </c>
      <c r="D25" s="33">
        <v>0</v>
      </c>
      <c r="E25" s="33">
        <v>0</v>
      </c>
      <c r="F25" s="19" t="s">
        <v>63</v>
      </c>
    </row>
    <row r="26" spans="1:7" ht="18" thickBot="1" x14ac:dyDescent="0.45">
      <c r="B26" s="17" t="s">
        <v>107</v>
      </c>
      <c r="C26" s="17" t="s">
        <v>108</v>
      </c>
      <c r="D26" s="34">
        <v>0</v>
      </c>
      <c r="E26" s="34">
        <v>0</v>
      </c>
      <c r="F26" s="17" t="s">
        <v>63</v>
      </c>
    </row>
    <row r="29" spans="1:7" ht="18" thickBot="1" x14ac:dyDescent="0.45">
      <c r="A29" t="s">
        <v>54</v>
      </c>
    </row>
    <row r="30" spans="1:7" ht="18" thickBot="1" x14ac:dyDescent="0.45">
      <c r="B30" s="18" t="s">
        <v>48</v>
      </c>
      <c r="C30" s="18" t="s">
        <v>49</v>
      </c>
      <c r="D30" s="18" t="s">
        <v>55</v>
      </c>
      <c r="E30" s="18" t="s">
        <v>56</v>
      </c>
      <c r="F30" s="18" t="s">
        <v>57</v>
      </c>
      <c r="G30" s="18" t="s">
        <v>58</v>
      </c>
    </row>
    <row r="31" spans="1:7" x14ac:dyDescent="0.4">
      <c r="B31" s="19" t="s">
        <v>109</v>
      </c>
      <c r="C31" s="19" t="s">
        <v>110</v>
      </c>
      <c r="D31" s="33">
        <v>1.1272727272727272</v>
      </c>
      <c r="E31" s="19" t="s">
        <v>111</v>
      </c>
      <c r="F31" s="19" t="s">
        <v>74</v>
      </c>
      <c r="G31" s="19">
        <v>0.90832597822889105</v>
      </c>
    </row>
    <row r="32" spans="1:7" x14ac:dyDescent="0.4">
      <c r="B32" s="19" t="s">
        <v>112</v>
      </c>
      <c r="C32" s="19" t="s">
        <v>113</v>
      </c>
      <c r="D32" s="33">
        <v>1.0545454545454545</v>
      </c>
      <c r="E32" s="19" t="s">
        <v>114</v>
      </c>
      <c r="F32" s="19" t="s">
        <v>74</v>
      </c>
      <c r="G32" s="19">
        <v>2.4697263901147402</v>
      </c>
    </row>
    <row r="33" spans="2:7" x14ac:dyDescent="0.4">
      <c r="B33" s="19" t="s">
        <v>115</v>
      </c>
      <c r="C33" s="19" t="s">
        <v>116</v>
      </c>
      <c r="D33" s="33">
        <v>1.2909090909090908</v>
      </c>
      <c r="E33" s="19" t="s">
        <v>117</v>
      </c>
      <c r="F33" s="19" t="s">
        <v>74</v>
      </c>
      <c r="G33" s="19">
        <v>0.2916151809355696</v>
      </c>
    </row>
    <row r="34" spans="2:7" x14ac:dyDescent="0.4">
      <c r="B34" s="19" t="s">
        <v>118</v>
      </c>
      <c r="C34" s="19" t="s">
        <v>119</v>
      </c>
      <c r="D34" s="33">
        <v>1.0363636363636364</v>
      </c>
      <c r="E34" s="19" t="s">
        <v>120</v>
      </c>
      <c r="F34" s="19" t="s">
        <v>74</v>
      </c>
      <c r="G34" s="19">
        <v>0.69826419535157402</v>
      </c>
    </row>
    <row r="35" spans="2:7" x14ac:dyDescent="0.4">
      <c r="B35" s="19" t="s">
        <v>121</v>
      </c>
      <c r="C35" s="19" t="s">
        <v>122</v>
      </c>
      <c r="D35" s="33">
        <v>1</v>
      </c>
      <c r="E35" s="19" t="s">
        <v>123</v>
      </c>
      <c r="F35" s="19" t="s">
        <v>71</v>
      </c>
      <c r="G35" s="19">
        <v>0</v>
      </c>
    </row>
    <row r="36" spans="2:7" x14ac:dyDescent="0.4">
      <c r="B36" s="19" t="s">
        <v>124</v>
      </c>
      <c r="C36" s="19" t="s">
        <v>125</v>
      </c>
      <c r="D36" s="33">
        <v>1.1818181818181817</v>
      </c>
      <c r="E36" s="19" t="s">
        <v>126</v>
      </c>
      <c r="F36" s="19" t="s">
        <v>74</v>
      </c>
      <c r="G36" s="19">
        <v>0.11591644601353357</v>
      </c>
    </row>
    <row r="37" spans="2:7" ht="18" thickBot="1" x14ac:dyDescent="0.45">
      <c r="B37" s="17" t="s">
        <v>127</v>
      </c>
      <c r="C37" s="17" t="s">
        <v>128</v>
      </c>
      <c r="D37" s="34">
        <v>1</v>
      </c>
      <c r="E37" s="17" t="s">
        <v>129</v>
      </c>
      <c r="F37" s="17" t="s">
        <v>71</v>
      </c>
      <c r="G37" s="17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F5E6-9385-4798-A724-FC932A58FB11}">
  <dimension ref="A1:H25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59765625" bestFit="1" customWidth="1"/>
    <col min="6" max="6" width="9.19921875" bestFit="1" customWidth="1"/>
    <col min="7" max="7" width="12.796875" bestFit="1" customWidth="1"/>
    <col min="8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140</v>
      </c>
    </row>
    <row r="3" spans="1:8" x14ac:dyDescent="0.4">
      <c r="A3" s="1" t="s">
        <v>142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0</v>
      </c>
      <c r="F9" s="19">
        <v>0</v>
      </c>
      <c r="G9" s="19">
        <v>0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0</v>
      </c>
      <c r="E10" s="19">
        <v>0</v>
      </c>
      <c r="F10" s="19">
        <v>0</v>
      </c>
      <c r="G10" s="19">
        <v>0</v>
      </c>
      <c r="H10" s="19">
        <v>1E+30</v>
      </c>
    </row>
    <row r="11" spans="1:8" x14ac:dyDescent="0.4">
      <c r="B11" s="19" t="s">
        <v>101</v>
      </c>
      <c r="C11" s="19" t="s">
        <v>102</v>
      </c>
      <c r="D11" s="19">
        <v>3.2362459546925568E-3</v>
      </c>
      <c r="E11" s="19">
        <v>0</v>
      </c>
      <c r="F11" s="19">
        <v>0</v>
      </c>
      <c r="G11" s="19">
        <v>1E+30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1.8181818181818181E-2</v>
      </c>
      <c r="E12" s="19">
        <v>0</v>
      </c>
      <c r="F12" s="19">
        <v>55</v>
      </c>
      <c r="G12" s="19">
        <v>1E+30</v>
      </c>
      <c r="H12" s="19">
        <v>0</v>
      </c>
    </row>
    <row r="13" spans="1:8" x14ac:dyDescent="0.4">
      <c r="B13" s="19" t="s">
        <v>105</v>
      </c>
      <c r="C13" s="19" t="s">
        <v>106</v>
      </c>
      <c r="D13" s="19">
        <v>0</v>
      </c>
      <c r="E13" s="19">
        <v>0</v>
      </c>
      <c r="F13" s="19">
        <v>19.599999999999994</v>
      </c>
      <c r="G13" s="19">
        <v>0</v>
      </c>
      <c r="H13" s="19">
        <v>1E+30</v>
      </c>
    </row>
    <row r="14" spans="1:8" ht="18" thickBot="1" x14ac:dyDescent="0.45">
      <c r="B14" s="17" t="s">
        <v>107</v>
      </c>
      <c r="C14" s="17" t="s">
        <v>108</v>
      </c>
      <c r="D14" s="17">
        <v>0</v>
      </c>
      <c r="E14" s="17">
        <v>-1.4210854715202004E-14</v>
      </c>
      <c r="F14" s="17">
        <v>4.229999999999734E-2</v>
      </c>
      <c r="G14" s="17">
        <v>1.4210854715202004E-14</v>
      </c>
      <c r="H14" s="17">
        <v>1E+30</v>
      </c>
    </row>
    <row r="16" spans="1:8" ht="18" thickBot="1" x14ac:dyDescent="0.45">
      <c r="A16" t="s">
        <v>54</v>
      </c>
    </row>
    <row r="17" spans="2:8" x14ac:dyDescent="0.4">
      <c r="B17" s="25"/>
      <c r="C17" s="25"/>
      <c r="D17" s="25" t="s">
        <v>78</v>
      </c>
      <c r="E17" s="25" t="s">
        <v>87</v>
      </c>
      <c r="F17" s="25" t="s">
        <v>54</v>
      </c>
      <c r="G17" s="25" t="s">
        <v>84</v>
      </c>
      <c r="H17" s="25" t="s">
        <v>84</v>
      </c>
    </row>
    <row r="18" spans="2:8" ht="18" thickBot="1" x14ac:dyDescent="0.45">
      <c r="B18" s="26" t="s">
        <v>48</v>
      </c>
      <c r="C18" s="26" t="s">
        <v>49</v>
      </c>
      <c r="D18" s="27" t="s">
        <v>79</v>
      </c>
      <c r="E18" s="27" t="s">
        <v>88</v>
      </c>
      <c r="F18" s="27" t="s">
        <v>89</v>
      </c>
      <c r="G18" s="27" t="s">
        <v>85</v>
      </c>
      <c r="H18" s="27" t="s">
        <v>86</v>
      </c>
    </row>
    <row r="19" spans="2:8" x14ac:dyDescent="0.4">
      <c r="B19" s="19" t="s">
        <v>109</v>
      </c>
      <c r="C19" s="19" t="s">
        <v>110</v>
      </c>
      <c r="D19" s="19">
        <v>1.1272727272727272</v>
      </c>
      <c r="E19" s="19">
        <v>0</v>
      </c>
      <c r="F19" s="19">
        <v>0</v>
      </c>
      <c r="G19" s="19">
        <v>1E+30</v>
      </c>
      <c r="H19" s="19">
        <v>0.90832597822889105</v>
      </c>
    </row>
    <row r="20" spans="2:8" x14ac:dyDescent="0.4">
      <c r="B20" s="19" t="s">
        <v>112</v>
      </c>
      <c r="C20" s="19" t="s">
        <v>113</v>
      </c>
      <c r="D20" s="19">
        <v>1.0545454545454545</v>
      </c>
      <c r="E20" s="19">
        <v>0</v>
      </c>
      <c r="F20" s="19">
        <v>0</v>
      </c>
      <c r="G20" s="19">
        <v>1E+30</v>
      </c>
      <c r="H20" s="19">
        <v>2.4697263901147402</v>
      </c>
    </row>
    <row r="21" spans="2:8" x14ac:dyDescent="0.4">
      <c r="B21" s="19" t="s">
        <v>115</v>
      </c>
      <c r="C21" s="19" t="s">
        <v>116</v>
      </c>
      <c r="D21" s="19">
        <v>1.2909090909090908</v>
      </c>
      <c r="E21" s="19">
        <v>0</v>
      </c>
      <c r="F21" s="19">
        <v>0</v>
      </c>
      <c r="G21" s="19">
        <v>1E+30</v>
      </c>
      <c r="H21" s="19">
        <v>0.29161518093556937</v>
      </c>
    </row>
    <row r="22" spans="2:8" x14ac:dyDescent="0.4">
      <c r="B22" s="19" t="s">
        <v>118</v>
      </c>
      <c r="C22" s="19" t="s">
        <v>119</v>
      </c>
      <c r="D22" s="19">
        <v>1.0363636363636364</v>
      </c>
      <c r="E22" s="19">
        <v>0</v>
      </c>
      <c r="F22" s="19">
        <v>0</v>
      </c>
      <c r="G22" s="19">
        <v>1E+30</v>
      </c>
      <c r="H22" s="19">
        <v>0.69826419535157402</v>
      </c>
    </row>
    <row r="23" spans="2:8" x14ac:dyDescent="0.4">
      <c r="B23" s="19" t="s">
        <v>121</v>
      </c>
      <c r="C23" s="19" t="s">
        <v>122</v>
      </c>
      <c r="D23" s="19">
        <v>1</v>
      </c>
      <c r="E23" s="19">
        <v>1</v>
      </c>
      <c r="F23" s="19">
        <v>0</v>
      </c>
      <c r="G23" s="19">
        <v>9.8083146626836107E-2</v>
      </c>
      <c r="H23" s="19">
        <v>1</v>
      </c>
    </row>
    <row r="24" spans="2:8" x14ac:dyDescent="0.4">
      <c r="B24" s="19" t="s">
        <v>124</v>
      </c>
      <c r="C24" s="19" t="s">
        <v>125</v>
      </c>
      <c r="D24" s="19">
        <v>1.1818181818181817</v>
      </c>
      <c r="E24" s="19">
        <v>0</v>
      </c>
      <c r="F24" s="19">
        <v>0</v>
      </c>
      <c r="G24" s="19">
        <v>1E+30</v>
      </c>
      <c r="H24" s="19">
        <v>0.11591644601353357</v>
      </c>
    </row>
    <row r="25" spans="2:8" ht="18" thickBot="1" x14ac:dyDescent="0.45">
      <c r="B25" s="17" t="s">
        <v>127</v>
      </c>
      <c r="C25" s="17" t="s">
        <v>128</v>
      </c>
      <c r="D25" s="17">
        <v>1</v>
      </c>
      <c r="E25" s="17">
        <v>1</v>
      </c>
      <c r="F25" s="17">
        <v>1</v>
      </c>
      <c r="G25" s="17">
        <v>1E+30</v>
      </c>
      <c r="H25" s="17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271E-C3EA-46E7-ADCC-D30D19478035}">
  <dimension ref="A1:G33"/>
  <sheetViews>
    <sheetView topLeftCell="A10" workbookViewId="0">
      <selection activeCell="A32" sqref="A32:A33"/>
    </sheetView>
  </sheetViews>
  <sheetFormatPr defaultColWidth="9" defaultRowHeight="17.399999999999999" x14ac:dyDescent="0.4"/>
  <cols>
    <col min="1" max="1" width="18.8984375" style="15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7" width="11.59765625" style="1" customWidth="1"/>
    <col min="8" max="16384" width="9" style="1"/>
  </cols>
  <sheetData>
    <row r="1" spans="1:7" x14ac:dyDescent="0.4">
      <c r="A1" s="15" t="s">
        <v>34</v>
      </c>
    </row>
    <row r="3" spans="1:7" x14ac:dyDescent="0.4">
      <c r="A3" s="12" t="s">
        <v>12</v>
      </c>
    </row>
    <row r="5" spans="1:7" x14ac:dyDescent="0.4">
      <c r="B5" s="35" t="s">
        <v>13</v>
      </c>
      <c r="C5" s="35"/>
      <c r="D5" s="35"/>
      <c r="E5" s="35" t="s">
        <v>14</v>
      </c>
      <c r="F5" s="35"/>
      <c r="G5" s="35"/>
    </row>
    <row r="6" spans="1:7" x14ac:dyDescent="0.4">
      <c r="A6" s="15" t="s">
        <v>15</v>
      </c>
      <c r="B6" s="15" t="s">
        <v>24</v>
      </c>
      <c r="C6" s="15" t="s">
        <v>25</v>
      </c>
      <c r="D6" s="15" t="s">
        <v>26</v>
      </c>
      <c r="E6" s="15" t="s">
        <v>27</v>
      </c>
      <c r="F6" s="15" t="s">
        <v>28</v>
      </c>
      <c r="G6" s="15" t="s">
        <v>29</v>
      </c>
    </row>
    <row r="7" spans="1:7" x14ac:dyDescent="0.4">
      <c r="A7" s="15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  <c r="G7" s="28">
        <v>0.1711</v>
      </c>
    </row>
    <row r="8" spans="1:7" x14ac:dyDescent="0.4">
      <c r="A8" s="15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  <c r="G8" s="28">
        <v>0.25779999999999997</v>
      </c>
    </row>
    <row r="9" spans="1:7" x14ac:dyDescent="0.4">
      <c r="A9" s="15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  <c r="G9" s="28">
        <v>0.1459</v>
      </c>
    </row>
    <row r="10" spans="1:7" x14ac:dyDescent="0.4">
      <c r="A10" s="15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  <c r="G10" s="28">
        <v>0.1653</v>
      </c>
    </row>
    <row r="11" spans="1:7" x14ac:dyDescent="0.4">
      <c r="A11" s="15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  <c r="G11" s="28">
        <v>4.2299999999999997E-2</v>
      </c>
    </row>
    <row r="12" spans="1:7" x14ac:dyDescent="0.4">
      <c r="A12" s="15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  <c r="G12" s="28">
        <v>7.8399999999999997E-2</v>
      </c>
    </row>
    <row r="13" spans="1:7" x14ac:dyDescent="0.4">
      <c r="A13" s="1"/>
    </row>
    <row r="14" spans="1:7" x14ac:dyDescent="0.4">
      <c r="A14" s="15" t="s">
        <v>16</v>
      </c>
      <c r="B14" s="11">
        <v>0</v>
      </c>
      <c r="C14" s="11">
        <v>0</v>
      </c>
      <c r="D14" s="11">
        <v>3.2362459546925568E-3</v>
      </c>
      <c r="E14" s="11">
        <v>1.8181818181818181E-2</v>
      </c>
      <c r="F14" s="11">
        <v>0</v>
      </c>
      <c r="G14" s="11">
        <v>0</v>
      </c>
    </row>
    <row r="16" spans="1:7" x14ac:dyDescent="0.4">
      <c r="A16" s="12" t="s">
        <v>17</v>
      </c>
    </row>
    <row r="18" spans="1:4" x14ac:dyDescent="0.4">
      <c r="A18" s="15" t="s">
        <v>15</v>
      </c>
      <c r="B18" s="1" t="s">
        <v>18</v>
      </c>
      <c r="D18" s="1" t="s">
        <v>19</v>
      </c>
    </row>
    <row r="19" spans="1:4" x14ac:dyDescent="0.4">
      <c r="A19" s="15" t="s">
        <v>30</v>
      </c>
      <c r="B19" s="1">
        <f>E7*$E$14+F7*$F$14+G7*$G$14</f>
        <v>1.1272727272727272</v>
      </c>
      <c r="C19" s="15" t="s">
        <v>20</v>
      </c>
      <c r="D19" s="1">
        <f>B7*$B$14+C7*$C$14+D7*$D$14</f>
        <v>2.0355987055016183</v>
      </c>
    </row>
    <row r="20" spans="1:4" x14ac:dyDescent="0.4">
      <c r="A20" s="15" t="s">
        <v>31</v>
      </c>
      <c r="B20" s="1">
        <f t="shared" ref="B20:B24" si="0">E8*$E$14+F8*$F$14+G8*$G$14</f>
        <v>1.0545454545454545</v>
      </c>
      <c r="C20" s="15" t="s">
        <v>20</v>
      </c>
      <c r="D20" s="1">
        <f t="shared" ref="D20:D24" si="1">B8*$B$14+C8*$C$14+D8*$D$14</f>
        <v>3.5242718446601944</v>
      </c>
    </row>
    <row r="21" spans="1:4" x14ac:dyDescent="0.4">
      <c r="A21" s="15" t="s">
        <v>32</v>
      </c>
      <c r="B21" s="1">
        <f t="shared" si="0"/>
        <v>1.2909090909090908</v>
      </c>
      <c r="C21" s="15" t="s">
        <v>20</v>
      </c>
      <c r="D21" s="1">
        <f t="shared" si="1"/>
        <v>1.5825242718446604</v>
      </c>
    </row>
    <row r="22" spans="1:4" x14ac:dyDescent="0.4">
      <c r="A22" s="15" t="s">
        <v>33</v>
      </c>
      <c r="B22" s="1">
        <f t="shared" si="0"/>
        <v>1.0363636363636364</v>
      </c>
      <c r="C22" s="15" t="s">
        <v>20</v>
      </c>
      <c r="D22" s="1">
        <f t="shared" si="1"/>
        <v>1.7346278317152104</v>
      </c>
    </row>
    <row r="23" spans="1:4" x14ac:dyDescent="0.4">
      <c r="A23" s="15" t="s">
        <v>34</v>
      </c>
      <c r="B23" s="1">
        <f t="shared" si="0"/>
        <v>1</v>
      </c>
      <c r="C23" s="15" t="s">
        <v>20</v>
      </c>
      <c r="D23" s="1">
        <f t="shared" si="1"/>
        <v>1</v>
      </c>
    </row>
    <row r="24" spans="1:4" x14ac:dyDescent="0.4">
      <c r="A24" s="15" t="s">
        <v>35</v>
      </c>
      <c r="B24" s="1">
        <f t="shared" si="0"/>
        <v>1.1818181818181817</v>
      </c>
      <c r="C24" s="15" t="s">
        <v>20</v>
      </c>
      <c r="D24" s="1">
        <f t="shared" si="1"/>
        <v>1.2977346278317152</v>
      </c>
    </row>
    <row r="26" spans="1:4" x14ac:dyDescent="0.4">
      <c r="A26" s="12" t="s">
        <v>21</v>
      </c>
    </row>
    <row r="27" spans="1:4" x14ac:dyDescent="0.4">
      <c r="A27" s="13"/>
      <c r="B27" s="1">
        <f>D23</f>
        <v>1</v>
      </c>
      <c r="C27" s="15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B23</f>
        <v>1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효율적 단위</v>
      </c>
    </row>
  </sheetData>
  <mergeCells count="2">
    <mergeCell ref="B5:D5"/>
    <mergeCell ref="E5:G5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0ACA-20B5-49A4-BAE9-BAB2456221BA}">
  <dimension ref="A1:G37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143</v>
      </c>
    </row>
    <row r="3" spans="1:5" x14ac:dyDescent="0.4">
      <c r="A3" s="1" t="s">
        <v>144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145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0.99999999999999989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3.1949614970648924E-3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2.3199150626784142E-3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1.5384615384615384E-2</v>
      </c>
      <c r="F24" s="19" t="s">
        <v>63</v>
      </c>
    </row>
    <row r="25" spans="1:7" x14ac:dyDescent="0.4">
      <c r="B25" s="19" t="s">
        <v>105</v>
      </c>
      <c r="C25" s="19" t="s">
        <v>106</v>
      </c>
      <c r="D25" s="33">
        <v>0</v>
      </c>
      <c r="E25" s="33">
        <v>0</v>
      </c>
      <c r="F25" s="19" t="s">
        <v>63</v>
      </c>
    </row>
    <row r="26" spans="1:7" ht="18" thickBot="1" x14ac:dyDescent="0.45">
      <c r="B26" s="17" t="s">
        <v>107</v>
      </c>
      <c r="C26" s="17" t="s">
        <v>108</v>
      </c>
      <c r="D26" s="34">
        <v>0</v>
      </c>
      <c r="E26" s="34">
        <v>0</v>
      </c>
      <c r="F26" s="17" t="s">
        <v>63</v>
      </c>
    </row>
    <row r="29" spans="1:7" ht="18" thickBot="1" x14ac:dyDescent="0.45">
      <c r="A29" t="s">
        <v>54</v>
      </c>
    </row>
    <row r="30" spans="1:7" ht="18" thickBot="1" x14ac:dyDescent="0.45">
      <c r="B30" s="18" t="s">
        <v>48</v>
      </c>
      <c r="C30" s="18" t="s">
        <v>49</v>
      </c>
      <c r="D30" s="18" t="s">
        <v>55</v>
      </c>
      <c r="E30" s="18" t="s">
        <v>56</v>
      </c>
      <c r="F30" s="18" t="s">
        <v>57</v>
      </c>
      <c r="G30" s="18" t="s">
        <v>58</v>
      </c>
    </row>
    <row r="31" spans="1:7" x14ac:dyDescent="0.4">
      <c r="B31" s="19" t="s">
        <v>109</v>
      </c>
      <c r="C31" s="19" t="s">
        <v>110</v>
      </c>
      <c r="D31" s="33">
        <v>0.95384615384615379</v>
      </c>
      <c r="E31" s="19" t="s">
        <v>111</v>
      </c>
      <c r="F31" s="19" t="s">
        <v>74</v>
      </c>
      <c r="G31" s="19">
        <v>0.63461661313484363</v>
      </c>
    </row>
    <row r="32" spans="1:7" x14ac:dyDescent="0.4">
      <c r="B32" s="19" t="s">
        <v>112</v>
      </c>
      <c r="C32" s="19" t="s">
        <v>113</v>
      </c>
      <c r="D32" s="33">
        <v>0.89230769230769225</v>
      </c>
      <c r="E32" s="19" t="s">
        <v>114</v>
      </c>
      <c r="F32" s="19" t="s">
        <v>74</v>
      </c>
      <c r="G32" s="19">
        <v>2.0004140962025612</v>
      </c>
    </row>
    <row r="33" spans="2:7" x14ac:dyDescent="0.4">
      <c r="B33" s="19" t="s">
        <v>115</v>
      </c>
      <c r="C33" s="19" t="s">
        <v>116</v>
      </c>
      <c r="D33" s="33">
        <v>1.0923076923076922</v>
      </c>
      <c r="E33" s="19" t="s">
        <v>117</v>
      </c>
      <c r="F33" s="19" t="s">
        <v>74</v>
      </c>
      <c r="G33" s="19">
        <v>0.11852230273687403</v>
      </c>
    </row>
    <row r="34" spans="2:7" x14ac:dyDescent="0.4">
      <c r="B34" s="19" t="s">
        <v>118</v>
      </c>
      <c r="C34" s="19" t="s">
        <v>119</v>
      </c>
      <c r="D34" s="33">
        <v>0.87692307692307692</v>
      </c>
      <c r="E34" s="19" t="s">
        <v>120</v>
      </c>
      <c r="F34" s="19" t="s">
        <v>74</v>
      </c>
      <c r="G34" s="19">
        <v>0.46894991265348285</v>
      </c>
    </row>
    <row r="35" spans="2:7" x14ac:dyDescent="0.4">
      <c r="B35" s="19" t="s">
        <v>121</v>
      </c>
      <c r="C35" s="19" t="s">
        <v>122</v>
      </c>
      <c r="D35" s="33">
        <v>0.84615384615384615</v>
      </c>
      <c r="E35" s="19" t="s">
        <v>123</v>
      </c>
      <c r="F35" s="19" t="s">
        <v>71</v>
      </c>
      <c r="G35" s="19">
        <v>0</v>
      </c>
    </row>
    <row r="36" spans="2:7" x14ac:dyDescent="0.4">
      <c r="B36" s="19" t="s">
        <v>124</v>
      </c>
      <c r="C36" s="19" t="s">
        <v>125</v>
      </c>
      <c r="D36" s="33">
        <v>0.99999999999999989</v>
      </c>
      <c r="E36" s="19" t="s">
        <v>126</v>
      </c>
      <c r="F36" s="19" t="s">
        <v>71</v>
      </c>
      <c r="G36" s="19">
        <v>0</v>
      </c>
    </row>
    <row r="37" spans="2:7" ht="18" thickBot="1" x14ac:dyDescent="0.45">
      <c r="B37" s="17" t="s">
        <v>127</v>
      </c>
      <c r="C37" s="17" t="s">
        <v>128</v>
      </c>
      <c r="D37" s="34">
        <v>1</v>
      </c>
      <c r="E37" s="17" t="s">
        <v>129</v>
      </c>
      <c r="F37" s="17" t="s">
        <v>71</v>
      </c>
      <c r="G37" s="1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2283-B284-42ED-AEC9-22DFD7D869E8}">
  <dimension ref="A1:H18"/>
  <sheetViews>
    <sheetView showGridLines="0" workbookViewId="0"/>
  </sheetViews>
  <sheetFormatPr defaultRowHeight="17.399999999999999" x14ac:dyDescent="0.4"/>
  <cols>
    <col min="1" max="1" width="2.19921875" customWidth="1"/>
    <col min="2" max="2" width="5.69921875" bestFit="1" customWidth="1"/>
    <col min="3" max="3" width="11.09765625" bestFit="1" customWidth="1"/>
    <col min="4" max="5" width="12.5976562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38</v>
      </c>
    </row>
    <row r="3" spans="1:8" x14ac:dyDescent="0.4">
      <c r="A3" s="1" t="s">
        <v>163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61</v>
      </c>
      <c r="C9" s="19" t="s">
        <v>62</v>
      </c>
      <c r="D9" s="19">
        <v>25.411764705882351</v>
      </c>
      <c r="E9" s="19">
        <v>0</v>
      </c>
      <c r="F9" s="19">
        <v>2</v>
      </c>
      <c r="G9" s="19">
        <v>3.8611111111111116</v>
      </c>
      <c r="H9" s="19">
        <v>1E+30</v>
      </c>
    </row>
    <row r="10" spans="1:8" x14ac:dyDescent="0.4">
      <c r="B10" s="19" t="s">
        <v>64</v>
      </c>
      <c r="C10" s="19" t="s">
        <v>65</v>
      </c>
      <c r="D10" s="19">
        <v>0</v>
      </c>
      <c r="E10" s="19">
        <v>4.0882352941176467</v>
      </c>
      <c r="F10" s="19">
        <v>1.5</v>
      </c>
      <c r="G10" s="19">
        <v>1E+30</v>
      </c>
      <c r="H10" s="19">
        <v>4.0882352941176467</v>
      </c>
    </row>
    <row r="11" spans="1:8" ht="18" thickBot="1" x14ac:dyDescent="0.45">
      <c r="B11" s="17" t="s">
        <v>66</v>
      </c>
      <c r="C11" s="17" t="s">
        <v>67</v>
      </c>
      <c r="D11" s="17">
        <v>13.764705882352942</v>
      </c>
      <c r="E11" s="17">
        <v>0</v>
      </c>
      <c r="F11" s="17">
        <v>4</v>
      </c>
      <c r="G11" s="17">
        <v>1E+30</v>
      </c>
      <c r="H11" s="17">
        <v>3.333333333333333</v>
      </c>
    </row>
    <row r="13" spans="1:8" ht="18" thickBot="1" x14ac:dyDescent="0.45">
      <c r="A13" t="s">
        <v>54</v>
      </c>
    </row>
    <row r="14" spans="1:8" x14ac:dyDescent="0.4">
      <c r="B14" s="25"/>
      <c r="C14" s="25"/>
      <c r="D14" s="25" t="s">
        <v>78</v>
      </c>
      <c r="E14" s="25" t="s">
        <v>87</v>
      </c>
      <c r="F14" s="25" t="s">
        <v>54</v>
      </c>
      <c r="G14" s="25" t="s">
        <v>84</v>
      </c>
      <c r="H14" s="25" t="s">
        <v>84</v>
      </c>
    </row>
    <row r="15" spans="1:8" ht="18" thickBot="1" x14ac:dyDescent="0.45">
      <c r="B15" s="26" t="s">
        <v>48</v>
      </c>
      <c r="C15" s="26" t="s">
        <v>49</v>
      </c>
      <c r="D15" s="27" t="s">
        <v>79</v>
      </c>
      <c r="E15" s="27" t="s">
        <v>88</v>
      </c>
      <c r="F15" s="27" t="s">
        <v>89</v>
      </c>
      <c r="G15" s="27" t="s">
        <v>85</v>
      </c>
      <c r="H15" s="27" t="s">
        <v>86</v>
      </c>
    </row>
    <row r="16" spans="1:8" x14ac:dyDescent="0.4">
      <c r="B16" s="19" t="s">
        <v>68</v>
      </c>
      <c r="C16" s="19" t="s">
        <v>69</v>
      </c>
      <c r="D16" s="19">
        <v>54</v>
      </c>
      <c r="E16" s="19">
        <v>1.1764705882352939</v>
      </c>
      <c r="F16" s="19">
        <v>54</v>
      </c>
      <c r="G16" s="19">
        <v>12.000000000000002</v>
      </c>
      <c r="H16" s="19">
        <v>39.000000000000007</v>
      </c>
    </row>
    <row r="17" spans="2:8" x14ac:dyDescent="0.4">
      <c r="B17" s="19" t="s">
        <v>72</v>
      </c>
      <c r="C17" s="19" t="s">
        <v>69</v>
      </c>
      <c r="D17" s="19">
        <v>105.88235294117646</v>
      </c>
      <c r="E17" s="19">
        <v>0</v>
      </c>
      <c r="F17" s="19">
        <v>120</v>
      </c>
      <c r="G17" s="19">
        <v>1E+30</v>
      </c>
      <c r="H17" s="19">
        <v>14.117647058823529</v>
      </c>
    </row>
    <row r="18" spans="2:8" ht="18" thickBot="1" x14ac:dyDescent="0.45">
      <c r="B18" s="17" t="s">
        <v>75</v>
      </c>
      <c r="C18" s="17" t="s">
        <v>69</v>
      </c>
      <c r="D18" s="17">
        <v>90</v>
      </c>
      <c r="E18" s="17">
        <v>0.47058823529411764</v>
      </c>
      <c r="F18" s="17">
        <v>90</v>
      </c>
      <c r="G18" s="17">
        <v>30</v>
      </c>
      <c r="H18" s="17">
        <v>72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C941-BC95-496A-85F2-22C8E7DA5E7A}">
  <dimension ref="A1:H25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59765625" bestFit="1" customWidth="1"/>
    <col min="6" max="6" width="9.19921875" bestFit="1" customWidth="1"/>
    <col min="7" max="7" width="12.796875" bestFit="1" customWidth="1"/>
    <col min="8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143</v>
      </c>
    </row>
    <row r="3" spans="1:8" x14ac:dyDescent="0.4">
      <c r="A3" s="1" t="s">
        <v>144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0</v>
      </c>
      <c r="F9" s="19">
        <v>0</v>
      </c>
      <c r="G9" s="19">
        <v>0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3.1949614970648924E-3</v>
      </c>
      <c r="E10" s="19">
        <v>0</v>
      </c>
      <c r="F10" s="19">
        <v>0</v>
      </c>
      <c r="G10" s="19">
        <v>5.2527060008311486E-15</v>
      </c>
      <c r="H10" s="19">
        <v>0</v>
      </c>
    </row>
    <row r="11" spans="1:8" x14ac:dyDescent="0.4">
      <c r="B11" s="19" t="s">
        <v>101</v>
      </c>
      <c r="C11" s="19" t="s">
        <v>102</v>
      </c>
      <c r="D11" s="19">
        <v>2.3199150626784142E-3</v>
      </c>
      <c r="E11" s="19">
        <v>0</v>
      </c>
      <c r="F11" s="19">
        <v>0</v>
      </c>
      <c r="G11" s="19">
        <v>0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1.5384615384615384E-2</v>
      </c>
      <c r="E12" s="19">
        <v>0</v>
      </c>
      <c r="F12" s="19">
        <v>65</v>
      </c>
      <c r="G12" s="19">
        <v>1E+30</v>
      </c>
      <c r="H12" s="19">
        <v>0</v>
      </c>
    </row>
    <row r="13" spans="1:8" x14ac:dyDescent="0.4">
      <c r="B13" s="19" t="s">
        <v>105</v>
      </c>
      <c r="C13" s="19" t="s">
        <v>106</v>
      </c>
      <c r="D13" s="19">
        <v>0</v>
      </c>
      <c r="E13" s="19">
        <v>-1.2434497875801753E-14</v>
      </c>
      <c r="F13" s="19">
        <v>32.799999999999997</v>
      </c>
      <c r="G13" s="19">
        <v>1.2434497875801753E-14</v>
      </c>
      <c r="H13" s="19">
        <v>1E+30</v>
      </c>
    </row>
    <row r="14" spans="1:8" ht="18" thickBot="1" x14ac:dyDescent="0.45">
      <c r="B14" s="17" t="s">
        <v>107</v>
      </c>
      <c r="C14" s="17" t="s">
        <v>108</v>
      </c>
      <c r="D14" s="17">
        <v>0</v>
      </c>
      <c r="E14" s="17">
        <v>0</v>
      </c>
      <c r="F14" s="17">
        <v>7.8400000000002024E-2</v>
      </c>
      <c r="G14" s="17">
        <v>0</v>
      </c>
      <c r="H14" s="17">
        <v>1E+30</v>
      </c>
    </row>
    <row r="16" spans="1:8" ht="18" thickBot="1" x14ac:dyDescent="0.45">
      <c r="A16" t="s">
        <v>54</v>
      </c>
    </row>
    <row r="17" spans="2:8" x14ac:dyDescent="0.4">
      <c r="B17" s="25"/>
      <c r="C17" s="25"/>
      <c r="D17" s="25" t="s">
        <v>78</v>
      </c>
      <c r="E17" s="25" t="s">
        <v>87</v>
      </c>
      <c r="F17" s="25" t="s">
        <v>54</v>
      </c>
      <c r="G17" s="25" t="s">
        <v>84</v>
      </c>
      <c r="H17" s="25" t="s">
        <v>84</v>
      </c>
    </row>
    <row r="18" spans="2:8" ht="18" thickBot="1" x14ac:dyDescent="0.45">
      <c r="B18" s="26" t="s">
        <v>48</v>
      </c>
      <c r="C18" s="26" t="s">
        <v>49</v>
      </c>
      <c r="D18" s="27" t="s">
        <v>79</v>
      </c>
      <c r="E18" s="27" t="s">
        <v>88</v>
      </c>
      <c r="F18" s="27" t="s">
        <v>89</v>
      </c>
      <c r="G18" s="27" t="s">
        <v>85</v>
      </c>
      <c r="H18" s="27" t="s">
        <v>86</v>
      </c>
    </row>
    <row r="19" spans="2:8" x14ac:dyDescent="0.4">
      <c r="B19" s="19" t="s">
        <v>109</v>
      </c>
      <c r="C19" s="19" t="s">
        <v>110</v>
      </c>
      <c r="D19" s="19">
        <v>0.95384615384615379</v>
      </c>
      <c r="E19" s="19">
        <v>0</v>
      </c>
      <c r="F19" s="19">
        <v>0</v>
      </c>
      <c r="G19" s="19">
        <v>1E+30</v>
      </c>
      <c r="H19" s="19">
        <v>0.63461661313484341</v>
      </c>
    </row>
    <row r="20" spans="2:8" x14ac:dyDescent="0.4">
      <c r="B20" s="19" t="s">
        <v>112</v>
      </c>
      <c r="C20" s="19" t="s">
        <v>113</v>
      </c>
      <c r="D20" s="19">
        <v>0.89230769230769225</v>
      </c>
      <c r="E20" s="19">
        <v>0</v>
      </c>
      <c r="F20" s="19">
        <v>0</v>
      </c>
      <c r="G20" s="19">
        <v>1E+30</v>
      </c>
      <c r="H20" s="19">
        <v>2.0004140962025612</v>
      </c>
    </row>
    <row r="21" spans="2:8" x14ac:dyDescent="0.4">
      <c r="B21" s="19" t="s">
        <v>115</v>
      </c>
      <c r="C21" s="19" t="s">
        <v>116</v>
      </c>
      <c r="D21" s="19">
        <v>1.0923076923076922</v>
      </c>
      <c r="E21" s="19">
        <v>0</v>
      </c>
      <c r="F21" s="19">
        <v>0</v>
      </c>
      <c r="G21" s="19">
        <v>1E+30</v>
      </c>
      <c r="H21" s="19">
        <v>0.1185223027368737</v>
      </c>
    </row>
    <row r="22" spans="2:8" x14ac:dyDescent="0.4">
      <c r="B22" s="19" t="s">
        <v>118</v>
      </c>
      <c r="C22" s="19" t="s">
        <v>119</v>
      </c>
      <c r="D22" s="19">
        <v>0.87692307692307692</v>
      </c>
      <c r="E22" s="19">
        <v>0</v>
      </c>
      <c r="F22" s="19">
        <v>0</v>
      </c>
      <c r="G22" s="19">
        <v>1E+30</v>
      </c>
      <c r="H22" s="19">
        <v>0.4689499126534829</v>
      </c>
    </row>
    <row r="23" spans="2:8" x14ac:dyDescent="0.4">
      <c r="B23" s="19" t="s">
        <v>121</v>
      </c>
      <c r="C23" s="19" t="s">
        <v>122</v>
      </c>
      <c r="D23" s="19">
        <v>0.84615384615384615</v>
      </c>
      <c r="E23" s="19">
        <v>2.2204460492503131E-16</v>
      </c>
      <c r="F23" s="19">
        <v>0</v>
      </c>
      <c r="G23" s="19">
        <v>7.5580280069058134E-2</v>
      </c>
      <c r="H23" s="19">
        <v>1.0085665938094905</v>
      </c>
    </row>
    <row r="24" spans="2:8" x14ac:dyDescent="0.4">
      <c r="B24" s="19" t="s">
        <v>124</v>
      </c>
      <c r="C24" s="19" t="s">
        <v>125</v>
      </c>
      <c r="D24" s="19">
        <v>0.99999999999999989</v>
      </c>
      <c r="E24" s="19">
        <v>1</v>
      </c>
      <c r="F24" s="19">
        <v>0</v>
      </c>
      <c r="G24" s="19">
        <v>9.9696785752171668E-2</v>
      </c>
      <c r="H24" s="19">
        <v>8.9322149172523235E-2</v>
      </c>
    </row>
    <row r="25" spans="2:8" ht="18" thickBot="1" x14ac:dyDescent="0.45">
      <c r="B25" s="17" t="s">
        <v>127</v>
      </c>
      <c r="C25" s="17" t="s">
        <v>128</v>
      </c>
      <c r="D25" s="17">
        <v>1</v>
      </c>
      <c r="E25" s="17">
        <v>1</v>
      </c>
      <c r="F25" s="17">
        <v>1</v>
      </c>
      <c r="G25" s="17">
        <v>1E+30</v>
      </c>
      <c r="H25" s="17">
        <v>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EBC0-F1E9-422A-9C05-B211B727B1E5}">
  <dimension ref="A1:G33"/>
  <sheetViews>
    <sheetView workbookViewId="0">
      <selection activeCell="B14" sqref="B14:G14"/>
    </sheetView>
  </sheetViews>
  <sheetFormatPr defaultColWidth="9" defaultRowHeight="17.399999999999999" x14ac:dyDescent="0.4"/>
  <cols>
    <col min="1" max="1" width="18.8984375" style="15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7" width="11.59765625" style="1" customWidth="1"/>
    <col min="8" max="16384" width="9" style="1"/>
  </cols>
  <sheetData>
    <row r="1" spans="1:7" x14ac:dyDescent="0.4">
      <c r="A1" s="15" t="s">
        <v>35</v>
      </c>
    </row>
    <row r="3" spans="1:7" x14ac:dyDescent="0.4">
      <c r="A3" s="12" t="s">
        <v>12</v>
      </c>
    </row>
    <row r="5" spans="1:7" x14ac:dyDescent="0.4">
      <c r="B5" s="35" t="s">
        <v>13</v>
      </c>
      <c r="C5" s="35"/>
      <c r="D5" s="35"/>
      <c r="E5" s="35" t="s">
        <v>14</v>
      </c>
      <c r="F5" s="35"/>
      <c r="G5" s="35"/>
    </row>
    <row r="6" spans="1:7" x14ac:dyDescent="0.4">
      <c r="A6" s="15" t="s">
        <v>15</v>
      </c>
      <c r="B6" s="15" t="s">
        <v>24</v>
      </c>
      <c r="C6" s="15" t="s">
        <v>25</v>
      </c>
      <c r="D6" s="15" t="s">
        <v>26</v>
      </c>
      <c r="E6" s="15" t="s">
        <v>27</v>
      </c>
      <c r="F6" s="15" t="s">
        <v>28</v>
      </c>
      <c r="G6" s="15" t="s">
        <v>29</v>
      </c>
    </row>
    <row r="7" spans="1:7" x14ac:dyDescent="0.4">
      <c r="A7" s="15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  <c r="G7" s="28">
        <v>0.1711</v>
      </c>
    </row>
    <row r="8" spans="1:7" x14ac:dyDescent="0.4">
      <c r="A8" s="15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  <c r="G8" s="28">
        <v>0.25779999999999997</v>
      </c>
    </row>
    <row r="9" spans="1:7" x14ac:dyDescent="0.4">
      <c r="A9" s="15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  <c r="G9" s="28">
        <v>0.1459</v>
      </c>
    </row>
    <row r="10" spans="1:7" x14ac:dyDescent="0.4">
      <c r="A10" s="15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  <c r="G10" s="28">
        <v>0.1653</v>
      </c>
    </row>
    <row r="11" spans="1:7" x14ac:dyDescent="0.4">
      <c r="A11" s="15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  <c r="G11" s="28">
        <v>4.2299999999999997E-2</v>
      </c>
    </row>
    <row r="12" spans="1:7" x14ac:dyDescent="0.4">
      <c r="A12" s="15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  <c r="G12" s="28">
        <v>7.8399999999999997E-2</v>
      </c>
    </row>
    <row r="13" spans="1:7" x14ac:dyDescent="0.4">
      <c r="A13" s="1"/>
    </row>
    <row r="14" spans="1:7" x14ac:dyDescent="0.4">
      <c r="A14" s="15" t="s">
        <v>16</v>
      </c>
      <c r="B14" s="11">
        <v>0</v>
      </c>
      <c r="C14" s="11">
        <v>3.1949614970648924E-3</v>
      </c>
      <c r="D14" s="11">
        <v>2.3199150626784142E-3</v>
      </c>
      <c r="E14" s="11">
        <v>1.5384615384615384E-2</v>
      </c>
      <c r="F14" s="11">
        <v>0</v>
      </c>
      <c r="G14" s="11">
        <v>0</v>
      </c>
    </row>
    <row r="16" spans="1:7" x14ac:dyDescent="0.4">
      <c r="A16" s="12" t="s">
        <v>17</v>
      </c>
    </row>
    <row r="18" spans="1:4" x14ac:dyDescent="0.4">
      <c r="A18" s="15" t="s">
        <v>15</v>
      </c>
      <c r="B18" s="1" t="s">
        <v>18</v>
      </c>
      <c r="D18" s="1" t="s">
        <v>19</v>
      </c>
    </row>
    <row r="19" spans="1:4" x14ac:dyDescent="0.4">
      <c r="A19" s="15" t="s">
        <v>30</v>
      </c>
      <c r="B19" s="1">
        <f>E7*$E$14+F7*$F$14+G7*$G$14</f>
        <v>0.95384615384615379</v>
      </c>
      <c r="C19" s="15" t="s">
        <v>20</v>
      </c>
      <c r="D19" s="1">
        <f>B7*$B$14+C7*$C$14+D7*$D$14</f>
        <v>1.5884627669809974</v>
      </c>
    </row>
    <row r="20" spans="1:4" x14ac:dyDescent="0.4">
      <c r="A20" s="15" t="s">
        <v>31</v>
      </c>
      <c r="B20" s="1">
        <f t="shared" ref="B20:B24" si="0">E8*$E$14+F8*$F$14+G8*$G$14</f>
        <v>0.89230769230769225</v>
      </c>
      <c r="C20" s="15" t="s">
        <v>20</v>
      </c>
      <c r="D20" s="1">
        <f t="shared" ref="D20:D24" si="1">B8*$B$14+C8*$C$14+D8*$D$14</f>
        <v>2.8927217885102534</v>
      </c>
    </row>
    <row r="21" spans="1:4" x14ac:dyDescent="0.4">
      <c r="A21" s="15" t="s">
        <v>32</v>
      </c>
      <c r="B21" s="1">
        <f t="shared" si="0"/>
        <v>1.0923076923076922</v>
      </c>
      <c r="C21" s="15" t="s">
        <v>20</v>
      </c>
      <c r="D21" s="1">
        <f t="shared" si="1"/>
        <v>1.2108299950445662</v>
      </c>
    </row>
    <row r="22" spans="1:4" x14ac:dyDescent="0.4">
      <c r="A22" s="15" t="s">
        <v>33</v>
      </c>
      <c r="B22" s="1">
        <f t="shared" si="0"/>
        <v>0.87692307692307692</v>
      </c>
      <c r="C22" s="15" t="s">
        <v>20</v>
      </c>
      <c r="D22" s="1">
        <f t="shared" si="1"/>
        <v>1.3458729895765598</v>
      </c>
    </row>
    <row r="23" spans="1:4" x14ac:dyDescent="0.4">
      <c r="A23" s="15" t="s">
        <v>34</v>
      </c>
      <c r="B23" s="1">
        <f t="shared" si="0"/>
        <v>0.84615384615384615</v>
      </c>
      <c r="C23" s="15" t="s">
        <v>20</v>
      </c>
      <c r="D23" s="1">
        <f t="shared" si="1"/>
        <v>0.84615384615384615</v>
      </c>
    </row>
    <row r="24" spans="1:4" x14ac:dyDescent="0.4">
      <c r="A24" s="15" t="s">
        <v>35</v>
      </c>
      <c r="B24" s="1">
        <f t="shared" si="0"/>
        <v>0.99999999999999989</v>
      </c>
      <c r="C24" s="15" t="s">
        <v>20</v>
      </c>
      <c r="D24" s="1">
        <f t="shared" si="1"/>
        <v>1</v>
      </c>
    </row>
    <row r="26" spans="1:4" x14ac:dyDescent="0.4">
      <c r="A26" s="12" t="s">
        <v>21</v>
      </c>
    </row>
    <row r="27" spans="1:4" x14ac:dyDescent="0.4">
      <c r="A27" s="13"/>
      <c r="B27" s="1">
        <f>D24</f>
        <v>1</v>
      </c>
      <c r="C27" s="15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B24</f>
        <v>0.99999999999999989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효율적 단위</v>
      </c>
    </row>
  </sheetData>
  <mergeCells count="2">
    <mergeCell ref="B5:D5"/>
    <mergeCell ref="E5:G5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CA32-7597-464C-8F13-AB9786802C7C}">
  <dimension ref="A1:G36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146</v>
      </c>
    </row>
    <row r="3" spans="1:5" x14ac:dyDescent="0.4">
      <c r="A3" s="1" t="s">
        <v>147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139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0.67852753682941891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17.397176279052552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0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1.1562878271303566E-4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0</v>
      </c>
      <c r="F24" s="19" t="s">
        <v>63</v>
      </c>
    </row>
    <row r="25" spans="1:7" ht="18" thickBot="1" x14ac:dyDescent="0.45">
      <c r="B25" s="17" t="s">
        <v>105</v>
      </c>
      <c r="C25" s="17" t="s">
        <v>106</v>
      </c>
      <c r="D25" s="34">
        <v>0</v>
      </c>
      <c r="E25" s="34">
        <v>1.5044956470718822E-2</v>
      </c>
      <c r="F25" s="17" t="s">
        <v>63</v>
      </c>
    </row>
    <row r="28" spans="1:7" ht="18" thickBot="1" x14ac:dyDescent="0.45">
      <c r="A28" t="s">
        <v>54</v>
      </c>
    </row>
    <row r="29" spans="1:7" ht="18" thickBot="1" x14ac:dyDescent="0.45">
      <c r="B29" s="18" t="s">
        <v>48</v>
      </c>
      <c r="C29" s="18" t="s">
        <v>49</v>
      </c>
      <c r="D29" s="18" t="s">
        <v>55</v>
      </c>
      <c r="E29" s="18" t="s">
        <v>56</v>
      </c>
      <c r="F29" s="18" t="s">
        <v>57</v>
      </c>
      <c r="G29" s="18" t="s">
        <v>58</v>
      </c>
    </row>
    <row r="30" spans="1:7" x14ac:dyDescent="0.4">
      <c r="B30" s="19" t="s">
        <v>109</v>
      </c>
      <c r="C30" s="19" t="s">
        <v>110</v>
      </c>
      <c r="D30" s="33">
        <v>0.67852753682941891</v>
      </c>
      <c r="E30" s="19" t="s">
        <v>111</v>
      </c>
      <c r="F30" s="19" t="s">
        <v>74</v>
      </c>
      <c r="G30" s="19">
        <v>0.32147246317058153</v>
      </c>
    </row>
    <row r="31" spans="1:7" x14ac:dyDescent="0.4">
      <c r="B31" s="19" t="s">
        <v>112</v>
      </c>
      <c r="C31" s="19" t="s">
        <v>113</v>
      </c>
      <c r="D31" s="33">
        <v>0.58675330235803402</v>
      </c>
      <c r="E31" s="19" t="s">
        <v>114</v>
      </c>
      <c r="F31" s="19" t="s">
        <v>74</v>
      </c>
      <c r="G31" s="19">
        <v>0.43164158513185757</v>
      </c>
    </row>
    <row r="32" spans="1:7" x14ac:dyDescent="0.4">
      <c r="B32" s="19" t="s">
        <v>115</v>
      </c>
      <c r="C32" s="19" t="s">
        <v>116</v>
      </c>
      <c r="D32" s="33">
        <v>0.82897710153660709</v>
      </c>
      <c r="E32" s="19" t="s">
        <v>117</v>
      </c>
      <c r="F32" s="19" t="s">
        <v>71</v>
      </c>
      <c r="G32" s="19">
        <v>0</v>
      </c>
    </row>
    <row r="33" spans="2:7" x14ac:dyDescent="0.4">
      <c r="B33" s="19" t="s">
        <v>118</v>
      </c>
      <c r="C33" s="19" t="s">
        <v>119</v>
      </c>
      <c r="D33" s="33">
        <v>0.51303301565151183</v>
      </c>
      <c r="E33" s="19" t="s">
        <v>120</v>
      </c>
      <c r="F33" s="19" t="s">
        <v>74</v>
      </c>
      <c r="G33" s="19">
        <v>0.73891086936986994</v>
      </c>
    </row>
    <row r="34" spans="2:7" x14ac:dyDescent="0.4">
      <c r="B34" s="19" t="s">
        <v>121</v>
      </c>
      <c r="C34" s="19" t="s">
        <v>122</v>
      </c>
      <c r="D34" s="33">
        <v>0.2948811468260889</v>
      </c>
      <c r="E34" s="19" t="s">
        <v>123</v>
      </c>
      <c r="F34" s="19" t="s">
        <v>74</v>
      </c>
      <c r="G34" s="19">
        <v>0.18969529503179494</v>
      </c>
    </row>
    <row r="35" spans="2:7" x14ac:dyDescent="0.4">
      <c r="B35" s="19" t="s">
        <v>124</v>
      </c>
      <c r="C35" s="19" t="s">
        <v>125</v>
      </c>
      <c r="D35" s="33">
        <v>0.4934745722395773</v>
      </c>
      <c r="E35" s="19" t="s">
        <v>126</v>
      </c>
      <c r="F35" s="19" t="s">
        <v>71</v>
      </c>
      <c r="G35" s="19">
        <v>0</v>
      </c>
    </row>
    <row r="36" spans="2:7" ht="18" thickBot="1" x14ac:dyDescent="0.45">
      <c r="B36" s="17" t="s">
        <v>127</v>
      </c>
      <c r="C36" s="17" t="s">
        <v>128</v>
      </c>
      <c r="D36" s="34">
        <v>1.0000000000000004</v>
      </c>
      <c r="E36" s="17" t="s">
        <v>129</v>
      </c>
      <c r="F36" s="17" t="s">
        <v>71</v>
      </c>
      <c r="G36" s="17"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D9BD-78C1-440C-9C94-0769E0822A1A}">
  <dimension ref="A1:H24"/>
  <sheetViews>
    <sheetView showGridLines="0" topLeftCell="B10" workbookViewId="0">
      <selection activeCell="E20" sqref="E20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398437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146</v>
      </c>
    </row>
    <row r="3" spans="1:8" x14ac:dyDescent="0.4">
      <c r="A3" s="1" t="s">
        <v>148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17.397176279052552</v>
      </c>
      <c r="E9" s="19">
        <v>0</v>
      </c>
      <c r="F9" s="19">
        <v>0</v>
      </c>
      <c r="G9" s="19">
        <v>1.1384737678855325E-2</v>
      </c>
      <c r="H9" s="19">
        <v>7.0888281629643581E-4</v>
      </c>
    </row>
    <row r="10" spans="1:8" x14ac:dyDescent="0.4">
      <c r="B10" s="19" t="s">
        <v>99</v>
      </c>
      <c r="C10" s="19" t="s">
        <v>100</v>
      </c>
      <c r="D10" s="19">
        <v>0</v>
      </c>
      <c r="E10" s="19">
        <v>-6.0436794023798797</v>
      </c>
      <c r="F10" s="19">
        <v>0</v>
      </c>
      <c r="G10" s="19">
        <v>6.0436794023798797</v>
      </c>
      <c r="H10" s="19">
        <v>1E+30</v>
      </c>
    </row>
    <row r="11" spans="1:8" x14ac:dyDescent="0.4">
      <c r="B11" s="19" t="s">
        <v>101</v>
      </c>
      <c r="C11" s="19" t="s">
        <v>102</v>
      </c>
      <c r="D11" s="19">
        <v>1.1562878271303566E-4</v>
      </c>
      <c r="E11" s="19">
        <v>0</v>
      </c>
      <c r="F11" s="19">
        <v>0</v>
      </c>
      <c r="G11" s="19">
        <v>8.3656152242112221</v>
      </c>
      <c r="H11" s="19">
        <v>87.990146233615619</v>
      </c>
    </row>
    <row r="12" spans="1:8" x14ac:dyDescent="0.4">
      <c r="B12" s="19" t="s">
        <v>103</v>
      </c>
      <c r="C12" s="19" t="s">
        <v>104</v>
      </c>
      <c r="D12" s="19">
        <v>0</v>
      </c>
      <c r="E12" s="19">
        <v>-1.6046201469522283</v>
      </c>
      <c r="F12" s="19">
        <v>62</v>
      </c>
      <c r="G12" s="19">
        <v>1.6046201469522283</v>
      </c>
      <c r="H12" s="19">
        <v>1E+30</v>
      </c>
    </row>
    <row r="13" spans="1:8" ht="18" thickBot="1" x14ac:dyDescent="0.45">
      <c r="B13" s="17" t="s">
        <v>105</v>
      </c>
      <c r="C13" s="17" t="s">
        <v>106</v>
      </c>
      <c r="D13" s="17">
        <v>1.5044956470718822E-2</v>
      </c>
      <c r="E13" s="17">
        <v>0</v>
      </c>
      <c r="F13" s="17">
        <v>45.099999999999994</v>
      </c>
      <c r="G13" s="17">
        <v>1E+30</v>
      </c>
      <c r="H13" s="17">
        <v>1.1377847782180837</v>
      </c>
    </row>
    <row r="15" spans="1:8" ht="18" thickBot="1" x14ac:dyDescent="0.45">
      <c r="A15" t="s">
        <v>54</v>
      </c>
    </row>
    <row r="16" spans="1:8" x14ac:dyDescent="0.4">
      <c r="B16" s="25"/>
      <c r="C16" s="25"/>
      <c r="D16" s="25" t="s">
        <v>78</v>
      </c>
      <c r="E16" s="25" t="s">
        <v>87</v>
      </c>
      <c r="F16" s="25" t="s">
        <v>54</v>
      </c>
      <c r="G16" s="25" t="s">
        <v>84</v>
      </c>
      <c r="H16" s="25" t="s">
        <v>84</v>
      </c>
    </row>
    <row r="17" spans="2:8" ht="18" thickBot="1" x14ac:dyDescent="0.45">
      <c r="B17" s="26" t="s">
        <v>48</v>
      </c>
      <c r="C17" s="26" t="s">
        <v>49</v>
      </c>
      <c r="D17" s="27" t="s">
        <v>79</v>
      </c>
      <c r="E17" s="27" t="s">
        <v>88</v>
      </c>
      <c r="F17" s="27" t="s">
        <v>89</v>
      </c>
      <c r="G17" s="27" t="s">
        <v>85</v>
      </c>
      <c r="H17" s="27" t="s">
        <v>86</v>
      </c>
    </row>
    <row r="18" spans="2:8" x14ac:dyDescent="0.4">
      <c r="B18" s="19" t="s">
        <v>109</v>
      </c>
      <c r="C18" s="19" t="s">
        <v>110</v>
      </c>
      <c r="D18" s="19">
        <v>0.67852753682941891</v>
      </c>
      <c r="E18" s="19">
        <v>0</v>
      </c>
      <c r="F18" s="19">
        <v>0</v>
      </c>
      <c r="G18" s="19">
        <v>1E+30</v>
      </c>
      <c r="H18" s="19">
        <v>0.32147246317058081</v>
      </c>
    </row>
    <row r="19" spans="2:8" x14ac:dyDescent="0.4">
      <c r="B19" s="19" t="s">
        <v>112</v>
      </c>
      <c r="C19" s="19" t="s">
        <v>113</v>
      </c>
      <c r="D19" s="19">
        <v>0.58675330235803402</v>
      </c>
      <c r="E19" s="19">
        <v>0</v>
      </c>
      <c r="F19" s="19">
        <v>0</v>
      </c>
      <c r="G19" s="19">
        <v>1E+30</v>
      </c>
      <c r="H19" s="19">
        <v>0.43164158513185735</v>
      </c>
    </row>
    <row r="20" spans="2:8" x14ac:dyDescent="0.4">
      <c r="B20" s="19" t="s">
        <v>115</v>
      </c>
      <c r="C20" s="19" t="s">
        <v>116</v>
      </c>
      <c r="D20" s="19">
        <v>0.82897710153660709</v>
      </c>
      <c r="E20" s="19">
        <v>0.67475729159412889</v>
      </c>
      <c r="F20" s="19">
        <v>0</v>
      </c>
      <c r="G20" s="19">
        <v>0.29353115669471491</v>
      </c>
      <c r="H20" s="19">
        <v>2.3023154715599944E-2</v>
      </c>
    </row>
    <row r="21" spans="2:8" x14ac:dyDescent="0.4">
      <c r="B21" s="19" t="s">
        <v>118</v>
      </c>
      <c r="C21" s="19" t="s">
        <v>119</v>
      </c>
      <c r="D21" s="19">
        <v>0.51303301565151183</v>
      </c>
      <c r="E21" s="19">
        <v>0</v>
      </c>
      <c r="F21" s="19">
        <v>0</v>
      </c>
      <c r="G21" s="19">
        <v>1E+30</v>
      </c>
      <c r="H21" s="19">
        <v>0.73891086936986916</v>
      </c>
    </row>
    <row r="22" spans="2:8" x14ac:dyDescent="0.4">
      <c r="B22" s="19" t="s">
        <v>121</v>
      </c>
      <c r="C22" s="19" t="s">
        <v>122</v>
      </c>
      <c r="D22" s="19">
        <v>0.2948811468260889</v>
      </c>
      <c r="E22" s="19">
        <v>0</v>
      </c>
      <c r="F22" s="19">
        <v>0</v>
      </c>
      <c r="G22" s="19">
        <v>1E+30</v>
      </c>
      <c r="H22" s="19">
        <v>0.1896952950317953</v>
      </c>
    </row>
    <row r="23" spans="2:8" x14ac:dyDescent="0.4">
      <c r="B23" s="19" t="s">
        <v>124</v>
      </c>
      <c r="C23" s="19" t="s">
        <v>125</v>
      </c>
      <c r="D23" s="19">
        <v>0.4934745722395773</v>
      </c>
      <c r="E23" s="19">
        <v>0.24149003759644727</v>
      </c>
      <c r="F23" s="19">
        <v>0</v>
      </c>
      <c r="G23" s="19">
        <v>1.3705253623805405E-2</v>
      </c>
      <c r="H23" s="19">
        <v>0.17473361051881392</v>
      </c>
    </row>
    <row r="24" spans="2:8" ht="18" thickBot="1" x14ac:dyDescent="0.45">
      <c r="B24" s="17" t="s">
        <v>127</v>
      </c>
      <c r="C24" s="17" t="s">
        <v>128</v>
      </c>
      <c r="D24" s="17">
        <v>1.0000000000000004</v>
      </c>
      <c r="E24" s="17">
        <v>0.67852753682941869</v>
      </c>
      <c r="F24" s="17">
        <v>1</v>
      </c>
      <c r="G24" s="17">
        <v>1E+30</v>
      </c>
      <c r="H24" s="17">
        <v>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3" workbookViewId="0">
      <selection activeCell="B14" sqref="B14"/>
    </sheetView>
  </sheetViews>
  <sheetFormatPr defaultColWidth="9" defaultRowHeight="17.399999999999999" x14ac:dyDescent="0.4"/>
  <cols>
    <col min="1" max="1" width="18.8984375" style="10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16384" width="9" style="1"/>
  </cols>
  <sheetData>
    <row r="1" spans="1:6" x14ac:dyDescent="0.4">
      <c r="A1" s="10" t="s">
        <v>36</v>
      </c>
    </row>
    <row r="3" spans="1:6" x14ac:dyDescent="0.4">
      <c r="A3" s="12" t="s">
        <v>12</v>
      </c>
    </row>
    <row r="5" spans="1:6" x14ac:dyDescent="0.4">
      <c r="B5" s="35" t="s">
        <v>13</v>
      </c>
      <c r="C5" s="35"/>
      <c r="D5" s="35"/>
      <c r="E5" s="35" t="s">
        <v>14</v>
      </c>
      <c r="F5" s="35"/>
    </row>
    <row r="6" spans="1:6" x14ac:dyDescent="0.4">
      <c r="A6" s="10" t="s">
        <v>15</v>
      </c>
      <c r="B6" s="10" t="s">
        <v>24</v>
      </c>
      <c r="C6" s="10" t="s">
        <v>25</v>
      </c>
      <c r="D6" s="10" t="s">
        <v>26</v>
      </c>
      <c r="E6" s="10" t="s">
        <v>27</v>
      </c>
      <c r="F6" s="10" t="s">
        <v>28</v>
      </c>
    </row>
    <row r="7" spans="1:6" x14ac:dyDescent="0.4">
      <c r="A7" s="10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</row>
    <row r="8" spans="1:6" x14ac:dyDescent="0.4">
      <c r="A8" s="10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</row>
    <row r="9" spans="1:6" x14ac:dyDescent="0.4">
      <c r="A9" s="10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</row>
    <row r="10" spans="1:6" x14ac:dyDescent="0.4">
      <c r="A10" s="10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</row>
    <row r="11" spans="1:6" x14ac:dyDescent="0.4">
      <c r="A11" s="10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</row>
    <row r="12" spans="1:6" x14ac:dyDescent="0.4">
      <c r="A12" s="10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</row>
    <row r="14" spans="1:6" x14ac:dyDescent="0.4">
      <c r="A14" s="10" t="s">
        <v>16</v>
      </c>
      <c r="B14" s="11">
        <v>17.397176279052552</v>
      </c>
      <c r="C14" s="11">
        <v>0</v>
      </c>
      <c r="D14" s="11">
        <v>1.1562878271303566E-4</v>
      </c>
      <c r="E14" s="11">
        <v>0</v>
      </c>
      <c r="F14" s="11">
        <v>1.5044956470718822E-2</v>
      </c>
    </row>
    <row r="16" spans="1:6" x14ac:dyDescent="0.4">
      <c r="A16" s="12" t="s">
        <v>17</v>
      </c>
    </row>
    <row r="18" spans="1:4" x14ac:dyDescent="0.4">
      <c r="A18" s="10" t="s">
        <v>15</v>
      </c>
      <c r="B18" s="1" t="s">
        <v>18</v>
      </c>
      <c r="D18" s="1" t="s">
        <v>19</v>
      </c>
    </row>
    <row r="19" spans="1:4" x14ac:dyDescent="0.4">
      <c r="A19" s="10" t="s">
        <v>30</v>
      </c>
      <c r="B19" s="1">
        <f t="shared" ref="B19:B24" si="0">E7*$E$14+F7*$F$14</f>
        <v>0.67852753682941891</v>
      </c>
      <c r="C19" s="16" t="s">
        <v>20</v>
      </c>
      <c r="D19" s="1">
        <f>B7*$B$14+C7*$C$14+D7*$D$14</f>
        <v>1.0000000000000004</v>
      </c>
    </row>
    <row r="20" spans="1:4" x14ac:dyDescent="0.4">
      <c r="A20" s="10" t="s">
        <v>31</v>
      </c>
      <c r="B20" s="1">
        <f t="shared" si="0"/>
        <v>0.58675330235803402</v>
      </c>
      <c r="C20" s="16" t="s">
        <v>20</v>
      </c>
      <c r="D20" s="1">
        <f t="shared" ref="D20:D24" si="1">B8*$B$14+C8*$C$14+D8*$D$14</f>
        <v>1.0183948874898916</v>
      </c>
    </row>
    <row r="21" spans="1:4" x14ac:dyDescent="0.4">
      <c r="A21" s="10" t="s">
        <v>32</v>
      </c>
      <c r="B21" s="1">
        <f t="shared" si="0"/>
        <v>0.82897710153660709</v>
      </c>
      <c r="C21" s="16" t="s">
        <v>20</v>
      </c>
      <c r="D21" s="1">
        <f t="shared" si="1"/>
        <v>0.82897710153660775</v>
      </c>
    </row>
    <row r="22" spans="1:4" x14ac:dyDescent="0.4">
      <c r="A22" s="10" t="s">
        <v>33</v>
      </c>
      <c r="B22" s="1">
        <f t="shared" si="0"/>
        <v>0.51303301565151183</v>
      </c>
      <c r="C22" s="16" t="s">
        <v>20</v>
      </c>
      <c r="D22" s="1">
        <f t="shared" si="1"/>
        <v>1.2519438850213818</v>
      </c>
    </row>
    <row r="23" spans="1:4" x14ac:dyDescent="0.4">
      <c r="A23" s="10" t="s">
        <v>34</v>
      </c>
      <c r="B23" s="1">
        <f t="shared" si="0"/>
        <v>0.2948811468260889</v>
      </c>
      <c r="C23" s="16" t="s">
        <v>20</v>
      </c>
      <c r="D23" s="1">
        <f t="shared" si="1"/>
        <v>0.48457644185788384</v>
      </c>
    </row>
    <row r="24" spans="1:4" x14ac:dyDescent="0.4">
      <c r="A24" s="10" t="s">
        <v>35</v>
      </c>
      <c r="B24" s="1">
        <f t="shared" si="0"/>
        <v>0.4934745722395773</v>
      </c>
      <c r="C24" s="16" t="s">
        <v>20</v>
      </c>
      <c r="D24" s="1">
        <f t="shared" si="1"/>
        <v>0.49347457223957786</v>
      </c>
    </row>
    <row r="26" spans="1:4" x14ac:dyDescent="0.4">
      <c r="A26" s="12" t="s">
        <v>21</v>
      </c>
    </row>
    <row r="27" spans="1:4" x14ac:dyDescent="0.4">
      <c r="A27" s="13"/>
      <c r="B27" s="1">
        <f>D19</f>
        <v>1.0000000000000004</v>
      </c>
      <c r="C27" s="10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B19</f>
        <v>0.67852753682941891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비효율적 단위</v>
      </c>
    </row>
  </sheetData>
  <mergeCells count="2">
    <mergeCell ref="B5:D5"/>
    <mergeCell ref="E5:F5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E755-5494-41D5-B8FB-37682F0550DE}">
  <dimension ref="A1:G36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149</v>
      </c>
    </row>
    <row r="3" spans="1:5" x14ac:dyDescent="0.4">
      <c r="A3" s="1" t="s">
        <v>150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151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0.59567108828983006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19.493177387914226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0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0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0</v>
      </c>
      <c r="F24" s="19" t="s">
        <v>63</v>
      </c>
    </row>
    <row r="25" spans="1:7" ht="18" thickBot="1" x14ac:dyDescent="0.45">
      <c r="B25" s="17" t="s">
        <v>105</v>
      </c>
      <c r="C25" s="17" t="s">
        <v>106</v>
      </c>
      <c r="D25" s="34">
        <v>0</v>
      </c>
      <c r="E25" s="34">
        <v>1.5273617648457182E-2</v>
      </c>
      <c r="F25" s="17" t="s">
        <v>63</v>
      </c>
    </row>
    <row r="28" spans="1:7" ht="18" thickBot="1" x14ac:dyDescent="0.45">
      <c r="A28" t="s">
        <v>54</v>
      </c>
    </row>
    <row r="29" spans="1:7" ht="18" thickBot="1" x14ac:dyDescent="0.45">
      <c r="B29" s="18" t="s">
        <v>48</v>
      </c>
      <c r="C29" s="18" t="s">
        <v>49</v>
      </c>
      <c r="D29" s="18" t="s">
        <v>55</v>
      </c>
      <c r="E29" s="18" t="s">
        <v>56</v>
      </c>
      <c r="F29" s="18" t="s">
        <v>57</v>
      </c>
      <c r="G29" s="18" t="s">
        <v>58</v>
      </c>
    </row>
    <row r="30" spans="1:7" x14ac:dyDescent="0.4">
      <c r="B30" s="19" t="s">
        <v>109</v>
      </c>
      <c r="C30" s="19" t="s">
        <v>110</v>
      </c>
      <c r="D30" s="33">
        <v>0.68884015594541892</v>
      </c>
      <c r="E30" s="19" t="s">
        <v>111</v>
      </c>
      <c r="F30" s="19" t="s">
        <v>74</v>
      </c>
      <c r="G30" s="19">
        <v>0.35014619883040932</v>
      </c>
    </row>
    <row r="31" spans="1:7" x14ac:dyDescent="0.4">
      <c r="B31" s="19" t="s">
        <v>112</v>
      </c>
      <c r="C31" s="19" t="s">
        <v>113</v>
      </c>
      <c r="D31" s="33">
        <v>0.59567108828983006</v>
      </c>
      <c r="E31" s="19" t="s">
        <v>114</v>
      </c>
      <c r="F31" s="19" t="s">
        <v>74</v>
      </c>
      <c r="G31" s="19">
        <v>0.40432891171016971</v>
      </c>
    </row>
    <row r="32" spans="1:7" x14ac:dyDescent="0.4">
      <c r="B32" s="19" t="s">
        <v>115</v>
      </c>
      <c r="C32" s="19" t="s">
        <v>116</v>
      </c>
      <c r="D32" s="33">
        <v>0.84157633242999075</v>
      </c>
      <c r="E32" s="19" t="s">
        <v>117</v>
      </c>
      <c r="F32" s="19" t="s">
        <v>74</v>
      </c>
      <c r="G32" s="19">
        <v>2.3920743593400906E-2</v>
      </c>
    </row>
    <row r="33" spans="2:7" x14ac:dyDescent="0.4">
      <c r="B33" s="19" t="s">
        <v>118</v>
      </c>
      <c r="C33" s="19" t="s">
        <v>119</v>
      </c>
      <c r="D33" s="33">
        <v>0.52083036181238995</v>
      </c>
      <c r="E33" s="19" t="s">
        <v>120</v>
      </c>
      <c r="F33" s="19" t="s">
        <v>74</v>
      </c>
      <c r="G33" s="19">
        <v>0.81250297152094308</v>
      </c>
    </row>
    <row r="34" spans="2:7" x14ac:dyDescent="0.4">
      <c r="B34" s="19" t="s">
        <v>121</v>
      </c>
      <c r="C34" s="19" t="s">
        <v>122</v>
      </c>
      <c r="D34" s="33">
        <v>0.29936290590976078</v>
      </c>
      <c r="E34" s="19" t="s">
        <v>123</v>
      </c>
      <c r="F34" s="19" t="s">
        <v>74</v>
      </c>
      <c r="G34" s="19">
        <v>0.20356107069842622</v>
      </c>
    </row>
    <row r="35" spans="2:7" x14ac:dyDescent="0.4">
      <c r="B35" s="19" t="s">
        <v>124</v>
      </c>
      <c r="C35" s="19" t="s">
        <v>125</v>
      </c>
      <c r="D35" s="33">
        <v>0.50097465886939552</v>
      </c>
      <c r="E35" s="19" t="s">
        <v>126</v>
      </c>
      <c r="F35" s="19" t="s">
        <v>71</v>
      </c>
      <c r="G35" s="19">
        <v>0</v>
      </c>
    </row>
    <row r="36" spans="2:7" ht="18" thickBot="1" x14ac:dyDescent="0.45">
      <c r="B36" s="17" t="s">
        <v>127</v>
      </c>
      <c r="C36" s="17" t="s">
        <v>128</v>
      </c>
      <c r="D36" s="34">
        <v>0.99999999999999978</v>
      </c>
      <c r="E36" s="17" t="s">
        <v>129</v>
      </c>
      <c r="F36" s="17" t="s">
        <v>71</v>
      </c>
      <c r="G36" s="17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6B66-F0AC-4D47-B88C-D8601D84F3B4}">
  <dimension ref="A1:H24"/>
  <sheetViews>
    <sheetView showGridLines="0" topLeftCell="A7" workbookViewId="0">
      <selection activeCell="H24" sqref="H24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398437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149</v>
      </c>
    </row>
    <row r="3" spans="1:8" x14ac:dyDescent="0.4">
      <c r="A3" s="1" t="s">
        <v>152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19.493177387914226</v>
      </c>
      <c r="E9" s="19">
        <v>0</v>
      </c>
      <c r="F9" s="19">
        <v>0</v>
      </c>
      <c r="G9" s="19">
        <v>1E+30</v>
      </c>
      <c r="H9" s="19">
        <v>8.0971578310824396E-3</v>
      </c>
    </row>
    <row r="10" spans="1:8" x14ac:dyDescent="0.4">
      <c r="B10" s="19" t="s">
        <v>99</v>
      </c>
      <c r="C10" s="19" t="s">
        <v>100</v>
      </c>
      <c r="D10" s="19">
        <v>0</v>
      </c>
      <c r="E10" s="19">
        <v>-42.355134788189979</v>
      </c>
      <c r="F10" s="19">
        <v>0</v>
      </c>
      <c r="G10" s="19">
        <v>42.355134788189979</v>
      </c>
      <c r="H10" s="19">
        <v>1E+30</v>
      </c>
    </row>
    <row r="11" spans="1:8" x14ac:dyDescent="0.4">
      <c r="B11" s="19" t="s">
        <v>101</v>
      </c>
      <c r="C11" s="19" t="s">
        <v>102</v>
      </c>
      <c r="D11" s="19">
        <v>0</v>
      </c>
      <c r="E11" s="19">
        <v>-171.88703465982019</v>
      </c>
      <c r="F11" s="19">
        <v>0</v>
      </c>
      <c r="G11" s="19">
        <v>171.88703465982019</v>
      </c>
      <c r="H11" s="19">
        <v>1E+30</v>
      </c>
    </row>
    <row r="12" spans="1:8" x14ac:dyDescent="0.4">
      <c r="B12" s="19" t="s">
        <v>103</v>
      </c>
      <c r="C12" s="19" t="s">
        <v>104</v>
      </c>
      <c r="D12" s="19">
        <v>0</v>
      </c>
      <c r="E12" s="19">
        <v>-19.286585365853625</v>
      </c>
      <c r="F12" s="19">
        <v>58</v>
      </c>
      <c r="G12" s="19">
        <v>19.286585365853625</v>
      </c>
      <c r="H12" s="19">
        <v>1E+30</v>
      </c>
    </row>
    <row r="13" spans="1:8" ht="18" thickBot="1" x14ac:dyDescent="0.45">
      <c r="B13" s="17" t="s">
        <v>105</v>
      </c>
      <c r="C13" s="17" t="s">
        <v>106</v>
      </c>
      <c r="D13" s="17">
        <v>1.5273617648457182E-2</v>
      </c>
      <c r="E13" s="17">
        <v>0</v>
      </c>
      <c r="F13" s="17">
        <v>39</v>
      </c>
      <c r="G13" s="17">
        <v>1E+30</v>
      </c>
      <c r="H13" s="17">
        <v>9.7323076923076783</v>
      </c>
    </row>
    <row r="15" spans="1:8" ht="18" thickBot="1" x14ac:dyDescent="0.45">
      <c r="A15" t="s">
        <v>54</v>
      </c>
    </row>
    <row r="16" spans="1:8" x14ac:dyDescent="0.4">
      <c r="B16" s="25"/>
      <c r="C16" s="25"/>
      <c r="D16" s="25" t="s">
        <v>78</v>
      </c>
      <c r="E16" s="25" t="s">
        <v>87</v>
      </c>
      <c r="F16" s="25" t="s">
        <v>54</v>
      </c>
      <c r="G16" s="25" t="s">
        <v>84</v>
      </c>
      <c r="H16" s="25" t="s">
        <v>84</v>
      </c>
    </row>
    <row r="17" spans="2:8" ht="18" thickBot="1" x14ac:dyDescent="0.45">
      <c r="B17" s="26" t="s">
        <v>48</v>
      </c>
      <c r="C17" s="26" t="s">
        <v>49</v>
      </c>
      <c r="D17" s="27" t="s">
        <v>79</v>
      </c>
      <c r="E17" s="27" t="s">
        <v>88</v>
      </c>
      <c r="F17" s="27" t="s">
        <v>89</v>
      </c>
      <c r="G17" s="27" t="s">
        <v>85</v>
      </c>
      <c r="H17" s="27" t="s">
        <v>86</v>
      </c>
    </row>
    <row r="18" spans="2:8" x14ac:dyDescent="0.4">
      <c r="B18" s="19" t="s">
        <v>109</v>
      </c>
      <c r="C18" s="19" t="s">
        <v>110</v>
      </c>
      <c r="D18" s="19">
        <v>0.68884015594541892</v>
      </c>
      <c r="E18" s="19">
        <v>0</v>
      </c>
      <c r="F18" s="19">
        <v>0</v>
      </c>
      <c r="G18" s="19">
        <v>1E+30</v>
      </c>
      <c r="H18" s="19">
        <v>0.35014619883040926</v>
      </c>
    </row>
    <row r="19" spans="2:8" x14ac:dyDescent="0.4">
      <c r="B19" s="19" t="s">
        <v>112</v>
      </c>
      <c r="C19" s="19" t="s">
        <v>113</v>
      </c>
      <c r="D19" s="19">
        <v>0.59567108828983006</v>
      </c>
      <c r="E19" s="19">
        <v>0</v>
      </c>
      <c r="F19" s="19">
        <v>0</v>
      </c>
      <c r="G19" s="19">
        <v>1E+30</v>
      </c>
      <c r="H19" s="19">
        <v>0.40432891171017016</v>
      </c>
    </row>
    <row r="20" spans="2:8" x14ac:dyDescent="0.4">
      <c r="B20" s="19" t="s">
        <v>115</v>
      </c>
      <c r="C20" s="19" t="s">
        <v>116</v>
      </c>
      <c r="D20" s="19">
        <v>0.84157633242999075</v>
      </c>
      <c r="E20" s="19">
        <v>0</v>
      </c>
      <c r="F20" s="19">
        <v>0</v>
      </c>
      <c r="G20" s="19">
        <v>1E+30</v>
      </c>
      <c r="H20" s="19">
        <v>2.3920743593400816E-2</v>
      </c>
    </row>
    <row r="21" spans="2:8" x14ac:dyDescent="0.4">
      <c r="B21" s="19" t="s">
        <v>118</v>
      </c>
      <c r="C21" s="19" t="s">
        <v>119</v>
      </c>
      <c r="D21" s="19">
        <v>0.52083036181238995</v>
      </c>
      <c r="E21" s="19">
        <v>0</v>
      </c>
      <c r="F21" s="19">
        <v>0</v>
      </c>
      <c r="G21" s="19">
        <v>1E+30</v>
      </c>
      <c r="H21" s="19">
        <v>0.8125029715209432</v>
      </c>
    </row>
    <row r="22" spans="2:8" x14ac:dyDescent="0.4">
      <c r="B22" s="19" t="s">
        <v>121</v>
      </c>
      <c r="C22" s="19" t="s">
        <v>122</v>
      </c>
      <c r="D22" s="19">
        <v>0.29936290590976078</v>
      </c>
      <c r="E22" s="19">
        <v>0</v>
      </c>
      <c r="F22" s="19">
        <v>0</v>
      </c>
      <c r="G22" s="19">
        <v>1E+30</v>
      </c>
      <c r="H22" s="19">
        <v>0.20356107069842694</v>
      </c>
    </row>
    <row r="23" spans="2:8" x14ac:dyDescent="0.4">
      <c r="B23" s="19" t="s">
        <v>124</v>
      </c>
      <c r="C23" s="19" t="s">
        <v>125</v>
      </c>
      <c r="D23" s="19">
        <v>0.50097465886939552</v>
      </c>
      <c r="E23" s="19">
        <v>1.1890243902439019</v>
      </c>
      <c r="F23" s="19">
        <v>0</v>
      </c>
      <c r="G23" s="19">
        <v>1.4239571503875623E-2</v>
      </c>
      <c r="H23" s="19">
        <v>0.50097465886939596</v>
      </c>
    </row>
    <row r="24" spans="2:8" ht="18" thickBot="1" x14ac:dyDescent="0.45">
      <c r="B24" s="17" t="s">
        <v>127</v>
      </c>
      <c r="C24" s="17" t="s">
        <v>128</v>
      </c>
      <c r="D24" s="17">
        <v>0.99999999999999978</v>
      </c>
      <c r="E24" s="17">
        <v>0.59567108828982995</v>
      </c>
      <c r="F24" s="17">
        <v>1</v>
      </c>
      <c r="G24" s="17">
        <v>1E+30</v>
      </c>
      <c r="H24" s="17">
        <v>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4A2E-31B5-419C-9E29-3A26B19431FC}">
  <dimension ref="A1:F33"/>
  <sheetViews>
    <sheetView topLeftCell="A15" workbookViewId="0">
      <selection activeCell="E35" sqref="E35"/>
    </sheetView>
  </sheetViews>
  <sheetFormatPr defaultColWidth="9" defaultRowHeight="17.399999999999999" x14ac:dyDescent="0.4"/>
  <cols>
    <col min="1" max="1" width="18.8984375" style="16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16384" width="9" style="1"/>
  </cols>
  <sheetData>
    <row r="1" spans="1:6" x14ac:dyDescent="0.4">
      <c r="A1" s="16" t="s">
        <v>31</v>
      </c>
    </row>
    <row r="3" spans="1:6" x14ac:dyDescent="0.4">
      <c r="A3" s="12" t="s">
        <v>12</v>
      </c>
    </row>
    <row r="5" spans="1:6" x14ac:dyDescent="0.4">
      <c r="B5" s="35" t="s">
        <v>13</v>
      </c>
      <c r="C5" s="35"/>
      <c r="D5" s="35"/>
      <c r="E5" s="35" t="s">
        <v>14</v>
      </c>
      <c r="F5" s="35"/>
    </row>
    <row r="6" spans="1:6" x14ac:dyDescent="0.4">
      <c r="A6" s="16" t="s">
        <v>15</v>
      </c>
      <c r="B6" s="16" t="s">
        <v>24</v>
      </c>
      <c r="C6" s="16" t="s">
        <v>25</v>
      </c>
      <c r="D6" s="16" t="s">
        <v>26</v>
      </c>
      <c r="E6" s="16" t="s">
        <v>27</v>
      </c>
      <c r="F6" s="16" t="s">
        <v>28</v>
      </c>
    </row>
    <row r="7" spans="1:6" x14ac:dyDescent="0.4">
      <c r="A7" s="16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</row>
    <row r="8" spans="1:6" x14ac:dyDescent="0.4">
      <c r="A8" s="16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</row>
    <row r="9" spans="1:6" x14ac:dyDescent="0.4">
      <c r="A9" s="16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</row>
    <row r="10" spans="1:6" x14ac:dyDescent="0.4">
      <c r="A10" s="16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</row>
    <row r="11" spans="1:6" x14ac:dyDescent="0.4">
      <c r="A11" s="16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</row>
    <row r="12" spans="1:6" x14ac:dyDescent="0.4">
      <c r="A12" s="16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</row>
    <row r="14" spans="1:6" x14ac:dyDescent="0.4">
      <c r="A14" s="16" t="s">
        <v>16</v>
      </c>
      <c r="B14" s="11">
        <v>19.493177387914226</v>
      </c>
      <c r="C14" s="11">
        <v>0</v>
      </c>
      <c r="D14" s="11">
        <v>0</v>
      </c>
      <c r="E14" s="11">
        <v>0</v>
      </c>
      <c r="F14" s="11">
        <v>1.5273617648457182E-2</v>
      </c>
    </row>
    <row r="16" spans="1:6" x14ac:dyDescent="0.4">
      <c r="A16" s="12" t="s">
        <v>17</v>
      </c>
    </row>
    <row r="18" spans="1:4" x14ac:dyDescent="0.4">
      <c r="A18" s="16" t="s">
        <v>15</v>
      </c>
      <c r="B18" s="1" t="s">
        <v>18</v>
      </c>
      <c r="D18" s="1" t="s">
        <v>19</v>
      </c>
    </row>
    <row r="19" spans="1:4" x14ac:dyDescent="0.4">
      <c r="A19" s="16" t="s">
        <v>30</v>
      </c>
      <c r="B19" s="1">
        <f t="shared" ref="B19:B24" si="0">E7*$E$14+F7*$F$14</f>
        <v>0.68884015594541892</v>
      </c>
      <c r="C19" s="16" t="s">
        <v>20</v>
      </c>
      <c r="D19" s="1">
        <f>B7*$B$14+C7*$C$14+D7*$D$14</f>
        <v>1.0389863547758282</v>
      </c>
    </row>
    <row r="20" spans="1:4" x14ac:dyDescent="0.4">
      <c r="A20" s="16" t="s">
        <v>31</v>
      </c>
      <c r="B20" s="1">
        <f t="shared" si="0"/>
        <v>0.59567108828983006</v>
      </c>
      <c r="C20" s="16" t="s">
        <v>20</v>
      </c>
      <c r="D20" s="1">
        <f t="shared" ref="D20:D24" si="1">B8*$B$14+C8*$C$14+D8*$D$14</f>
        <v>0.99999999999999978</v>
      </c>
    </row>
    <row r="21" spans="1:4" x14ac:dyDescent="0.4">
      <c r="A21" s="16" t="s">
        <v>32</v>
      </c>
      <c r="B21" s="1">
        <f t="shared" si="0"/>
        <v>0.84157633242999075</v>
      </c>
      <c r="C21" s="16" t="s">
        <v>20</v>
      </c>
      <c r="D21" s="1">
        <f t="shared" si="1"/>
        <v>0.86549707602339165</v>
      </c>
    </row>
    <row r="22" spans="1:4" x14ac:dyDescent="0.4">
      <c r="A22" s="16" t="s">
        <v>33</v>
      </c>
      <c r="B22" s="1">
        <f t="shared" si="0"/>
        <v>0.52083036181238995</v>
      </c>
      <c r="C22" s="16" t="s">
        <v>20</v>
      </c>
      <c r="D22" s="1">
        <f t="shared" si="1"/>
        <v>1.333333333333333</v>
      </c>
    </row>
    <row r="23" spans="1:4" x14ac:dyDescent="0.4">
      <c r="A23" s="16" t="s">
        <v>34</v>
      </c>
      <c r="B23" s="1">
        <f t="shared" si="0"/>
        <v>0.29936290590976078</v>
      </c>
      <c r="C23" s="16" t="s">
        <v>20</v>
      </c>
      <c r="D23" s="1">
        <f t="shared" si="1"/>
        <v>0.502923976608187</v>
      </c>
    </row>
    <row r="24" spans="1:4" x14ac:dyDescent="0.4">
      <c r="A24" s="16" t="s">
        <v>35</v>
      </c>
      <c r="B24" s="1">
        <f t="shared" si="0"/>
        <v>0.50097465886939552</v>
      </c>
      <c r="C24" s="16" t="s">
        <v>20</v>
      </c>
      <c r="D24" s="1">
        <f t="shared" si="1"/>
        <v>0.50097465886939563</v>
      </c>
    </row>
    <row r="26" spans="1:4" x14ac:dyDescent="0.4">
      <c r="A26" s="12" t="s">
        <v>21</v>
      </c>
    </row>
    <row r="27" spans="1:4" x14ac:dyDescent="0.4">
      <c r="A27" s="13"/>
      <c r="B27" s="1">
        <f>D20</f>
        <v>0.99999999999999978</v>
      </c>
      <c r="C27" s="16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B20</f>
        <v>0.59567108828983006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비효율적 단위</v>
      </c>
    </row>
  </sheetData>
  <mergeCells count="2">
    <mergeCell ref="B5:D5"/>
    <mergeCell ref="E5:F5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2559-DDAC-4B7A-97B6-1FA687250683}">
  <dimension ref="A1:G36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153</v>
      </c>
    </row>
    <row r="3" spans="1:5" x14ac:dyDescent="0.4">
      <c r="A3" s="1" t="s">
        <v>154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135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1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7.9526934243103983E-4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2.0061045194733618E-3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9.963453327829927E-3</v>
      </c>
      <c r="F24" s="19" t="s">
        <v>63</v>
      </c>
    </row>
    <row r="25" spans="1:7" ht="18" thickBot="1" x14ac:dyDescent="0.45">
      <c r="B25" s="17" t="s">
        <v>105</v>
      </c>
      <c r="C25" s="17" t="s">
        <v>106</v>
      </c>
      <c r="D25" s="34">
        <v>0</v>
      </c>
      <c r="E25" s="34">
        <v>5.3102507027962811E-3</v>
      </c>
      <c r="F25" s="17" t="s">
        <v>63</v>
      </c>
    </row>
    <row r="28" spans="1:7" ht="18" thickBot="1" x14ac:dyDescent="0.45">
      <c r="A28" t="s">
        <v>54</v>
      </c>
    </row>
    <row r="29" spans="1:7" ht="18" thickBot="1" x14ac:dyDescent="0.45">
      <c r="B29" s="18" t="s">
        <v>48</v>
      </c>
      <c r="C29" s="18" t="s">
        <v>49</v>
      </c>
      <c r="D29" s="18" t="s">
        <v>55</v>
      </c>
      <c r="E29" s="18" t="s">
        <v>56</v>
      </c>
      <c r="F29" s="18" t="s">
        <v>57</v>
      </c>
      <c r="G29" s="18" t="s">
        <v>58</v>
      </c>
    </row>
    <row r="30" spans="1:7" x14ac:dyDescent="0.4">
      <c r="B30" s="19" t="s">
        <v>109</v>
      </c>
      <c r="C30" s="19" t="s">
        <v>110</v>
      </c>
      <c r="D30" s="33">
        <v>0.85722641302156777</v>
      </c>
      <c r="E30" s="19" t="s">
        <v>111</v>
      </c>
      <c r="F30" s="19" t="s">
        <v>74</v>
      </c>
      <c r="G30" s="19">
        <v>0.43678197462851232</v>
      </c>
    </row>
    <row r="31" spans="1:7" x14ac:dyDescent="0.4">
      <c r="B31" s="19" t="s">
        <v>112</v>
      </c>
      <c r="C31" s="19" t="s">
        <v>113</v>
      </c>
      <c r="D31" s="33">
        <v>0.78498007042319073</v>
      </c>
      <c r="E31" s="19" t="s">
        <v>114</v>
      </c>
      <c r="F31" s="19" t="s">
        <v>74</v>
      </c>
      <c r="G31" s="19">
        <v>1.4908533340864429</v>
      </c>
    </row>
    <row r="32" spans="1:7" x14ac:dyDescent="0.4">
      <c r="B32" s="19" t="s">
        <v>115</v>
      </c>
      <c r="C32" s="19" t="s">
        <v>116</v>
      </c>
      <c r="D32" s="33">
        <v>1</v>
      </c>
      <c r="E32" s="19" t="s">
        <v>117</v>
      </c>
      <c r="F32" s="19" t="s">
        <v>71</v>
      </c>
      <c r="G32" s="19">
        <v>0</v>
      </c>
    </row>
    <row r="33" spans="2:7" x14ac:dyDescent="0.4">
      <c r="B33" s="19" t="s">
        <v>118</v>
      </c>
      <c r="C33" s="19" t="s">
        <v>119</v>
      </c>
      <c r="D33" s="33">
        <v>0.74899638865165896</v>
      </c>
      <c r="E33" s="19" t="s">
        <v>120</v>
      </c>
      <c r="F33" s="19" t="s">
        <v>74</v>
      </c>
      <c r="G33" s="19">
        <v>0.35176401621097775</v>
      </c>
    </row>
    <row r="34" spans="2:7" x14ac:dyDescent="0.4">
      <c r="B34" s="19" t="s">
        <v>121</v>
      </c>
      <c r="C34" s="19" t="s">
        <v>122</v>
      </c>
      <c r="D34" s="33">
        <v>0.65207084680545313</v>
      </c>
      <c r="E34" s="19" t="s">
        <v>123</v>
      </c>
      <c r="F34" s="19" t="s">
        <v>71</v>
      </c>
      <c r="G34" s="19">
        <v>0</v>
      </c>
    </row>
    <row r="35" spans="2:7" x14ac:dyDescent="0.4">
      <c r="B35" s="19" t="s">
        <v>124</v>
      </c>
      <c r="C35" s="19" t="s">
        <v>125</v>
      </c>
      <c r="D35" s="33">
        <v>0.82180068936066319</v>
      </c>
      <c r="E35" s="19" t="s">
        <v>126</v>
      </c>
      <c r="F35" s="19" t="s">
        <v>71</v>
      </c>
      <c r="G35" s="19">
        <v>0</v>
      </c>
    </row>
    <row r="36" spans="2:7" ht="18" thickBot="1" x14ac:dyDescent="0.45">
      <c r="B36" s="17" t="s">
        <v>127</v>
      </c>
      <c r="C36" s="17" t="s">
        <v>128</v>
      </c>
      <c r="D36" s="34">
        <v>1</v>
      </c>
      <c r="E36" s="17" t="s">
        <v>129</v>
      </c>
      <c r="F36" s="17" t="s">
        <v>71</v>
      </c>
      <c r="G36" s="17"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8198-909A-402B-B899-AA8302E49F02}">
  <dimension ref="A1:H24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2.796875" bestFit="1" customWidth="1"/>
    <col min="6" max="6" width="9.19921875" bestFit="1" customWidth="1"/>
    <col min="7" max="8" width="12.796875" bestFit="1" customWidth="1"/>
  </cols>
  <sheetData>
    <row r="1" spans="1:8" x14ac:dyDescent="0.4">
      <c r="A1" s="1" t="s">
        <v>77</v>
      </c>
    </row>
    <row r="2" spans="1:8" x14ac:dyDescent="0.4">
      <c r="A2" s="1" t="s">
        <v>153</v>
      </c>
    </row>
    <row r="3" spans="1:8" x14ac:dyDescent="0.4">
      <c r="A3" s="1" t="s">
        <v>154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-1.9081958235744878E-17</v>
      </c>
      <c r="F9" s="19">
        <v>0</v>
      </c>
      <c r="G9" s="19">
        <v>1.9081958235744878E-17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7.9526934243103983E-4</v>
      </c>
      <c r="E10" s="19">
        <v>0</v>
      </c>
      <c r="F10" s="19">
        <v>0</v>
      </c>
      <c r="G10" s="19">
        <v>0</v>
      </c>
      <c r="H10" s="19">
        <v>3.0503842583654005E-14</v>
      </c>
    </row>
    <row r="11" spans="1:8" x14ac:dyDescent="0.4">
      <c r="B11" s="19" t="s">
        <v>101</v>
      </c>
      <c r="C11" s="19" t="s">
        <v>102</v>
      </c>
      <c r="D11" s="19">
        <v>2.0061045194733618E-3</v>
      </c>
      <c r="E11" s="19">
        <v>0</v>
      </c>
      <c r="F11" s="19">
        <v>0</v>
      </c>
      <c r="G11" s="19">
        <v>6.2385524982880826E-13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9.963453327829927E-3</v>
      </c>
      <c r="E12" s="19">
        <v>0</v>
      </c>
      <c r="F12" s="19">
        <v>71</v>
      </c>
      <c r="G12" s="19">
        <v>0</v>
      </c>
      <c r="H12" s="19">
        <v>3.5775453381523468E-14</v>
      </c>
    </row>
    <row r="13" spans="1:8" ht="18" thickBot="1" x14ac:dyDescent="0.45">
      <c r="B13" s="17" t="s">
        <v>105</v>
      </c>
      <c r="C13" s="17" t="s">
        <v>106</v>
      </c>
      <c r="D13" s="17">
        <v>5.3102507027962811E-3</v>
      </c>
      <c r="E13" s="17">
        <v>0</v>
      </c>
      <c r="F13" s="17">
        <v>55.099999999999994</v>
      </c>
      <c r="G13" s="17">
        <v>2.7763767342562593E-14</v>
      </c>
      <c r="H13" s="17">
        <v>0</v>
      </c>
    </row>
    <row r="15" spans="1:8" ht="18" thickBot="1" x14ac:dyDescent="0.45">
      <c r="A15" t="s">
        <v>54</v>
      </c>
    </row>
    <row r="16" spans="1:8" x14ac:dyDescent="0.4">
      <c r="B16" s="25"/>
      <c r="C16" s="25"/>
      <c r="D16" s="25" t="s">
        <v>78</v>
      </c>
      <c r="E16" s="25" t="s">
        <v>87</v>
      </c>
      <c r="F16" s="25" t="s">
        <v>54</v>
      </c>
      <c r="G16" s="25" t="s">
        <v>84</v>
      </c>
      <c r="H16" s="25" t="s">
        <v>84</v>
      </c>
    </row>
    <row r="17" spans="2:8" ht="18" thickBot="1" x14ac:dyDescent="0.45">
      <c r="B17" s="26" t="s">
        <v>48</v>
      </c>
      <c r="C17" s="26" t="s">
        <v>49</v>
      </c>
      <c r="D17" s="27" t="s">
        <v>79</v>
      </c>
      <c r="E17" s="27" t="s">
        <v>88</v>
      </c>
      <c r="F17" s="27" t="s">
        <v>89</v>
      </c>
      <c r="G17" s="27" t="s">
        <v>85</v>
      </c>
      <c r="H17" s="27" t="s">
        <v>86</v>
      </c>
    </row>
    <row r="18" spans="2:8" x14ac:dyDescent="0.4">
      <c r="B18" s="19" t="s">
        <v>109</v>
      </c>
      <c r="C18" s="19" t="s">
        <v>110</v>
      </c>
      <c r="D18" s="19">
        <v>0.85722641302156777</v>
      </c>
      <c r="E18" s="19">
        <v>0</v>
      </c>
      <c r="F18" s="19">
        <v>0</v>
      </c>
      <c r="G18" s="19">
        <v>1E+30</v>
      </c>
      <c r="H18" s="19">
        <v>0.43678197462851215</v>
      </c>
    </row>
    <row r="19" spans="2:8" x14ac:dyDescent="0.4">
      <c r="B19" s="19" t="s">
        <v>112</v>
      </c>
      <c r="C19" s="19" t="s">
        <v>113</v>
      </c>
      <c r="D19" s="19">
        <v>0.78498007042319073</v>
      </c>
      <c r="E19" s="19">
        <v>0</v>
      </c>
      <c r="F19" s="19">
        <v>0</v>
      </c>
      <c r="G19" s="19">
        <v>1E+30</v>
      </c>
      <c r="H19" s="19">
        <v>1.4908533340864432</v>
      </c>
    </row>
    <row r="20" spans="2:8" x14ac:dyDescent="0.4">
      <c r="B20" s="19" t="s">
        <v>115</v>
      </c>
      <c r="C20" s="19" t="s">
        <v>116</v>
      </c>
      <c r="D20" s="19">
        <v>1</v>
      </c>
      <c r="E20" s="19">
        <v>0.99999999999999845</v>
      </c>
      <c r="F20" s="19">
        <v>0</v>
      </c>
      <c r="G20" s="19">
        <v>4.2229424701932479E-2</v>
      </c>
      <c r="H20" s="19">
        <v>9.7885172337931217E-2</v>
      </c>
    </row>
    <row r="21" spans="2:8" x14ac:dyDescent="0.4">
      <c r="B21" s="19" t="s">
        <v>118</v>
      </c>
      <c r="C21" s="19" t="s">
        <v>119</v>
      </c>
      <c r="D21" s="19">
        <v>0.74899638865165896</v>
      </c>
      <c r="E21" s="19">
        <v>0</v>
      </c>
      <c r="F21" s="19">
        <v>0</v>
      </c>
      <c r="G21" s="19">
        <v>1E+30</v>
      </c>
      <c r="H21" s="19">
        <v>0.35176401621097753</v>
      </c>
    </row>
    <row r="22" spans="2:8" x14ac:dyDescent="0.4">
      <c r="B22" s="19" t="s">
        <v>121</v>
      </c>
      <c r="C22" s="19" t="s">
        <v>122</v>
      </c>
      <c r="D22" s="19">
        <v>0.65207084680545313</v>
      </c>
      <c r="E22" s="19">
        <v>0</v>
      </c>
      <c r="F22" s="19">
        <v>0</v>
      </c>
      <c r="G22" s="19">
        <v>1.7866684036101484E-2</v>
      </c>
      <c r="H22" s="19">
        <v>0.92174874667205664</v>
      </c>
    </row>
    <row r="23" spans="2:8" x14ac:dyDescent="0.4">
      <c r="B23" s="19" t="s">
        <v>124</v>
      </c>
      <c r="C23" s="19" t="s">
        <v>125</v>
      </c>
      <c r="D23" s="19">
        <v>0.82180068936066319</v>
      </c>
      <c r="E23" s="19">
        <v>1.7763568394002505E-15</v>
      </c>
      <c r="F23" s="19">
        <v>0</v>
      </c>
      <c r="G23" s="19">
        <v>8.2997155623806385E-2</v>
      </c>
      <c r="H23" s="19">
        <v>1.3656473910564576E-2</v>
      </c>
    </row>
    <row r="24" spans="2:8" ht="18" thickBot="1" x14ac:dyDescent="0.45">
      <c r="B24" s="17" t="s">
        <v>127</v>
      </c>
      <c r="C24" s="17" t="s">
        <v>128</v>
      </c>
      <c r="D24" s="17">
        <v>1</v>
      </c>
      <c r="E24" s="17">
        <v>0.99999999999999978</v>
      </c>
      <c r="F24" s="17">
        <v>1</v>
      </c>
      <c r="G24" s="17">
        <v>1E+30</v>
      </c>
      <c r="H24" s="1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17" sqref="D17"/>
    </sheetView>
  </sheetViews>
  <sheetFormatPr defaultColWidth="9" defaultRowHeight="17.399999999999999" x14ac:dyDescent="0.4"/>
  <cols>
    <col min="1" max="1" width="23.69921875" style="1" bestFit="1" customWidth="1"/>
    <col min="2" max="16384" width="9" style="1"/>
  </cols>
  <sheetData>
    <row r="1" spans="1:7" x14ac:dyDescent="0.4">
      <c r="A1" s="2"/>
      <c r="B1" s="3" t="s">
        <v>11</v>
      </c>
      <c r="C1" s="3" t="s">
        <v>0</v>
      </c>
      <c r="D1" s="3" t="s">
        <v>1</v>
      </c>
      <c r="E1" s="2"/>
      <c r="F1" s="2"/>
      <c r="G1" s="2"/>
    </row>
    <row r="2" spans="1:7" x14ac:dyDescent="0.4">
      <c r="A2" s="2" t="s">
        <v>2</v>
      </c>
      <c r="B2" s="4">
        <v>2</v>
      </c>
      <c r="C2" s="4">
        <v>1.5</v>
      </c>
      <c r="D2" s="4">
        <v>4</v>
      </c>
      <c r="E2" s="2"/>
      <c r="F2" s="2"/>
      <c r="G2" s="2"/>
    </row>
    <row r="3" spans="1:7" x14ac:dyDescent="0.4">
      <c r="A3" s="5" t="s">
        <v>3</v>
      </c>
      <c r="B3" s="6">
        <v>25.411764705882351</v>
      </c>
      <c r="C3" s="6">
        <v>0</v>
      </c>
      <c r="D3" s="6">
        <v>13.764705882352942</v>
      </c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 t="s">
        <v>4</v>
      </c>
      <c r="B5" s="2"/>
      <c r="C5" s="2"/>
      <c r="D5" s="2"/>
      <c r="E5" s="2" t="s">
        <v>5</v>
      </c>
      <c r="F5" s="2"/>
      <c r="G5" s="3" t="s">
        <v>6</v>
      </c>
    </row>
    <row r="6" spans="1:7" x14ac:dyDescent="0.4">
      <c r="A6" s="2"/>
      <c r="B6" s="4">
        <v>0.5</v>
      </c>
      <c r="C6" s="7">
        <v>3</v>
      </c>
      <c r="D6" s="4">
        <v>3</v>
      </c>
      <c r="E6" s="4">
        <f>B6*$B$3 - C6*$C$3 + D6*$D$3</f>
        <v>54</v>
      </c>
      <c r="F6" s="8" t="s">
        <v>7</v>
      </c>
      <c r="G6" s="9">
        <v>54</v>
      </c>
    </row>
    <row r="7" spans="1:7" x14ac:dyDescent="0.4">
      <c r="A7" s="2"/>
      <c r="B7" s="4">
        <v>2</v>
      </c>
      <c r="C7" s="4">
        <v>4</v>
      </c>
      <c r="D7" s="4">
        <v>4</v>
      </c>
      <c r="E7" s="4">
        <f>B7*$B$3 + C7*$C$3 + D7*$D$3</f>
        <v>105.88235294117646</v>
      </c>
      <c r="F7" s="8" t="s">
        <v>8</v>
      </c>
      <c r="G7" s="9">
        <v>120</v>
      </c>
    </row>
    <row r="8" spans="1:7" x14ac:dyDescent="0.4">
      <c r="A8" s="2"/>
      <c r="B8" s="4">
        <v>3</v>
      </c>
      <c r="C8" s="4">
        <v>2</v>
      </c>
      <c r="D8" s="4">
        <v>1</v>
      </c>
      <c r="E8" s="4">
        <f>B8*$B$3 + C8*$C$3 + D8*$D$3</f>
        <v>90</v>
      </c>
      <c r="F8" s="8" t="s">
        <v>9</v>
      </c>
      <c r="G8" s="9">
        <v>90</v>
      </c>
    </row>
    <row r="9" spans="1:7" x14ac:dyDescent="0.4">
      <c r="A9" s="2"/>
      <c r="B9" s="2"/>
      <c r="C9" s="2"/>
      <c r="D9" s="2"/>
      <c r="E9" s="2"/>
      <c r="F9" s="2"/>
      <c r="G9" s="2"/>
    </row>
    <row r="10" spans="1:7" x14ac:dyDescent="0.4">
      <c r="A10" s="5" t="s">
        <v>10</v>
      </c>
      <c r="B10" s="2"/>
      <c r="C10" s="2"/>
      <c r="D10" s="2"/>
      <c r="E10" s="2"/>
      <c r="F10" s="2"/>
      <c r="G10" s="2"/>
    </row>
    <row r="11" spans="1:7" x14ac:dyDescent="0.4">
      <c r="A11" s="5">
        <f>B2*B3+C2*C3+D2*D3</f>
        <v>105.88235294117646</v>
      </c>
      <c r="B11" s="2"/>
      <c r="C11" s="2"/>
      <c r="D11" s="2"/>
      <c r="E11" s="2"/>
      <c r="F11" s="2"/>
      <c r="G11" s="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128D-113D-4AE8-81BB-10C5F1F4109C}">
  <dimension ref="A1:F33"/>
  <sheetViews>
    <sheetView topLeftCell="A13" workbookViewId="0">
      <selection activeCell="A30" sqref="A30"/>
    </sheetView>
  </sheetViews>
  <sheetFormatPr defaultColWidth="9" defaultRowHeight="17.399999999999999" x14ac:dyDescent="0.4"/>
  <cols>
    <col min="1" max="1" width="18.8984375" style="16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16384" width="9" style="1"/>
  </cols>
  <sheetData>
    <row r="1" spans="1:6" x14ac:dyDescent="0.4">
      <c r="A1" s="16" t="s">
        <v>32</v>
      </c>
    </row>
    <row r="3" spans="1:6" x14ac:dyDescent="0.4">
      <c r="A3" s="12" t="s">
        <v>12</v>
      </c>
    </row>
    <row r="5" spans="1:6" x14ac:dyDescent="0.4">
      <c r="B5" s="35" t="s">
        <v>13</v>
      </c>
      <c r="C5" s="35"/>
      <c r="D5" s="35"/>
      <c r="E5" s="35" t="s">
        <v>14</v>
      </c>
      <c r="F5" s="35"/>
    </row>
    <row r="6" spans="1:6" x14ac:dyDescent="0.4">
      <c r="A6" s="16" t="s">
        <v>15</v>
      </c>
      <c r="B6" s="16" t="s">
        <v>24</v>
      </c>
      <c r="C6" s="16" t="s">
        <v>25</v>
      </c>
      <c r="D6" s="16" t="s">
        <v>26</v>
      </c>
      <c r="E6" s="16" t="s">
        <v>27</v>
      </c>
      <c r="F6" s="16" t="s">
        <v>28</v>
      </c>
    </row>
    <row r="7" spans="1:6" x14ac:dyDescent="0.4">
      <c r="A7" s="16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</row>
    <row r="8" spans="1:6" x14ac:dyDescent="0.4">
      <c r="A8" s="16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</row>
    <row r="9" spans="1:6" x14ac:dyDescent="0.4">
      <c r="A9" s="16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</row>
    <row r="10" spans="1:6" x14ac:dyDescent="0.4">
      <c r="A10" s="16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</row>
    <row r="11" spans="1:6" x14ac:dyDescent="0.4">
      <c r="A11" s="16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</row>
    <row r="12" spans="1:6" x14ac:dyDescent="0.4">
      <c r="A12" s="16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</row>
    <row r="14" spans="1:6" x14ac:dyDescent="0.4">
      <c r="A14" s="16" t="s">
        <v>16</v>
      </c>
      <c r="B14" s="11">
        <v>0</v>
      </c>
      <c r="C14" s="11">
        <v>7.9526934243103983E-4</v>
      </c>
      <c r="D14" s="11">
        <v>2.0061045194733618E-3</v>
      </c>
      <c r="E14" s="11">
        <v>9.963453327829927E-3</v>
      </c>
      <c r="F14" s="11">
        <v>5.3102507027962811E-3</v>
      </c>
    </row>
    <row r="16" spans="1:6" x14ac:dyDescent="0.4">
      <c r="A16" s="12" t="s">
        <v>17</v>
      </c>
    </row>
    <row r="18" spans="1:4" x14ac:dyDescent="0.4">
      <c r="A18" s="16" t="s">
        <v>15</v>
      </c>
      <c r="B18" s="1" t="s">
        <v>18</v>
      </c>
      <c r="D18" s="1" t="s">
        <v>19</v>
      </c>
    </row>
    <row r="19" spans="1:4" x14ac:dyDescent="0.4">
      <c r="A19" s="16" t="s">
        <v>30</v>
      </c>
      <c r="B19" s="1">
        <f t="shared" ref="B19:B24" si="0">E7*$E$14+F7*$F$14</f>
        <v>0.85722641302156777</v>
      </c>
      <c r="C19" s="16" t="s">
        <v>20</v>
      </c>
      <c r="D19" s="1">
        <f>B7*$B$14+C7*$C$14+D7*$D$14</f>
        <v>1.2940083876500801</v>
      </c>
    </row>
    <row r="20" spans="1:4" x14ac:dyDescent="0.4">
      <c r="A20" s="16" t="s">
        <v>31</v>
      </c>
      <c r="B20" s="1">
        <f t="shared" si="0"/>
        <v>0.78498007042319073</v>
      </c>
      <c r="C20" s="16" t="s">
        <v>20</v>
      </c>
      <c r="D20" s="1">
        <f t="shared" ref="D20:D24" si="1">B8*$B$14+C8*$C$14+D8*$D$14</f>
        <v>2.2758334045096338</v>
      </c>
    </row>
    <row r="21" spans="1:4" x14ac:dyDescent="0.4">
      <c r="A21" s="16" t="s">
        <v>32</v>
      </c>
      <c r="B21" s="1">
        <f t="shared" si="0"/>
        <v>1</v>
      </c>
      <c r="C21" s="16" t="s">
        <v>20</v>
      </c>
      <c r="D21" s="1">
        <f t="shared" si="1"/>
        <v>1</v>
      </c>
    </row>
    <row r="22" spans="1:4" x14ac:dyDescent="0.4">
      <c r="A22" s="16" t="s">
        <v>33</v>
      </c>
      <c r="B22" s="1">
        <f t="shared" si="0"/>
        <v>0.74899638865165896</v>
      </c>
      <c r="C22" s="16" t="s">
        <v>20</v>
      </c>
      <c r="D22" s="1">
        <f t="shared" si="1"/>
        <v>1.1007604048626367</v>
      </c>
    </row>
    <row r="23" spans="1:4" x14ac:dyDescent="0.4">
      <c r="A23" s="16" t="s">
        <v>34</v>
      </c>
      <c r="B23" s="1">
        <f t="shared" si="0"/>
        <v>0.65207084680545313</v>
      </c>
      <c r="C23" s="16" t="s">
        <v>20</v>
      </c>
      <c r="D23" s="1">
        <f t="shared" si="1"/>
        <v>0.65207084680545302</v>
      </c>
    </row>
    <row r="24" spans="1:4" x14ac:dyDescent="0.4">
      <c r="A24" s="16" t="s">
        <v>35</v>
      </c>
      <c r="B24" s="1">
        <f t="shared" si="0"/>
        <v>0.82180068936066319</v>
      </c>
      <c r="C24" s="16" t="s">
        <v>20</v>
      </c>
      <c r="D24" s="1">
        <f t="shared" si="1"/>
        <v>0.82180068936066331</v>
      </c>
    </row>
    <row r="26" spans="1:4" x14ac:dyDescent="0.4">
      <c r="A26" s="12" t="s">
        <v>21</v>
      </c>
    </row>
    <row r="27" spans="1:4" x14ac:dyDescent="0.4">
      <c r="A27" s="13"/>
      <c r="B27" s="1">
        <f>D21</f>
        <v>1</v>
      </c>
      <c r="C27" s="16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B21</f>
        <v>1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효율적 단위</v>
      </c>
    </row>
  </sheetData>
  <mergeCells count="2">
    <mergeCell ref="B5:D5"/>
    <mergeCell ref="E5:F5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0AAC-791B-4916-B760-166E567F59F3}">
  <dimension ref="A1:G36"/>
  <sheetViews>
    <sheetView showGridLines="0" topLeftCell="A1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155</v>
      </c>
    </row>
    <row r="3" spans="1:5" x14ac:dyDescent="0.4">
      <c r="A3" s="1" t="s">
        <v>156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135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0.68043543839599296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7.2247270061487996E-4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1.8224715484053975E-3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9.0514277982893677E-3</v>
      </c>
      <c r="F24" s="19" t="s">
        <v>63</v>
      </c>
    </row>
    <row r="25" spans="1:7" ht="18" thickBot="1" x14ac:dyDescent="0.45">
      <c r="B25" s="17" t="s">
        <v>105</v>
      </c>
      <c r="C25" s="17" t="s">
        <v>106</v>
      </c>
      <c r="D25" s="34">
        <v>0</v>
      </c>
      <c r="E25" s="34">
        <v>4.8241658033284169E-3</v>
      </c>
      <c r="F25" s="17" t="s">
        <v>63</v>
      </c>
    </row>
    <row r="28" spans="1:7" ht="18" thickBot="1" x14ac:dyDescent="0.45">
      <c r="A28" t="s">
        <v>54</v>
      </c>
    </row>
    <row r="29" spans="1:7" ht="18" thickBot="1" x14ac:dyDescent="0.45">
      <c r="B29" s="18" t="s">
        <v>48</v>
      </c>
      <c r="C29" s="18" t="s">
        <v>49</v>
      </c>
      <c r="D29" s="18" t="s">
        <v>55</v>
      </c>
      <c r="E29" s="18" t="s">
        <v>56</v>
      </c>
      <c r="F29" s="18" t="s">
        <v>57</v>
      </c>
      <c r="G29" s="18" t="s">
        <v>58</v>
      </c>
    </row>
    <row r="30" spans="1:7" x14ac:dyDescent="0.4">
      <c r="B30" s="19" t="s">
        <v>109</v>
      </c>
      <c r="C30" s="19" t="s">
        <v>110</v>
      </c>
      <c r="D30" s="33">
        <v>0.77875840122405238</v>
      </c>
      <c r="E30" s="19" t="s">
        <v>111</v>
      </c>
      <c r="F30" s="19" t="s">
        <v>74</v>
      </c>
      <c r="G30" s="19">
        <v>0.39680022346281463</v>
      </c>
    </row>
    <row r="31" spans="1:7" x14ac:dyDescent="0.4">
      <c r="B31" s="19" t="s">
        <v>112</v>
      </c>
      <c r="C31" s="19" t="s">
        <v>113</v>
      </c>
      <c r="D31" s="33">
        <v>0.71312527863059161</v>
      </c>
      <c r="E31" s="19" t="s">
        <v>114</v>
      </c>
      <c r="F31" s="19" t="s">
        <v>74</v>
      </c>
      <c r="G31" s="19">
        <v>1.3543849574353883</v>
      </c>
    </row>
    <row r="32" spans="1:7" x14ac:dyDescent="0.4">
      <c r="B32" s="19" t="s">
        <v>115</v>
      </c>
      <c r="C32" s="19" t="s">
        <v>116</v>
      </c>
      <c r="D32" s="33">
        <v>0.90846290944194086</v>
      </c>
      <c r="E32" s="19" t="s">
        <v>117</v>
      </c>
      <c r="F32" s="19" t="s">
        <v>71</v>
      </c>
      <c r="G32" s="19">
        <v>0</v>
      </c>
    </row>
    <row r="33" spans="2:7" x14ac:dyDescent="0.4">
      <c r="B33" s="19" t="s">
        <v>118</v>
      </c>
      <c r="C33" s="19" t="s">
        <v>119</v>
      </c>
      <c r="D33" s="33">
        <v>0.68043543839599296</v>
      </c>
      <c r="E33" s="19" t="s">
        <v>120</v>
      </c>
      <c r="F33" s="19" t="s">
        <v>74</v>
      </c>
      <c r="G33" s="19">
        <v>0.31956456160400692</v>
      </c>
    </row>
    <row r="34" spans="2:7" x14ac:dyDescent="0.4">
      <c r="B34" s="19" t="s">
        <v>121</v>
      </c>
      <c r="C34" s="19" t="s">
        <v>122</v>
      </c>
      <c r="D34" s="33">
        <v>0.59238217865115217</v>
      </c>
      <c r="E34" s="19" t="s">
        <v>123</v>
      </c>
      <c r="F34" s="19" t="s">
        <v>71</v>
      </c>
      <c r="G34" s="19">
        <v>0</v>
      </c>
    </row>
    <row r="35" spans="2:7" x14ac:dyDescent="0.4">
      <c r="B35" s="19" t="s">
        <v>124</v>
      </c>
      <c r="C35" s="19" t="s">
        <v>125</v>
      </c>
      <c r="D35" s="33">
        <v>0.74657544523798092</v>
      </c>
      <c r="E35" s="19" t="s">
        <v>126</v>
      </c>
      <c r="F35" s="19" t="s">
        <v>71</v>
      </c>
      <c r="G35" s="19">
        <v>0</v>
      </c>
    </row>
    <row r="36" spans="2:7" ht="18" thickBot="1" x14ac:dyDescent="0.45">
      <c r="B36" s="17" t="s">
        <v>127</v>
      </c>
      <c r="C36" s="17" t="s">
        <v>128</v>
      </c>
      <c r="D36" s="34">
        <v>0.99999999999999989</v>
      </c>
      <c r="E36" s="17" t="s">
        <v>129</v>
      </c>
      <c r="F36" s="17" t="s">
        <v>71</v>
      </c>
      <c r="G36" s="17">
        <v>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DBCB-8199-4B63-8FCF-CAE035DCBB2A}">
  <dimension ref="A1:H24"/>
  <sheetViews>
    <sheetView showGridLines="0" topLeftCell="A7" workbookViewId="0">
      <selection activeCell="E20" sqref="E20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398437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155</v>
      </c>
    </row>
    <row r="3" spans="1:8" x14ac:dyDescent="0.4">
      <c r="A3" s="1" t="s">
        <v>156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-1.8164057978133606E-2</v>
      </c>
      <c r="F9" s="19">
        <v>0</v>
      </c>
      <c r="G9" s="19">
        <v>1.8164057978133606E-2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7.2247270061487996E-4</v>
      </c>
      <c r="E10" s="19">
        <v>0</v>
      </c>
      <c r="F10" s="19">
        <v>0</v>
      </c>
      <c r="G10" s="19">
        <v>2.7153657785749945</v>
      </c>
      <c r="H10" s="19">
        <v>7.1907929975329283</v>
      </c>
    </row>
    <row r="11" spans="1:8" x14ac:dyDescent="0.4">
      <c r="B11" s="19" t="s">
        <v>101</v>
      </c>
      <c r="C11" s="19" t="s">
        <v>102</v>
      </c>
      <c r="D11" s="19">
        <v>1.8224715484053975E-3</v>
      </c>
      <c r="E11" s="19">
        <v>0</v>
      </c>
      <c r="F11" s="19">
        <v>0</v>
      </c>
      <c r="G11" s="19">
        <v>120.25787977153352</v>
      </c>
      <c r="H11" s="19">
        <v>45.411421445123153</v>
      </c>
    </row>
    <row r="12" spans="1:8" x14ac:dyDescent="0.4">
      <c r="B12" s="19" t="s">
        <v>103</v>
      </c>
      <c r="C12" s="19" t="s">
        <v>104</v>
      </c>
      <c r="D12" s="19">
        <v>9.0514277982893677E-3</v>
      </c>
      <c r="E12" s="19">
        <v>0</v>
      </c>
      <c r="F12" s="19">
        <v>57</v>
      </c>
      <c r="G12" s="19">
        <v>12.133045024984275</v>
      </c>
      <c r="H12" s="19">
        <v>8.9531315023054141</v>
      </c>
    </row>
    <row r="13" spans="1:8" ht="18" thickBot="1" x14ac:dyDescent="0.45">
      <c r="B13" s="17" t="s">
        <v>105</v>
      </c>
      <c r="C13" s="17" t="s">
        <v>106</v>
      </c>
      <c r="D13" s="17">
        <v>4.8241658033284169E-3</v>
      </c>
      <c r="E13" s="17">
        <v>0</v>
      </c>
      <c r="F13" s="17">
        <v>34.099999999999994</v>
      </c>
      <c r="G13" s="17">
        <v>6.3542493772151616</v>
      </c>
      <c r="H13" s="17">
        <v>5.9846464914490838</v>
      </c>
    </row>
    <row r="15" spans="1:8" ht="18" thickBot="1" x14ac:dyDescent="0.45">
      <c r="A15" t="s">
        <v>54</v>
      </c>
    </row>
    <row r="16" spans="1:8" x14ac:dyDescent="0.4">
      <c r="B16" s="25"/>
      <c r="C16" s="25"/>
      <c r="D16" s="25" t="s">
        <v>78</v>
      </c>
      <c r="E16" s="25" t="s">
        <v>87</v>
      </c>
      <c r="F16" s="25" t="s">
        <v>54</v>
      </c>
      <c r="G16" s="25" t="s">
        <v>84</v>
      </c>
      <c r="H16" s="25" t="s">
        <v>84</v>
      </c>
    </row>
    <row r="17" spans="2:8" ht="18" thickBot="1" x14ac:dyDescent="0.45">
      <c r="B17" s="26" t="s">
        <v>48</v>
      </c>
      <c r="C17" s="26" t="s">
        <v>49</v>
      </c>
      <c r="D17" s="27" t="s">
        <v>79</v>
      </c>
      <c r="E17" s="27" t="s">
        <v>88</v>
      </c>
      <c r="F17" s="27" t="s">
        <v>89</v>
      </c>
      <c r="G17" s="27" t="s">
        <v>85</v>
      </c>
      <c r="H17" s="27" t="s">
        <v>86</v>
      </c>
    </row>
    <row r="18" spans="2:8" x14ac:dyDescent="0.4">
      <c r="B18" s="19" t="s">
        <v>109</v>
      </c>
      <c r="C18" s="19" t="s">
        <v>110</v>
      </c>
      <c r="D18" s="19">
        <v>0.77875840122405238</v>
      </c>
      <c r="E18" s="19">
        <v>0</v>
      </c>
      <c r="F18" s="19">
        <v>0</v>
      </c>
      <c r="G18" s="19">
        <v>1E+30</v>
      </c>
      <c r="H18" s="19">
        <v>0.39680022346281441</v>
      </c>
    </row>
    <row r="19" spans="2:8" x14ac:dyDescent="0.4">
      <c r="B19" s="19" t="s">
        <v>112</v>
      </c>
      <c r="C19" s="19" t="s">
        <v>113</v>
      </c>
      <c r="D19" s="19">
        <v>0.71312527863059161</v>
      </c>
      <c r="E19" s="19">
        <v>0</v>
      </c>
      <c r="F19" s="19">
        <v>0</v>
      </c>
      <c r="G19" s="19">
        <v>1E+30</v>
      </c>
      <c r="H19" s="19">
        <v>1.3543849574353886</v>
      </c>
    </row>
    <row r="20" spans="2:8" x14ac:dyDescent="0.4">
      <c r="B20" s="19" t="s">
        <v>115</v>
      </c>
      <c r="C20" s="19" t="s">
        <v>116</v>
      </c>
      <c r="D20" s="19">
        <v>0.90846290944194086</v>
      </c>
      <c r="E20" s="19">
        <v>0.32784210117009915</v>
      </c>
      <c r="F20" s="19">
        <v>0</v>
      </c>
      <c r="G20" s="19">
        <v>3.8526471416501729E-2</v>
      </c>
      <c r="H20" s="19">
        <v>8.8063512422641932E-2</v>
      </c>
    </row>
    <row r="21" spans="2:8" x14ac:dyDescent="0.4">
      <c r="B21" s="19" t="s">
        <v>118</v>
      </c>
      <c r="C21" s="19" t="s">
        <v>119</v>
      </c>
      <c r="D21" s="19">
        <v>0.68043543839599296</v>
      </c>
      <c r="E21" s="19">
        <v>0</v>
      </c>
      <c r="F21" s="19">
        <v>0</v>
      </c>
      <c r="G21" s="19">
        <v>1E+30</v>
      </c>
      <c r="H21" s="19">
        <v>0.31956456160400692</v>
      </c>
    </row>
    <row r="22" spans="2:8" x14ac:dyDescent="0.4">
      <c r="B22" s="19" t="s">
        <v>121</v>
      </c>
      <c r="C22" s="19" t="s">
        <v>122</v>
      </c>
      <c r="D22" s="19">
        <v>0.59238217865115217</v>
      </c>
      <c r="E22" s="19">
        <v>0.1203543398788382</v>
      </c>
      <c r="F22" s="19">
        <v>0</v>
      </c>
      <c r="G22" s="19">
        <v>1.630001584636866E-2</v>
      </c>
      <c r="H22" s="19">
        <v>0.68764469681525342</v>
      </c>
    </row>
    <row r="23" spans="2:8" x14ac:dyDescent="0.4">
      <c r="B23" s="19" t="s">
        <v>124</v>
      </c>
      <c r="C23" s="19" t="s">
        <v>125</v>
      </c>
      <c r="D23" s="19">
        <v>0.74657544523798092</v>
      </c>
      <c r="E23" s="19">
        <v>0.41698034036287479</v>
      </c>
      <c r="F23" s="19">
        <v>0</v>
      </c>
      <c r="G23" s="19">
        <v>7.351414343588919E-2</v>
      </c>
      <c r="H23" s="19">
        <v>1.2458984593779964E-2</v>
      </c>
    </row>
    <row r="24" spans="2:8" ht="18" thickBot="1" x14ac:dyDescent="0.45">
      <c r="B24" s="17" t="s">
        <v>127</v>
      </c>
      <c r="C24" s="17" t="s">
        <v>128</v>
      </c>
      <c r="D24" s="17">
        <v>0.99999999999999989</v>
      </c>
      <c r="E24" s="17">
        <v>0.68043543839599296</v>
      </c>
      <c r="F24" s="17">
        <v>1</v>
      </c>
      <c r="G24" s="17">
        <v>1E+30</v>
      </c>
      <c r="H24" s="17">
        <v>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C8BC-B40B-4933-B6E5-1BA30A292B52}">
  <dimension ref="A1:F33"/>
  <sheetViews>
    <sheetView topLeftCell="A19" workbookViewId="0">
      <selection activeCell="A30" sqref="A30"/>
    </sheetView>
  </sheetViews>
  <sheetFormatPr defaultColWidth="9" defaultRowHeight="17.399999999999999" x14ac:dyDescent="0.4"/>
  <cols>
    <col min="1" max="1" width="18.8984375" style="16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16384" width="9" style="1"/>
  </cols>
  <sheetData>
    <row r="1" spans="1:6" x14ac:dyDescent="0.4">
      <c r="A1" s="16" t="s">
        <v>33</v>
      </c>
    </row>
    <row r="3" spans="1:6" x14ac:dyDescent="0.4">
      <c r="A3" s="12" t="s">
        <v>12</v>
      </c>
    </row>
    <row r="5" spans="1:6" x14ac:dyDescent="0.4">
      <c r="B5" s="35" t="s">
        <v>13</v>
      </c>
      <c r="C5" s="35"/>
      <c r="D5" s="35"/>
      <c r="E5" s="35" t="s">
        <v>14</v>
      </c>
      <c r="F5" s="35"/>
    </row>
    <row r="6" spans="1:6" x14ac:dyDescent="0.4">
      <c r="A6" s="16" t="s">
        <v>15</v>
      </c>
      <c r="B6" s="16" t="s">
        <v>24</v>
      </c>
      <c r="C6" s="16" t="s">
        <v>25</v>
      </c>
      <c r="D6" s="16" t="s">
        <v>26</v>
      </c>
      <c r="E6" s="16" t="s">
        <v>27</v>
      </c>
      <c r="F6" s="16" t="s">
        <v>28</v>
      </c>
    </row>
    <row r="7" spans="1:6" x14ac:dyDescent="0.4">
      <c r="A7" s="16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</row>
    <row r="8" spans="1:6" x14ac:dyDescent="0.4">
      <c r="A8" s="16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</row>
    <row r="9" spans="1:6" x14ac:dyDescent="0.4">
      <c r="A9" s="16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</row>
    <row r="10" spans="1:6" x14ac:dyDescent="0.4">
      <c r="A10" s="16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</row>
    <row r="11" spans="1:6" x14ac:dyDescent="0.4">
      <c r="A11" s="16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</row>
    <row r="12" spans="1:6" x14ac:dyDescent="0.4">
      <c r="A12" s="16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</row>
    <row r="14" spans="1:6" x14ac:dyDescent="0.4">
      <c r="A14" s="16" t="s">
        <v>16</v>
      </c>
      <c r="B14" s="11">
        <v>0</v>
      </c>
      <c r="C14" s="11">
        <v>7.2247270061487996E-4</v>
      </c>
      <c r="D14" s="11">
        <v>1.8224715484053975E-3</v>
      </c>
      <c r="E14" s="11">
        <v>9.0514277982893677E-3</v>
      </c>
      <c r="F14" s="11">
        <v>4.8241658033284169E-3</v>
      </c>
    </row>
    <row r="16" spans="1:6" x14ac:dyDescent="0.4">
      <c r="A16" s="12" t="s">
        <v>17</v>
      </c>
    </row>
    <row r="18" spans="1:4" x14ac:dyDescent="0.4">
      <c r="A18" s="16" t="s">
        <v>15</v>
      </c>
      <c r="B18" s="1" t="s">
        <v>18</v>
      </c>
      <c r="D18" s="1" t="s">
        <v>19</v>
      </c>
    </row>
    <row r="19" spans="1:4" x14ac:dyDescent="0.4">
      <c r="A19" s="16" t="s">
        <v>30</v>
      </c>
      <c r="B19" s="1">
        <f t="shared" ref="B19:B24" si="0">E7*$E$14+F7*$F$14</f>
        <v>0.77875840122405238</v>
      </c>
      <c r="C19" s="16" t="s">
        <v>20</v>
      </c>
      <c r="D19" s="1">
        <f>B7*$B$14+C7*$C$14+D7*$D$14</f>
        <v>1.175558624686867</v>
      </c>
    </row>
    <row r="20" spans="1:4" x14ac:dyDescent="0.4">
      <c r="A20" s="16" t="s">
        <v>31</v>
      </c>
      <c r="B20" s="1">
        <f t="shared" si="0"/>
        <v>0.71312527863059161</v>
      </c>
      <c r="C20" s="16" t="s">
        <v>20</v>
      </c>
      <c r="D20" s="1">
        <f t="shared" ref="D20:D24" si="1">B8*$B$14+C8*$C$14+D8*$D$14</f>
        <v>2.0675102360659801</v>
      </c>
    </row>
    <row r="21" spans="1:4" x14ac:dyDescent="0.4">
      <c r="A21" s="16" t="s">
        <v>32</v>
      </c>
      <c r="B21" s="1">
        <f t="shared" si="0"/>
        <v>0.90846290944194086</v>
      </c>
      <c r="C21" s="16" t="s">
        <v>20</v>
      </c>
      <c r="D21" s="1">
        <f t="shared" si="1"/>
        <v>0.90846290944194119</v>
      </c>
    </row>
    <row r="22" spans="1:4" x14ac:dyDescent="0.4">
      <c r="A22" s="16" t="s">
        <v>33</v>
      </c>
      <c r="B22" s="1">
        <f t="shared" si="0"/>
        <v>0.68043543839599296</v>
      </c>
      <c r="C22" s="16" t="s">
        <v>20</v>
      </c>
      <c r="D22" s="1">
        <f t="shared" si="1"/>
        <v>0.99999999999999989</v>
      </c>
    </row>
    <row r="23" spans="1:4" x14ac:dyDescent="0.4">
      <c r="A23" s="16" t="s">
        <v>34</v>
      </c>
      <c r="B23" s="1">
        <f t="shared" si="0"/>
        <v>0.59238217865115217</v>
      </c>
      <c r="C23" s="16" t="s">
        <v>20</v>
      </c>
      <c r="D23" s="1">
        <f t="shared" si="1"/>
        <v>0.59238217865115195</v>
      </c>
    </row>
    <row r="24" spans="1:4" x14ac:dyDescent="0.4">
      <c r="A24" s="16" t="s">
        <v>35</v>
      </c>
      <c r="B24" s="1">
        <f t="shared" si="0"/>
        <v>0.74657544523798092</v>
      </c>
      <c r="C24" s="16" t="s">
        <v>20</v>
      </c>
      <c r="D24" s="1">
        <f t="shared" si="1"/>
        <v>0.74657544523798103</v>
      </c>
    </row>
    <row r="26" spans="1:4" x14ac:dyDescent="0.4">
      <c r="A26" s="12" t="s">
        <v>21</v>
      </c>
    </row>
    <row r="27" spans="1:4" x14ac:dyDescent="0.4">
      <c r="A27" s="13"/>
      <c r="B27" s="1">
        <f>D22</f>
        <v>0.99999999999999989</v>
      </c>
      <c r="C27" s="16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B22</f>
        <v>0.68043543839599296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비효율적 단위</v>
      </c>
    </row>
  </sheetData>
  <mergeCells count="2">
    <mergeCell ref="B5:D5"/>
    <mergeCell ref="E5:F5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FBCE-514B-4F7A-A9D4-307A5B6AD085}">
  <dimension ref="A1:G36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157</v>
      </c>
    </row>
    <row r="3" spans="1:5" x14ac:dyDescent="0.4">
      <c r="A3" s="1" t="s">
        <v>158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43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1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0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3.2362459546925568E-3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1.8181818181818181E-2</v>
      </c>
      <c r="F24" s="19" t="s">
        <v>63</v>
      </c>
    </row>
    <row r="25" spans="1:7" ht="18" thickBot="1" x14ac:dyDescent="0.45">
      <c r="B25" s="17" t="s">
        <v>105</v>
      </c>
      <c r="C25" s="17" t="s">
        <v>106</v>
      </c>
      <c r="D25" s="34">
        <v>0</v>
      </c>
      <c r="E25" s="34">
        <v>0</v>
      </c>
      <c r="F25" s="17" t="s">
        <v>63</v>
      </c>
    </row>
    <row r="28" spans="1:7" ht="18" thickBot="1" x14ac:dyDescent="0.45">
      <c r="A28" t="s">
        <v>54</v>
      </c>
    </row>
    <row r="29" spans="1:7" ht="18" thickBot="1" x14ac:dyDescent="0.45">
      <c r="B29" s="18" t="s">
        <v>48</v>
      </c>
      <c r="C29" s="18" t="s">
        <v>49</v>
      </c>
      <c r="D29" s="18" t="s">
        <v>55</v>
      </c>
      <c r="E29" s="18" t="s">
        <v>56</v>
      </c>
      <c r="F29" s="18" t="s">
        <v>57</v>
      </c>
      <c r="G29" s="18" t="s">
        <v>58</v>
      </c>
    </row>
    <row r="30" spans="1:7" x14ac:dyDescent="0.4">
      <c r="B30" s="19" t="s">
        <v>109</v>
      </c>
      <c r="C30" s="19" t="s">
        <v>110</v>
      </c>
      <c r="D30" s="33">
        <v>1.1272727272727272</v>
      </c>
      <c r="E30" s="19" t="s">
        <v>111</v>
      </c>
      <c r="F30" s="19" t="s">
        <v>74</v>
      </c>
      <c r="G30" s="19">
        <v>0.90832597822889105</v>
      </c>
    </row>
    <row r="31" spans="1:7" x14ac:dyDescent="0.4">
      <c r="B31" s="19" t="s">
        <v>112</v>
      </c>
      <c r="C31" s="19" t="s">
        <v>113</v>
      </c>
      <c r="D31" s="33">
        <v>1.0545454545454545</v>
      </c>
      <c r="E31" s="19" t="s">
        <v>114</v>
      </c>
      <c r="F31" s="19" t="s">
        <v>74</v>
      </c>
      <c r="G31" s="19">
        <v>2.4697263901147402</v>
      </c>
    </row>
    <row r="32" spans="1:7" x14ac:dyDescent="0.4">
      <c r="B32" s="19" t="s">
        <v>115</v>
      </c>
      <c r="C32" s="19" t="s">
        <v>116</v>
      </c>
      <c r="D32" s="33">
        <v>1.2909090909090908</v>
      </c>
      <c r="E32" s="19" t="s">
        <v>117</v>
      </c>
      <c r="F32" s="19" t="s">
        <v>74</v>
      </c>
      <c r="G32" s="19">
        <v>0.2916151809355696</v>
      </c>
    </row>
    <row r="33" spans="2:7" x14ac:dyDescent="0.4">
      <c r="B33" s="19" t="s">
        <v>118</v>
      </c>
      <c r="C33" s="19" t="s">
        <v>119</v>
      </c>
      <c r="D33" s="33">
        <v>1.0363636363636364</v>
      </c>
      <c r="E33" s="19" t="s">
        <v>120</v>
      </c>
      <c r="F33" s="19" t="s">
        <v>74</v>
      </c>
      <c r="G33" s="19">
        <v>0.69826419535157402</v>
      </c>
    </row>
    <row r="34" spans="2:7" x14ac:dyDescent="0.4">
      <c r="B34" s="19" t="s">
        <v>121</v>
      </c>
      <c r="C34" s="19" t="s">
        <v>122</v>
      </c>
      <c r="D34" s="33">
        <v>1</v>
      </c>
      <c r="E34" s="19" t="s">
        <v>123</v>
      </c>
      <c r="F34" s="19" t="s">
        <v>71</v>
      </c>
      <c r="G34" s="19">
        <v>0</v>
      </c>
    </row>
    <row r="35" spans="2:7" x14ac:dyDescent="0.4">
      <c r="B35" s="19" t="s">
        <v>124</v>
      </c>
      <c r="C35" s="19" t="s">
        <v>125</v>
      </c>
      <c r="D35" s="33">
        <v>1.1818181818181817</v>
      </c>
      <c r="E35" s="19" t="s">
        <v>126</v>
      </c>
      <c r="F35" s="19" t="s">
        <v>74</v>
      </c>
      <c r="G35" s="19">
        <v>0.11591644601353357</v>
      </c>
    </row>
    <row r="36" spans="2:7" ht="18" thickBot="1" x14ac:dyDescent="0.45">
      <c r="B36" s="17" t="s">
        <v>127</v>
      </c>
      <c r="C36" s="17" t="s">
        <v>128</v>
      </c>
      <c r="D36" s="34">
        <v>1</v>
      </c>
      <c r="E36" s="17" t="s">
        <v>129</v>
      </c>
      <c r="F36" s="17" t="s">
        <v>71</v>
      </c>
      <c r="G36" s="17">
        <v>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B8FC-ADA7-40B6-BB17-0A0F8471168C}">
  <dimension ref="A1:H24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157</v>
      </c>
    </row>
    <row r="3" spans="1:8" x14ac:dyDescent="0.4">
      <c r="A3" s="1" t="s">
        <v>159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0</v>
      </c>
      <c r="F9" s="19">
        <v>0</v>
      </c>
      <c r="G9" s="19">
        <v>0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0</v>
      </c>
      <c r="E10" s="19">
        <v>0</v>
      </c>
      <c r="F10" s="19">
        <v>0</v>
      </c>
      <c r="G10" s="19">
        <v>0</v>
      </c>
      <c r="H10" s="19">
        <v>1E+30</v>
      </c>
    </row>
    <row r="11" spans="1:8" x14ac:dyDescent="0.4">
      <c r="B11" s="19" t="s">
        <v>101</v>
      </c>
      <c r="C11" s="19" t="s">
        <v>102</v>
      </c>
      <c r="D11" s="19">
        <v>3.2362459546925568E-3</v>
      </c>
      <c r="E11" s="19">
        <v>0</v>
      </c>
      <c r="F11" s="19">
        <v>0</v>
      </c>
      <c r="G11" s="19">
        <v>1E+30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1.8181818181818181E-2</v>
      </c>
      <c r="E12" s="19">
        <v>0</v>
      </c>
      <c r="F12" s="19">
        <v>55</v>
      </c>
      <c r="G12" s="19">
        <v>1E+30</v>
      </c>
      <c r="H12" s="19">
        <v>0</v>
      </c>
    </row>
    <row r="13" spans="1:8" ht="18" thickBot="1" x14ac:dyDescent="0.45">
      <c r="B13" s="17" t="s">
        <v>105</v>
      </c>
      <c r="C13" s="17" t="s">
        <v>106</v>
      </c>
      <c r="D13" s="17">
        <v>0</v>
      </c>
      <c r="E13" s="17">
        <v>0</v>
      </c>
      <c r="F13" s="17">
        <v>19.599999999999994</v>
      </c>
      <c r="G13" s="17">
        <v>0</v>
      </c>
      <c r="H13" s="17">
        <v>1E+30</v>
      </c>
    </row>
    <row r="15" spans="1:8" ht="18" thickBot="1" x14ac:dyDescent="0.45">
      <c r="A15" t="s">
        <v>54</v>
      </c>
    </row>
    <row r="16" spans="1:8" x14ac:dyDescent="0.4">
      <c r="B16" s="25"/>
      <c r="C16" s="25"/>
      <c r="D16" s="25" t="s">
        <v>78</v>
      </c>
      <c r="E16" s="25" t="s">
        <v>87</v>
      </c>
      <c r="F16" s="25" t="s">
        <v>54</v>
      </c>
      <c r="G16" s="25" t="s">
        <v>84</v>
      </c>
      <c r="H16" s="25" t="s">
        <v>84</v>
      </c>
    </row>
    <row r="17" spans="2:8" ht="18" thickBot="1" x14ac:dyDescent="0.45">
      <c r="B17" s="26" t="s">
        <v>48</v>
      </c>
      <c r="C17" s="26" t="s">
        <v>49</v>
      </c>
      <c r="D17" s="27" t="s">
        <v>79</v>
      </c>
      <c r="E17" s="27" t="s">
        <v>88</v>
      </c>
      <c r="F17" s="27" t="s">
        <v>89</v>
      </c>
      <c r="G17" s="27" t="s">
        <v>85</v>
      </c>
      <c r="H17" s="27" t="s">
        <v>86</v>
      </c>
    </row>
    <row r="18" spans="2:8" x14ac:dyDescent="0.4">
      <c r="B18" s="19" t="s">
        <v>109</v>
      </c>
      <c r="C18" s="19" t="s">
        <v>110</v>
      </c>
      <c r="D18" s="19">
        <v>1.1272727272727272</v>
      </c>
      <c r="E18" s="19">
        <v>0</v>
      </c>
      <c r="F18" s="19">
        <v>0</v>
      </c>
      <c r="G18" s="19">
        <v>1E+30</v>
      </c>
      <c r="H18" s="19">
        <v>0.90832597822889105</v>
      </c>
    </row>
    <row r="19" spans="2:8" x14ac:dyDescent="0.4">
      <c r="B19" s="19" t="s">
        <v>112</v>
      </c>
      <c r="C19" s="19" t="s">
        <v>113</v>
      </c>
      <c r="D19" s="19">
        <v>1.0545454545454545</v>
      </c>
      <c r="E19" s="19">
        <v>0</v>
      </c>
      <c r="F19" s="19">
        <v>0</v>
      </c>
      <c r="G19" s="19">
        <v>1E+30</v>
      </c>
      <c r="H19" s="19">
        <v>2.4697263901147402</v>
      </c>
    </row>
    <row r="20" spans="2:8" x14ac:dyDescent="0.4">
      <c r="B20" s="19" t="s">
        <v>115</v>
      </c>
      <c r="C20" s="19" t="s">
        <v>116</v>
      </c>
      <c r="D20" s="19">
        <v>1.2909090909090908</v>
      </c>
      <c r="E20" s="19">
        <v>0</v>
      </c>
      <c r="F20" s="19">
        <v>0</v>
      </c>
      <c r="G20" s="19">
        <v>1E+30</v>
      </c>
      <c r="H20" s="19">
        <v>0.29161518093556937</v>
      </c>
    </row>
    <row r="21" spans="2:8" x14ac:dyDescent="0.4">
      <c r="B21" s="19" t="s">
        <v>118</v>
      </c>
      <c r="C21" s="19" t="s">
        <v>119</v>
      </c>
      <c r="D21" s="19">
        <v>1.0363636363636364</v>
      </c>
      <c r="E21" s="19">
        <v>0</v>
      </c>
      <c r="F21" s="19">
        <v>0</v>
      </c>
      <c r="G21" s="19">
        <v>1E+30</v>
      </c>
      <c r="H21" s="19">
        <v>0.69826419535157402</v>
      </c>
    </row>
    <row r="22" spans="2:8" x14ac:dyDescent="0.4">
      <c r="B22" s="19" t="s">
        <v>121</v>
      </c>
      <c r="C22" s="19" t="s">
        <v>122</v>
      </c>
      <c r="D22" s="19">
        <v>1</v>
      </c>
      <c r="E22" s="19">
        <v>1</v>
      </c>
      <c r="F22" s="19">
        <v>0</v>
      </c>
      <c r="G22" s="19">
        <v>9.8083146626836107E-2</v>
      </c>
      <c r="H22" s="19">
        <v>1</v>
      </c>
    </row>
    <row r="23" spans="2:8" x14ac:dyDescent="0.4">
      <c r="B23" s="19" t="s">
        <v>124</v>
      </c>
      <c r="C23" s="19" t="s">
        <v>125</v>
      </c>
      <c r="D23" s="19">
        <v>1.1818181818181817</v>
      </c>
      <c r="E23" s="19">
        <v>0</v>
      </c>
      <c r="F23" s="19">
        <v>0</v>
      </c>
      <c r="G23" s="19">
        <v>1E+30</v>
      </c>
      <c r="H23" s="19">
        <v>0.11591644601353357</v>
      </c>
    </row>
    <row r="24" spans="2:8" ht="18" thickBot="1" x14ac:dyDescent="0.45">
      <c r="B24" s="17" t="s">
        <v>127</v>
      </c>
      <c r="C24" s="17" t="s">
        <v>128</v>
      </c>
      <c r="D24" s="17">
        <v>1</v>
      </c>
      <c r="E24" s="17">
        <v>1</v>
      </c>
      <c r="F24" s="17">
        <v>1</v>
      </c>
      <c r="G24" s="17">
        <v>1E+30</v>
      </c>
      <c r="H24" s="17">
        <v>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BC1D-51D1-4824-BA3C-F800FB37AC6D}">
  <dimension ref="A1:F33"/>
  <sheetViews>
    <sheetView topLeftCell="A16" workbookViewId="0">
      <selection activeCell="C29" sqref="C29"/>
    </sheetView>
  </sheetViews>
  <sheetFormatPr defaultColWidth="9" defaultRowHeight="17.399999999999999" x14ac:dyDescent="0.4"/>
  <cols>
    <col min="1" max="1" width="18.8984375" style="16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16384" width="9" style="1"/>
  </cols>
  <sheetData>
    <row r="1" spans="1:6" x14ac:dyDescent="0.4">
      <c r="A1" s="16" t="s">
        <v>34</v>
      </c>
    </row>
    <row r="3" spans="1:6" x14ac:dyDescent="0.4">
      <c r="A3" s="12" t="s">
        <v>12</v>
      </c>
    </row>
    <row r="5" spans="1:6" x14ac:dyDescent="0.4">
      <c r="B5" s="35" t="s">
        <v>13</v>
      </c>
      <c r="C5" s="35"/>
      <c r="D5" s="35"/>
      <c r="E5" s="35" t="s">
        <v>14</v>
      </c>
      <c r="F5" s="35"/>
    </row>
    <row r="6" spans="1:6" x14ac:dyDescent="0.4">
      <c r="A6" s="16" t="s">
        <v>15</v>
      </c>
      <c r="B6" s="16" t="s">
        <v>24</v>
      </c>
      <c r="C6" s="16" t="s">
        <v>25</v>
      </c>
      <c r="D6" s="16" t="s">
        <v>26</v>
      </c>
      <c r="E6" s="16" t="s">
        <v>27</v>
      </c>
      <c r="F6" s="16" t="s">
        <v>28</v>
      </c>
    </row>
    <row r="7" spans="1:6" x14ac:dyDescent="0.4">
      <c r="A7" s="16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</row>
    <row r="8" spans="1:6" x14ac:dyDescent="0.4">
      <c r="A8" s="16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</row>
    <row r="9" spans="1:6" x14ac:dyDescent="0.4">
      <c r="A9" s="16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</row>
    <row r="10" spans="1:6" x14ac:dyDescent="0.4">
      <c r="A10" s="16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</row>
    <row r="11" spans="1:6" x14ac:dyDescent="0.4">
      <c r="A11" s="16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</row>
    <row r="12" spans="1:6" x14ac:dyDescent="0.4">
      <c r="A12" s="16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</row>
    <row r="14" spans="1:6" x14ac:dyDescent="0.4">
      <c r="A14" s="16" t="s">
        <v>16</v>
      </c>
      <c r="B14" s="11">
        <v>0</v>
      </c>
      <c r="C14" s="11">
        <v>0</v>
      </c>
      <c r="D14" s="11">
        <v>3.2362459546925568E-3</v>
      </c>
      <c r="E14" s="11">
        <v>1.8181818181818181E-2</v>
      </c>
      <c r="F14" s="11">
        <v>0</v>
      </c>
    </row>
    <row r="16" spans="1:6" x14ac:dyDescent="0.4">
      <c r="A16" s="12" t="s">
        <v>17</v>
      </c>
    </row>
    <row r="18" spans="1:4" x14ac:dyDescent="0.4">
      <c r="A18" s="16" t="s">
        <v>15</v>
      </c>
      <c r="B18" s="1" t="s">
        <v>18</v>
      </c>
      <c r="D18" s="1" t="s">
        <v>19</v>
      </c>
    </row>
    <row r="19" spans="1:4" x14ac:dyDescent="0.4">
      <c r="A19" s="16" t="s">
        <v>30</v>
      </c>
      <c r="B19" s="1">
        <f t="shared" ref="B19:B24" si="0">E7*$E$14+F7*$F$14</f>
        <v>1.1272727272727272</v>
      </c>
      <c r="C19" s="16" t="s">
        <v>20</v>
      </c>
      <c r="D19" s="1">
        <f>B7*$B$14+C7*$C$14+D7*$D$14</f>
        <v>2.0355987055016183</v>
      </c>
    </row>
    <row r="20" spans="1:4" x14ac:dyDescent="0.4">
      <c r="A20" s="16" t="s">
        <v>31</v>
      </c>
      <c r="B20" s="1">
        <f t="shared" si="0"/>
        <v>1.0545454545454545</v>
      </c>
      <c r="C20" s="16" t="s">
        <v>20</v>
      </c>
      <c r="D20" s="1">
        <f t="shared" ref="D20:D24" si="1">B8*$B$14+C8*$C$14+D8*$D$14</f>
        <v>3.5242718446601944</v>
      </c>
    </row>
    <row r="21" spans="1:4" x14ac:dyDescent="0.4">
      <c r="A21" s="16" t="s">
        <v>32</v>
      </c>
      <c r="B21" s="1">
        <f t="shared" si="0"/>
        <v>1.2909090909090908</v>
      </c>
      <c r="C21" s="16" t="s">
        <v>20</v>
      </c>
      <c r="D21" s="1">
        <f t="shared" si="1"/>
        <v>1.5825242718446604</v>
      </c>
    </row>
    <row r="22" spans="1:4" x14ac:dyDescent="0.4">
      <c r="A22" s="16" t="s">
        <v>33</v>
      </c>
      <c r="B22" s="1">
        <f t="shared" si="0"/>
        <v>1.0363636363636364</v>
      </c>
      <c r="C22" s="16" t="s">
        <v>20</v>
      </c>
      <c r="D22" s="1">
        <f t="shared" si="1"/>
        <v>1.7346278317152104</v>
      </c>
    </row>
    <row r="23" spans="1:4" x14ac:dyDescent="0.4">
      <c r="A23" s="16" t="s">
        <v>34</v>
      </c>
      <c r="B23" s="1">
        <f t="shared" si="0"/>
        <v>1</v>
      </c>
      <c r="C23" s="16" t="s">
        <v>20</v>
      </c>
      <c r="D23" s="1">
        <f t="shared" si="1"/>
        <v>1</v>
      </c>
    </row>
    <row r="24" spans="1:4" x14ac:dyDescent="0.4">
      <c r="A24" s="16" t="s">
        <v>35</v>
      </c>
      <c r="B24" s="1">
        <f t="shared" si="0"/>
        <v>1.1818181818181817</v>
      </c>
      <c r="C24" s="16" t="s">
        <v>20</v>
      </c>
      <c r="D24" s="1">
        <f t="shared" si="1"/>
        <v>1.2977346278317152</v>
      </c>
    </row>
    <row r="26" spans="1:4" x14ac:dyDescent="0.4">
      <c r="A26" s="12" t="s">
        <v>21</v>
      </c>
    </row>
    <row r="27" spans="1:4" x14ac:dyDescent="0.4">
      <c r="A27" s="13"/>
      <c r="B27" s="1">
        <f>D23</f>
        <v>1</v>
      </c>
      <c r="C27" s="16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B23</f>
        <v>1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효율적 단위</v>
      </c>
    </row>
  </sheetData>
  <mergeCells count="2">
    <mergeCell ref="B5:D5"/>
    <mergeCell ref="E5:F5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1622-AF09-4857-9255-71F8FBEB9994}">
  <dimension ref="A1:G36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160</v>
      </c>
    </row>
    <row r="3" spans="1:5" x14ac:dyDescent="0.4">
      <c r="A3" s="1" t="s">
        <v>161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145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</v>
      </c>
      <c r="E16" s="32">
        <v>0.99999999999999989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0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3.1949614970648924E-3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2.3199150626784142E-3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1.5384615384615384E-2</v>
      </c>
      <c r="F24" s="19" t="s">
        <v>63</v>
      </c>
    </row>
    <row r="25" spans="1:7" ht="18" thickBot="1" x14ac:dyDescent="0.45">
      <c r="B25" s="17" t="s">
        <v>105</v>
      </c>
      <c r="C25" s="17" t="s">
        <v>106</v>
      </c>
      <c r="D25" s="34">
        <v>0</v>
      </c>
      <c r="E25" s="34">
        <v>0</v>
      </c>
      <c r="F25" s="17" t="s">
        <v>63</v>
      </c>
    </row>
    <row r="28" spans="1:7" ht="18" thickBot="1" x14ac:dyDescent="0.45">
      <c r="A28" t="s">
        <v>54</v>
      </c>
    </row>
    <row r="29" spans="1:7" ht="18" thickBot="1" x14ac:dyDescent="0.45">
      <c r="B29" s="18" t="s">
        <v>48</v>
      </c>
      <c r="C29" s="18" t="s">
        <v>49</v>
      </c>
      <c r="D29" s="18" t="s">
        <v>55</v>
      </c>
      <c r="E29" s="18" t="s">
        <v>56</v>
      </c>
      <c r="F29" s="18" t="s">
        <v>57</v>
      </c>
      <c r="G29" s="18" t="s">
        <v>58</v>
      </c>
    </row>
    <row r="30" spans="1:7" x14ac:dyDescent="0.4">
      <c r="B30" s="19" t="s">
        <v>109</v>
      </c>
      <c r="C30" s="19" t="s">
        <v>110</v>
      </c>
      <c r="D30" s="33">
        <v>0.95384615384615379</v>
      </c>
      <c r="E30" s="19" t="s">
        <v>111</v>
      </c>
      <c r="F30" s="19" t="s">
        <v>74</v>
      </c>
      <c r="G30" s="19">
        <v>0.63461661313484363</v>
      </c>
    </row>
    <row r="31" spans="1:7" x14ac:dyDescent="0.4">
      <c r="B31" s="19" t="s">
        <v>112</v>
      </c>
      <c r="C31" s="19" t="s">
        <v>113</v>
      </c>
      <c r="D31" s="33">
        <v>0.89230769230769225</v>
      </c>
      <c r="E31" s="19" t="s">
        <v>114</v>
      </c>
      <c r="F31" s="19" t="s">
        <v>74</v>
      </c>
      <c r="G31" s="19">
        <v>2.0004140962025612</v>
      </c>
    </row>
    <row r="32" spans="1:7" x14ac:dyDescent="0.4">
      <c r="B32" s="19" t="s">
        <v>115</v>
      </c>
      <c r="C32" s="19" t="s">
        <v>116</v>
      </c>
      <c r="D32" s="33">
        <v>1.0923076923076922</v>
      </c>
      <c r="E32" s="19" t="s">
        <v>117</v>
      </c>
      <c r="F32" s="19" t="s">
        <v>74</v>
      </c>
      <c r="G32" s="19">
        <v>0.11852230273687403</v>
      </c>
    </row>
    <row r="33" spans="2:7" x14ac:dyDescent="0.4">
      <c r="B33" s="19" t="s">
        <v>118</v>
      </c>
      <c r="C33" s="19" t="s">
        <v>119</v>
      </c>
      <c r="D33" s="33">
        <v>0.87692307692307692</v>
      </c>
      <c r="E33" s="19" t="s">
        <v>120</v>
      </c>
      <c r="F33" s="19" t="s">
        <v>74</v>
      </c>
      <c r="G33" s="19">
        <v>0.46894991265348285</v>
      </c>
    </row>
    <row r="34" spans="2:7" x14ac:dyDescent="0.4">
      <c r="B34" s="19" t="s">
        <v>121</v>
      </c>
      <c r="C34" s="19" t="s">
        <v>122</v>
      </c>
      <c r="D34" s="33">
        <v>0.84615384615384615</v>
      </c>
      <c r="E34" s="19" t="s">
        <v>123</v>
      </c>
      <c r="F34" s="19" t="s">
        <v>71</v>
      </c>
      <c r="G34" s="19">
        <v>0</v>
      </c>
    </row>
    <row r="35" spans="2:7" x14ac:dyDescent="0.4">
      <c r="B35" s="19" t="s">
        <v>124</v>
      </c>
      <c r="C35" s="19" t="s">
        <v>125</v>
      </c>
      <c r="D35" s="33">
        <v>0.99999999999999989</v>
      </c>
      <c r="E35" s="19" t="s">
        <v>126</v>
      </c>
      <c r="F35" s="19" t="s">
        <v>71</v>
      </c>
      <c r="G35" s="19">
        <v>0</v>
      </c>
    </row>
    <row r="36" spans="2:7" ht="18" thickBot="1" x14ac:dyDescent="0.45">
      <c r="B36" s="17" t="s">
        <v>127</v>
      </c>
      <c r="C36" s="17" t="s">
        <v>128</v>
      </c>
      <c r="D36" s="34">
        <v>1</v>
      </c>
      <c r="E36" s="17" t="s">
        <v>129</v>
      </c>
      <c r="F36" s="17" t="s">
        <v>71</v>
      </c>
      <c r="G36" s="17">
        <v>0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8E26-290E-4F1E-866A-8A43F23A875B}">
  <dimension ref="A1:H24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59765625" bestFit="1" customWidth="1"/>
    <col min="6" max="6" width="9.19921875" bestFit="1" customWidth="1"/>
    <col min="7" max="8" width="12.796875" bestFit="1" customWidth="1"/>
  </cols>
  <sheetData>
    <row r="1" spans="1:8" x14ac:dyDescent="0.4">
      <c r="A1" s="1" t="s">
        <v>77</v>
      </c>
    </row>
    <row r="2" spans="1:8" x14ac:dyDescent="0.4">
      <c r="A2" s="1" t="s">
        <v>160</v>
      </c>
    </row>
    <row r="3" spans="1:8" x14ac:dyDescent="0.4">
      <c r="A3" s="1" t="s">
        <v>161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0</v>
      </c>
      <c r="E9" s="19">
        <v>0</v>
      </c>
      <c r="F9" s="19">
        <v>0</v>
      </c>
      <c r="G9" s="19">
        <v>0</v>
      </c>
      <c r="H9" s="19">
        <v>1E+30</v>
      </c>
    </row>
    <row r="10" spans="1:8" x14ac:dyDescent="0.4">
      <c r="B10" s="19" t="s">
        <v>99</v>
      </c>
      <c r="C10" s="19" t="s">
        <v>100</v>
      </c>
      <c r="D10" s="19">
        <v>3.1949614970648924E-3</v>
      </c>
      <c r="E10" s="19">
        <v>0</v>
      </c>
      <c r="F10" s="19">
        <v>0</v>
      </c>
      <c r="G10" s="19">
        <v>5.2527060008311486E-15</v>
      </c>
      <c r="H10" s="19">
        <v>0</v>
      </c>
    </row>
    <row r="11" spans="1:8" x14ac:dyDescent="0.4">
      <c r="B11" s="19" t="s">
        <v>101</v>
      </c>
      <c r="C11" s="19" t="s">
        <v>102</v>
      </c>
      <c r="D11" s="19">
        <v>2.3199150626784142E-3</v>
      </c>
      <c r="E11" s="19">
        <v>0</v>
      </c>
      <c r="F11" s="19">
        <v>0</v>
      </c>
      <c r="G11" s="19">
        <v>6.6297665176946318E-13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1.5384615384615384E-2</v>
      </c>
      <c r="E12" s="19">
        <v>0</v>
      </c>
      <c r="F12" s="19">
        <v>65</v>
      </c>
      <c r="G12" s="19">
        <v>1E+30</v>
      </c>
      <c r="H12" s="19">
        <v>2.4641535424607125E-14</v>
      </c>
    </row>
    <row r="13" spans="1:8" ht="18" thickBot="1" x14ac:dyDescent="0.45">
      <c r="B13" s="17" t="s">
        <v>105</v>
      </c>
      <c r="C13" s="17" t="s">
        <v>106</v>
      </c>
      <c r="D13" s="17">
        <v>0</v>
      </c>
      <c r="E13" s="17">
        <v>-1.2434497875801753E-14</v>
      </c>
      <c r="F13" s="17">
        <v>32.799999999999997</v>
      </c>
      <c r="G13" s="17">
        <v>1.2434497875801753E-14</v>
      </c>
      <c r="H13" s="17">
        <v>1E+30</v>
      </c>
    </row>
    <row r="15" spans="1:8" ht="18" thickBot="1" x14ac:dyDescent="0.45">
      <c r="A15" t="s">
        <v>54</v>
      </c>
    </row>
    <row r="16" spans="1:8" x14ac:dyDescent="0.4">
      <c r="B16" s="25"/>
      <c r="C16" s="25"/>
      <c r="D16" s="25" t="s">
        <v>78</v>
      </c>
      <c r="E16" s="25" t="s">
        <v>87</v>
      </c>
      <c r="F16" s="25" t="s">
        <v>54</v>
      </c>
      <c r="G16" s="25" t="s">
        <v>84</v>
      </c>
      <c r="H16" s="25" t="s">
        <v>84</v>
      </c>
    </row>
    <row r="17" spans="2:8" ht="18" thickBot="1" x14ac:dyDescent="0.45">
      <c r="B17" s="26" t="s">
        <v>48</v>
      </c>
      <c r="C17" s="26" t="s">
        <v>49</v>
      </c>
      <c r="D17" s="27" t="s">
        <v>79</v>
      </c>
      <c r="E17" s="27" t="s">
        <v>88</v>
      </c>
      <c r="F17" s="27" t="s">
        <v>89</v>
      </c>
      <c r="G17" s="27" t="s">
        <v>85</v>
      </c>
      <c r="H17" s="27" t="s">
        <v>86</v>
      </c>
    </row>
    <row r="18" spans="2:8" x14ac:dyDescent="0.4">
      <c r="B18" s="19" t="s">
        <v>109</v>
      </c>
      <c r="C18" s="19" t="s">
        <v>110</v>
      </c>
      <c r="D18" s="19">
        <v>0.95384615384615379</v>
      </c>
      <c r="E18" s="19">
        <v>0</v>
      </c>
      <c r="F18" s="19">
        <v>0</v>
      </c>
      <c r="G18" s="19">
        <v>1E+30</v>
      </c>
      <c r="H18" s="19">
        <v>0.63461661313484341</v>
      </c>
    </row>
    <row r="19" spans="2:8" x14ac:dyDescent="0.4">
      <c r="B19" s="19" t="s">
        <v>112</v>
      </c>
      <c r="C19" s="19" t="s">
        <v>113</v>
      </c>
      <c r="D19" s="19">
        <v>0.89230769230769225</v>
      </c>
      <c r="E19" s="19">
        <v>0</v>
      </c>
      <c r="F19" s="19">
        <v>0</v>
      </c>
      <c r="G19" s="19">
        <v>1E+30</v>
      </c>
      <c r="H19" s="19">
        <v>2.0004140962025612</v>
      </c>
    </row>
    <row r="20" spans="2:8" x14ac:dyDescent="0.4">
      <c r="B20" s="19" t="s">
        <v>115</v>
      </c>
      <c r="C20" s="19" t="s">
        <v>116</v>
      </c>
      <c r="D20" s="19">
        <v>1.0923076923076922</v>
      </c>
      <c r="E20" s="19">
        <v>0</v>
      </c>
      <c r="F20" s="19">
        <v>0</v>
      </c>
      <c r="G20" s="19">
        <v>1E+30</v>
      </c>
      <c r="H20" s="19">
        <v>0.1185223027368737</v>
      </c>
    </row>
    <row r="21" spans="2:8" x14ac:dyDescent="0.4">
      <c r="B21" s="19" t="s">
        <v>118</v>
      </c>
      <c r="C21" s="19" t="s">
        <v>119</v>
      </c>
      <c r="D21" s="19">
        <v>0.87692307692307692</v>
      </c>
      <c r="E21" s="19">
        <v>0</v>
      </c>
      <c r="F21" s="19">
        <v>0</v>
      </c>
      <c r="G21" s="19">
        <v>1E+30</v>
      </c>
      <c r="H21" s="19">
        <v>0.4689499126534829</v>
      </c>
    </row>
    <row r="22" spans="2:8" x14ac:dyDescent="0.4">
      <c r="B22" s="19" t="s">
        <v>121</v>
      </c>
      <c r="C22" s="19" t="s">
        <v>122</v>
      </c>
      <c r="D22" s="19">
        <v>0.84615384615384615</v>
      </c>
      <c r="E22" s="19">
        <v>2.2204460492503131E-16</v>
      </c>
      <c r="F22" s="19">
        <v>0</v>
      </c>
      <c r="G22" s="19">
        <v>7.5580280069058134E-2</v>
      </c>
      <c r="H22" s="19">
        <v>1.0085665938094905</v>
      </c>
    </row>
    <row r="23" spans="2:8" x14ac:dyDescent="0.4">
      <c r="B23" s="19" t="s">
        <v>124</v>
      </c>
      <c r="C23" s="19" t="s">
        <v>125</v>
      </c>
      <c r="D23" s="19">
        <v>0.99999999999999989</v>
      </c>
      <c r="E23" s="19">
        <v>1</v>
      </c>
      <c r="F23" s="19">
        <v>0</v>
      </c>
      <c r="G23" s="19">
        <v>9.9696785752171668E-2</v>
      </c>
      <c r="H23" s="19">
        <v>8.9322149172523235E-2</v>
      </c>
    </row>
    <row r="24" spans="2:8" ht="18" thickBot="1" x14ac:dyDescent="0.45">
      <c r="B24" s="17" t="s">
        <v>127</v>
      </c>
      <c r="C24" s="17" t="s">
        <v>128</v>
      </c>
      <c r="D24" s="17">
        <v>1</v>
      </c>
      <c r="E24" s="17">
        <v>1</v>
      </c>
      <c r="F24" s="17">
        <v>1</v>
      </c>
      <c r="G24" s="17">
        <v>1E+30</v>
      </c>
      <c r="H24" s="17">
        <v>1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AD65-E2AE-470A-867B-1690AF50DADE}">
  <dimension ref="A1:F33"/>
  <sheetViews>
    <sheetView topLeftCell="A15" workbookViewId="0">
      <selection activeCell="K23" sqref="K23"/>
    </sheetView>
  </sheetViews>
  <sheetFormatPr defaultColWidth="9" defaultRowHeight="17.399999999999999" x14ac:dyDescent="0.4"/>
  <cols>
    <col min="1" max="1" width="18.8984375" style="16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16384" width="9" style="1"/>
  </cols>
  <sheetData>
    <row r="1" spans="1:6" x14ac:dyDescent="0.4">
      <c r="A1" s="16" t="s">
        <v>35</v>
      </c>
    </row>
    <row r="3" spans="1:6" x14ac:dyDescent="0.4">
      <c r="A3" s="12" t="s">
        <v>12</v>
      </c>
    </row>
    <row r="5" spans="1:6" x14ac:dyDescent="0.4">
      <c r="B5" s="35" t="s">
        <v>13</v>
      </c>
      <c r="C5" s="35"/>
      <c r="D5" s="35"/>
      <c r="E5" s="35" t="s">
        <v>14</v>
      </c>
      <c r="F5" s="35"/>
    </row>
    <row r="6" spans="1:6" x14ac:dyDescent="0.4">
      <c r="A6" s="16" t="s">
        <v>15</v>
      </c>
      <c r="B6" s="16" t="s">
        <v>24</v>
      </c>
      <c r="C6" s="16" t="s">
        <v>25</v>
      </c>
      <c r="D6" s="16" t="s">
        <v>26</v>
      </c>
      <c r="E6" s="16" t="s">
        <v>27</v>
      </c>
      <c r="F6" s="16" t="s">
        <v>28</v>
      </c>
    </row>
    <row r="7" spans="1:6" x14ac:dyDescent="0.4">
      <c r="A7" s="16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</row>
    <row r="8" spans="1:6" x14ac:dyDescent="0.4">
      <c r="A8" s="16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</row>
    <row r="9" spans="1:6" x14ac:dyDescent="0.4">
      <c r="A9" s="16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</row>
    <row r="10" spans="1:6" x14ac:dyDescent="0.4">
      <c r="A10" s="16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</row>
    <row r="11" spans="1:6" x14ac:dyDescent="0.4">
      <c r="A11" s="16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</row>
    <row r="12" spans="1:6" x14ac:dyDescent="0.4">
      <c r="A12" s="16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</row>
    <row r="14" spans="1:6" x14ac:dyDescent="0.4">
      <c r="A14" s="16" t="s">
        <v>16</v>
      </c>
      <c r="B14" s="11">
        <v>0</v>
      </c>
      <c r="C14" s="11">
        <v>3.1949614970648924E-3</v>
      </c>
      <c r="D14" s="11">
        <v>2.3199150626784142E-3</v>
      </c>
      <c r="E14" s="11">
        <v>1.5384615384615384E-2</v>
      </c>
      <c r="F14" s="11">
        <v>0</v>
      </c>
    </row>
    <row r="16" spans="1:6" x14ac:dyDescent="0.4">
      <c r="A16" s="12" t="s">
        <v>17</v>
      </c>
    </row>
    <row r="18" spans="1:4" x14ac:dyDescent="0.4">
      <c r="A18" s="16" t="s">
        <v>15</v>
      </c>
      <c r="B18" s="1" t="s">
        <v>18</v>
      </c>
      <c r="D18" s="1" t="s">
        <v>19</v>
      </c>
    </row>
    <row r="19" spans="1:4" x14ac:dyDescent="0.4">
      <c r="A19" s="16" t="s">
        <v>30</v>
      </c>
      <c r="B19" s="1">
        <f t="shared" ref="B19:B24" si="0">E7*$E$14+F7*$F$14</f>
        <v>0.95384615384615379</v>
      </c>
      <c r="C19" s="16" t="s">
        <v>20</v>
      </c>
      <c r="D19" s="1">
        <f>B7*$B$14+C7*$C$14+D7*$D$14</f>
        <v>1.5884627669809974</v>
      </c>
    </row>
    <row r="20" spans="1:4" x14ac:dyDescent="0.4">
      <c r="A20" s="16" t="s">
        <v>31</v>
      </c>
      <c r="B20" s="1">
        <f t="shared" si="0"/>
        <v>0.89230769230769225</v>
      </c>
      <c r="C20" s="16" t="s">
        <v>20</v>
      </c>
      <c r="D20" s="1">
        <f t="shared" ref="D20:D24" si="1">B8*$B$14+C8*$C$14+D8*$D$14</f>
        <v>2.8927217885102534</v>
      </c>
    </row>
    <row r="21" spans="1:4" x14ac:dyDescent="0.4">
      <c r="A21" s="16" t="s">
        <v>32</v>
      </c>
      <c r="B21" s="1">
        <f t="shared" si="0"/>
        <v>1.0923076923076922</v>
      </c>
      <c r="C21" s="16" t="s">
        <v>20</v>
      </c>
      <c r="D21" s="1">
        <f t="shared" si="1"/>
        <v>1.2108299950445662</v>
      </c>
    </row>
    <row r="22" spans="1:4" x14ac:dyDescent="0.4">
      <c r="A22" s="16" t="s">
        <v>33</v>
      </c>
      <c r="B22" s="1">
        <f t="shared" si="0"/>
        <v>0.87692307692307692</v>
      </c>
      <c r="C22" s="16" t="s">
        <v>20</v>
      </c>
      <c r="D22" s="1">
        <f t="shared" si="1"/>
        <v>1.3458729895765598</v>
      </c>
    </row>
    <row r="23" spans="1:4" x14ac:dyDescent="0.4">
      <c r="A23" s="16" t="s">
        <v>34</v>
      </c>
      <c r="B23" s="1">
        <f t="shared" si="0"/>
        <v>0.84615384615384615</v>
      </c>
      <c r="C23" s="16" t="s">
        <v>20</v>
      </c>
      <c r="D23" s="1">
        <f t="shared" si="1"/>
        <v>0.84615384615384615</v>
      </c>
    </row>
    <row r="24" spans="1:4" x14ac:dyDescent="0.4">
      <c r="A24" s="16" t="s">
        <v>35</v>
      </c>
      <c r="B24" s="1">
        <f t="shared" si="0"/>
        <v>0.99999999999999989</v>
      </c>
      <c r="C24" s="16" t="s">
        <v>20</v>
      </c>
      <c r="D24" s="1">
        <f t="shared" si="1"/>
        <v>1</v>
      </c>
    </row>
    <row r="26" spans="1:4" x14ac:dyDescent="0.4">
      <c r="A26" s="12" t="s">
        <v>21</v>
      </c>
    </row>
    <row r="27" spans="1:4" x14ac:dyDescent="0.4">
      <c r="A27" s="13"/>
      <c r="B27" s="1">
        <f>D24</f>
        <v>1</v>
      </c>
      <c r="C27" s="16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B24</f>
        <v>0.99999999999999989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효율적 단위</v>
      </c>
    </row>
  </sheetData>
  <mergeCells count="2">
    <mergeCell ref="B5:D5"/>
    <mergeCell ref="E5:F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A321-8BB8-4B97-BCED-05A68209E74B}">
  <dimension ref="A1:G37"/>
  <sheetViews>
    <sheetView showGridLines="0" topLeftCell="A19" workbookViewId="0">
      <selection activeCell="D24" sqref="D24"/>
    </sheetView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91</v>
      </c>
    </row>
    <row r="3" spans="1:5" x14ac:dyDescent="0.4">
      <c r="A3" s="1" t="s">
        <v>92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93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0.93859417710401161</v>
      </c>
      <c r="E16" s="32">
        <v>0.93859417710401161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0</v>
      </c>
      <c r="E21" s="33">
        <v>7.738530076373106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0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0</v>
      </c>
      <c r="E23" s="33">
        <v>9.3408004281289939E-4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0</v>
      </c>
      <c r="F24" s="19" t="s">
        <v>63</v>
      </c>
    </row>
    <row r="25" spans="1:7" x14ac:dyDescent="0.4">
      <c r="B25" s="19" t="s">
        <v>105</v>
      </c>
      <c r="C25" s="19" t="s">
        <v>106</v>
      </c>
      <c r="D25" s="33">
        <v>0</v>
      </c>
      <c r="E25" s="33">
        <v>0</v>
      </c>
      <c r="F25" s="19" t="s">
        <v>63</v>
      </c>
    </row>
    <row r="26" spans="1:7" ht="18" thickBot="1" x14ac:dyDescent="0.45">
      <c r="B26" s="17" t="s">
        <v>107</v>
      </c>
      <c r="C26" s="17" t="s">
        <v>108</v>
      </c>
      <c r="D26" s="34">
        <v>0</v>
      </c>
      <c r="E26" s="34">
        <v>5.4856468562478762</v>
      </c>
      <c r="F26" s="17" t="s">
        <v>63</v>
      </c>
    </row>
    <row r="29" spans="1:7" ht="18" thickBot="1" x14ac:dyDescent="0.45">
      <c r="A29" t="s">
        <v>54</v>
      </c>
    </row>
    <row r="30" spans="1:7" ht="18" thickBot="1" x14ac:dyDescent="0.45">
      <c r="B30" s="18" t="s">
        <v>48</v>
      </c>
      <c r="C30" s="18" t="s">
        <v>49</v>
      </c>
      <c r="D30" s="18" t="s">
        <v>55</v>
      </c>
      <c r="E30" s="18" t="s">
        <v>56</v>
      </c>
      <c r="F30" s="18" t="s">
        <v>57</v>
      </c>
      <c r="G30" s="18" t="s">
        <v>58</v>
      </c>
    </row>
    <row r="31" spans="1:7" x14ac:dyDescent="0.4">
      <c r="B31" s="19" t="s">
        <v>109</v>
      </c>
      <c r="C31" s="19" t="s">
        <v>110</v>
      </c>
      <c r="D31" s="33">
        <v>0.93859417710401161</v>
      </c>
      <c r="E31" s="19" t="s">
        <v>111</v>
      </c>
      <c r="F31" s="19" t="s">
        <v>74</v>
      </c>
      <c r="G31" s="19">
        <v>6.1405822895988615E-2</v>
      </c>
    </row>
    <row r="32" spans="1:7" x14ac:dyDescent="0.4">
      <c r="B32" s="19" t="s">
        <v>112</v>
      </c>
      <c r="C32" s="19" t="s">
        <v>113</v>
      </c>
      <c r="D32" s="33">
        <v>1.4141997595407023</v>
      </c>
      <c r="E32" s="19" t="s">
        <v>114</v>
      </c>
      <c r="F32" s="19" t="s">
        <v>71</v>
      </c>
      <c r="G32" s="19">
        <v>0</v>
      </c>
    </row>
    <row r="33" spans="2:7" x14ac:dyDescent="0.4">
      <c r="B33" s="19" t="s">
        <v>115</v>
      </c>
      <c r="C33" s="19" t="s">
        <v>116</v>
      </c>
      <c r="D33" s="33">
        <v>0.80035587632656513</v>
      </c>
      <c r="E33" s="19" t="s">
        <v>117</v>
      </c>
      <c r="F33" s="19" t="s">
        <v>71</v>
      </c>
      <c r="G33" s="19">
        <v>0</v>
      </c>
    </row>
    <row r="34" spans="2:7" x14ac:dyDescent="0.4">
      <c r="B34" s="19" t="s">
        <v>118</v>
      </c>
      <c r="C34" s="19" t="s">
        <v>119</v>
      </c>
      <c r="D34" s="33">
        <v>0.90677742533777395</v>
      </c>
      <c r="E34" s="19" t="s">
        <v>120</v>
      </c>
      <c r="F34" s="19" t="s">
        <v>74</v>
      </c>
      <c r="G34" s="19">
        <v>0.12320493483386075</v>
      </c>
    </row>
    <row r="35" spans="2:7" x14ac:dyDescent="0.4">
      <c r="B35" s="19" t="s">
        <v>121</v>
      </c>
      <c r="C35" s="19" t="s">
        <v>122</v>
      </c>
      <c r="D35" s="33">
        <v>0.23204286201928515</v>
      </c>
      <c r="E35" s="19" t="s">
        <v>123</v>
      </c>
      <c r="F35" s="19" t="s">
        <v>74</v>
      </c>
      <c r="G35" s="19">
        <v>0.25624194718032689</v>
      </c>
    </row>
    <row r="36" spans="2:7" x14ac:dyDescent="0.4">
      <c r="B36" s="19" t="s">
        <v>124</v>
      </c>
      <c r="C36" s="19" t="s">
        <v>125</v>
      </c>
      <c r="D36" s="33">
        <v>0.43007471352983345</v>
      </c>
      <c r="E36" s="19" t="s">
        <v>126</v>
      </c>
      <c r="F36" s="19" t="s">
        <v>74</v>
      </c>
      <c r="G36" s="19">
        <v>0.14337160660092801</v>
      </c>
    </row>
    <row r="37" spans="2:7" ht="18" thickBot="1" x14ac:dyDescent="0.45">
      <c r="B37" s="17" t="s">
        <v>127</v>
      </c>
      <c r="C37" s="17" t="s">
        <v>128</v>
      </c>
      <c r="D37" s="34">
        <v>1.0000000000000002</v>
      </c>
      <c r="E37" s="17" t="s">
        <v>129</v>
      </c>
      <c r="F37" s="17" t="s">
        <v>71</v>
      </c>
      <c r="G37" s="1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4DBB-2A42-4808-8FB8-E6CE5A3629A0}">
  <dimension ref="A1:H25"/>
  <sheetViews>
    <sheetView showGridLines="0" topLeftCell="A7" workbookViewId="0">
      <selection activeCell="B16" sqref="B16:H25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13.398437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91</v>
      </c>
    </row>
    <row r="3" spans="1:8" x14ac:dyDescent="0.4">
      <c r="A3" s="1" t="s">
        <v>92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7.738530076373106</v>
      </c>
      <c r="E9" s="19">
        <v>0</v>
      </c>
      <c r="F9" s="19">
        <v>0</v>
      </c>
      <c r="G9" s="19">
        <v>3.574268440029984E-3</v>
      </c>
      <c r="H9" s="19">
        <v>3.4750949917787695E-3</v>
      </c>
    </row>
    <row r="10" spans="1:8" x14ac:dyDescent="0.4">
      <c r="B10" s="19" t="s">
        <v>99</v>
      </c>
      <c r="C10" s="19" t="s">
        <v>100</v>
      </c>
      <c r="D10" s="19">
        <v>0</v>
      </c>
      <c r="E10" s="19">
        <v>-4.48146641583498</v>
      </c>
      <c r="F10" s="19">
        <v>0</v>
      </c>
      <c r="G10" s="19">
        <v>4.48146641583498</v>
      </c>
      <c r="H10" s="19">
        <v>1E+30</v>
      </c>
    </row>
    <row r="11" spans="1:8" x14ac:dyDescent="0.4">
      <c r="B11" s="19" t="s">
        <v>101</v>
      </c>
      <c r="C11" s="19" t="s">
        <v>102</v>
      </c>
      <c r="D11" s="19">
        <v>9.3408004281289939E-4</v>
      </c>
      <c r="E11" s="19">
        <v>0</v>
      </c>
      <c r="F11" s="19">
        <v>0</v>
      </c>
      <c r="G11" s="19">
        <v>41.010032829809496</v>
      </c>
      <c r="H11" s="19">
        <v>26.275987635844931</v>
      </c>
    </row>
    <row r="12" spans="1:8" x14ac:dyDescent="0.4">
      <c r="B12" s="19" t="s">
        <v>103</v>
      </c>
      <c r="C12" s="19" t="s">
        <v>104</v>
      </c>
      <c r="D12" s="19">
        <v>0</v>
      </c>
      <c r="E12" s="19">
        <v>-16.191056394557624</v>
      </c>
      <c r="F12" s="19">
        <v>62</v>
      </c>
      <c r="G12" s="19">
        <v>16.191056394557624</v>
      </c>
      <c r="H12" s="19">
        <v>1E+30</v>
      </c>
    </row>
    <row r="13" spans="1:8" x14ac:dyDescent="0.4">
      <c r="B13" s="19" t="s">
        <v>105</v>
      </c>
      <c r="C13" s="19" t="s">
        <v>106</v>
      </c>
      <c r="D13" s="19">
        <v>0</v>
      </c>
      <c r="E13" s="19">
        <v>-15.128656322306284</v>
      </c>
      <c r="F13" s="19">
        <v>45.099999999999994</v>
      </c>
      <c r="G13" s="19">
        <v>15.128656322306284</v>
      </c>
      <c r="H13" s="19">
        <v>1E+30</v>
      </c>
    </row>
    <row r="14" spans="1:8" ht="18" thickBot="1" x14ac:dyDescent="0.45">
      <c r="B14" s="17" t="s">
        <v>107</v>
      </c>
      <c r="C14" s="17" t="s">
        <v>108</v>
      </c>
      <c r="D14" s="17">
        <v>5.4856468562478762</v>
      </c>
      <c r="E14" s="17">
        <v>0</v>
      </c>
      <c r="F14" s="17">
        <v>0.17109999999999559</v>
      </c>
      <c r="G14" s="17">
        <v>1E+30</v>
      </c>
      <c r="H14" s="17">
        <v>3.5429752158989365E-2</v>
      </c>
    </row>
    <row r="16" spans="1:8" ht="18" thickBot="1" x14ac:dyDescent="0.45">
      <c r="A16" t="s">
        <v>54</v>
      </c>
    </row>
    <row r="17" spans="2:8" x14ac:dyDescent="0.4">
      <c r="B17" s="25"/>
      <c r="C17" s="25"/>
      <c r="D17" s="25" t="s">
        <v>78</v>
      </c>
      <c r="E17" s="25" t="s">
        <v>87</v>
      </c>
      <c r="F17" s="25" t="s">
        <v>54</v>
      </c>
      <c r="G17" s="25" t="s">
        <v>84</v>
      </c>
      <c r="H17" s="25" t="s">
        <v>84</v>
      </c>
    </row>
    <row r="18" spans="2:8" ht="18" thickBot="1" x14ac:dyDescent="0.45">
      <c r="B18" s="26" t="s">
        <v>48</v>
      </c>
      <c r="C18" s="26" t="s">
        <v>49</v>
      </c>
      <c r="D18" s="27" t="s">
        <v>79</v>
      </c>
      <c r="E18" s="27" t="s">
        <v>88</v>
      </c>
      <c r="F18" s="27" t="s">
        <v>89</v>
      </c>
      <c r="G18" s="27" t="s">
        <v>85</v>
      </c>
      <c r="H18" s="27" t="s">
        <v>86</v>
      </c>
    </row>
    <row r="19" spans="2:8" x14ac:dyDescent="0.4">
      <c r="B19" s="19" t="s">
        <v>109</v>
      </c>
      <c r="C19" s="19" t="s">
        <v>110</v>
      </c>
      <c r="D19" s="19">
        <v>0.93859417710401161</v>
      </c>
      <c r="E19" s="19">
        <v>0</v>
      </c>
      <c r="F19" s="19">
        <v>0</v>
      </c>
      <c r="G19" s="19">
        <v>1E+30</v>
      </c>
      <c r="H19" s="19">
        <v>6.1405822895856513E-2</v>
      </c>
    </row>
    <row r="20" spans="2:8" x14ac:dyDescent="0.4">
      <c r="B20" s="19" t="s">
        <v>112</v>
      </c>
      <c r="C20" s="19" t="s">
        <v>113</v>
      </c>
      <c r="D20" s="19">
        <v>1.4141997595407023</v>
      </c>
      <c r="E20" s="19">
        <v>7.5193553084304671E-2</v>
      </c>
      <c r="F20" s="19">
        <v>0</v>
      </c>
      <c r="G20" s="19">
        <v>0.50944065880859013</v>
      </c>
      <c r="H20" s="19">
        <v>0.29016293476225641</v>
      </c>
    </row>
    <row r="21" spans="2:8" x14ac:dyDescent="0.4">
      <c r="B21" s="19" t="s">
        <v>115</v>
      </c>
      <c r="C21" s="19" t="s">
        <v>116</v>
      </c>
      <c r="D21" s="19">
        <v>0.80035587632656513</v>
      </c>
      <c r="E21" s="19">
        <v>1.0398567650094073</v>
      </c>
      <c r="F21" s="19">
        <v>0</v>
      </c>
      <c r="G21" s="19">
        <v>5.9052193496371377E-2</v>
      </c>
      <c r="H21" s="19">
        <v>0.28831416648618824</v>
      </c>
    </row>
    <row r="22" spans="2:8" x14ac:dyDescent="0.4">
      <c r="B22" s="19" t="s">
        <v>118</v>
      </c>
      <c r="C22" s="19" t="s">
        <v>119</v>
      </c>
      <c r="D22" s="19">
        <v>0.90677742533777395</v>
      </c>
      <c r="E22" s="19">
        <v>0</v>
      </c>
      <c r="F22" s="19">
        <v>0</v>
      </c>
      <c r="G22" s="19">
        <v>1E+30</v>
      </c>
      <c r="H22" s="19">
        <v>0.12320493483384934</v>
      </c>
    </row>
    <row r="23" spans="2:8" x14ac:dyDescent="0.4">
      <c r="B23" s="19" t="s">
        <v>121</v>
      </c>
      <c r="C23" s="19" t="s">
        <v>122</v>
      </c>
      <c r="D23" s="19">
        <v>0.23204286201928515</v>
      </c>
      <c r="E23" s="19">
        <v>0</v>
      </c>
      <c r="F23" s="19">
        <v>0</v>
      </c>
      <c r="G23" s="19">
        <v>1E+30</v>
      </c>
      <c r="H23" s="19">
        <v>0.25624194718026339</v>
      </c>
    </row>
    <row r="24" spans="2:8" x14ac:dyDescent="0.4">
      <c r="B24" s="19" t="s">
        <v>124</v>
      </c>
      <c r="C24" s="19" t="s">
        <v>125</v>
      </c>
      <c r="D24" s="19">
        <v>0.43007471352983345</v>
      </c>
      <c r="E24" s="19">
        <v>0</v>
      </c>
      <c r="F24" s="19">
        <v>0</v>
      </c>
      <c r="G24" s="19">
        <v>1E+30</v>
      </c>
      <c r="H24" s="19">
        <v>0.14337160660099454</v>
      </c>
    </row>
    <row r="25" spans="2:8" ht="18" thickBot="1" x14ac:dyDescent="0.45">
      <c r="B25" s="17" t="s">
        <v>127</v>
      </c>
      <c r="C25" s="17" t="s">
        <v>128</v>
      </c>
      <c r="D25" s="17">
        <v>1.0000000000000002</v>
      </c>
      <c r="E25" s="17">
        <v>0.93859417710398751</v>
      </c>
      <c r="F25" s="17">
        <v>1</v>
      </c>
      <c r="G25" s="17">
        <v>1E+30</v>
      </c>
      <c r="H25" s="1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topLeftCell="A4" workbookViewId="0">
      <selection activeCell="B19" sqref="B19:D24"/>
    </sheetView>
  </sheetViews>
  <sheetFormatPr defaultColWidth="9" defaultRowHeight="17.399999999999999" x14ac:dyDescent="0.4"/>
  <cols>
    <col min="1" max="1" width="18.8984375" style="10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7" width="11.59765625" style="1" customWidth="1"/>
    <col min="8" max="16384" width="9" style="1"/>
  </cols>
  <sheetData>
    <row r="1" spans="1:7" x14ac:dyDescent="0.4">
      <c r="A1" s="10" t="s">
        <v>36</v>
      </c>
    </row>
    <row r="3" spans="1:7" x14ac:dyDescent="0.4">
      <c r="A3" s="12" t="s">
        <v>12</v>
      </c>
    </row>
    <row r="5" spans="1:7" x14ac:dyDescent="0.4">
      <c r="B5" s="35" t="s">
        <v>13</v>
      </c>
      <c r="C5" s="35"/>
      <c r="D5" s="35"/>
      <c r="E5" s="35" t="s">
        <v>14</v>
      </c>
      <c r="F5" s="35"/>
      <c r="G5" s="35"/>
    </row>
    <row r="6" spans="1:7" x14ac:dyDescent="0.4">
      <c r="A6" s="10" t="s">
        <v>15</v>
      </c>
      <c r="B6" s="10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</row>
    <row r="7" spans="1:7" x14ac:dyDescent="0.4">
      <c r="A7" s="10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  <c r="G7" s="28">
        <v>0.1711</v>
      </c>
    </row>
    <row r="8" spans="1:7" x14ac:dyDescent="0.4">
      <c r="A8" s="10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  <c r="G8" s="28">
        <v>0.25779999999999997</v>
      </c>
    </row>
    <row r="9" spans="1:7" x14ac:dyDescent="0.4">
      <c r="A9" s="10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  <c r="G9" s="28">
        <v>0.1459</v>
      </c>
    </row>
    <row r="10" spans="1:7" x14ac:dyDescent="0.4">
      <c r="A10" s="10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  <c r="G10" s="28">
        <v>0.1653</v>
      </c>
    </row>
    <row r="11" spans="1:7" x14ac:dyDescent="0.4">
      <c r="A11" s="10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  <c r="G11" s="28">
        <v>4.2299999999999997E-2</v>
      </c>
    </row>
    <row r="12" spans="1:7" x14ac:dyDescent="0.4">
      <c r="A12" s="10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  <c r="G12" s="28">
        <v>7.8399999999999997E-2</v>
      </c>
    </row>
    <row r="13" spans="1:7" x14ac:dyDescent="0.4">
      <c r="A13" s="1"/>
    </row>
    <row r="14" spans="1:7" x14ac:dyDescent="0.4">
      <c r="A14" s="10" t="s">
        <v>16</v>
      </c>
      <c r="B14" s="11">
        <v>7.738530076373106</v>
      </c>
      <c r="C14" s="11">
        <v>0</v>
      </c>
      <c r="D14" s="11">
        <v>9.3408004281289939E-4</v>
      </c>
      <c r="E14" s="11">
        <v>0</v>
      </c>
      <c r="F14" s="11">
        <v>0</v>
      </c>
      <c r="G14" s="11">
        <v>5.4856468562478762</v>
      </c>
    </row>
    <row r="16" spans="1:7" x14ac:dyDescent="0.4">
      <c r="A16" s="12" t="s">
        <v>17</v>
      </c>
    </row>
    <row r="18" spans="1:4" x14ac:dyDescent="0.4">
      <c r="A18" s="10" t="s">
        <v>15</v>
      </c>
      <c r="B18" s="1" t="s">
        <v>18</v>
      </c>
      <c r="D18" s="1" t="s">
        <v>19</v>
      </c>
    </row>
    <row r="19" spans="1:4" x14ac:dyDescent="0.4">
      <c r="A19" s="10" t="s">
        <v>30</v>
      </c>
      <c r="B19" s="1">
        <f>E7*$E$14+F7*$F$14+G7*$G$14</f>
        <v>0.93859417710401161</v>
      </c>
      <c r="C19" s="10" t="s">
        <v>20</v>
      </c>
      <c r="D19" s="1">
        <f>B7*$B$14+C7*$C$14+D7*$D$14</f>
        <v>1.0000000000000002</v>
      </c>
    </row>
    <row r="20" spans="1:4" x14ac:dyDescent="0.4">
      <c r="A20" s="10" t="s">
        <v>31</v>
      </c>
      <c r="B20" s="1">
        <f t="shared" ref="B20:B24" si="0">E8*$E$14+F8*$F$14+G8*$G$14</f>
        <v>1.4141997595407023</v>
      </c>
      <c r="C20" s="10" t="s">
        <v>20</v>
      </c>
      <c r="D20" s="1">
        <f t="shared" ref="D20:D24" si="1">B8*$B$14+C8*$C$14+D8*$D$14</f>
        <v>1.4141997595411877</v>
      </c>
    </row>
    <row r="21" spans="1:4" x14ac:dyDescent="0.4">
      <c r="A21" s="10" t="s">
        <v>32</v>
      </c>
      <c r="B21" s="1">
        <f t="shared" si="0"/>
        <v>0.80035587632656513</v>
      </c>
      <c r="C21" s="10" t="s">
        <v>20</v>
      </c>
      <c r="D21" s="1">
        <f t="shared" si="1"/>
        <v>0.80035587632647376</v>
      </c>
    </row>
    <row r="22" spans="1:4" x14ac:dyDescent="0.4">
      <c r="A22" s="10" t="s">
        <v>33</v>
      </c>
      <c r="B22" s="1">
        <f>E10*$E$14+F10*$F$14+G10*$G$14</f>
        <v>0.90677742533777395</v>
      </c>
      <c r="C22" s="10" t="s">
        <v>20</v>
      </c>
      <c r="D22" s="1">
        <f t="shared" si="1"/>
        <v>1.0299823601716347</v>
      </c>
    </row>
    <row r="23" spans="1:4" x14ac:dyDescent="0.4">
      <c r="A23" s="10" t="s">
        <v>34</v>
      </c>
      <c r="B23" s="1">
        <f t="shared" si="0"/>
        <v>0.23204286201928515</v>
      </c>
      <c r="C23" s="10" t="s">
        <v>20</v>
      </c>
      <c r="D23" s="1">
        <f t="shared" si="1"/>
        <v>0.48828480919961204</v>
      </c>
    </row>
    <row r="24" spans="1:4" x14ac:dyDescent="0.4">
      <c r="A24" s="10" t="s">
        <v>35</v>
      </c>
      <c r="B24" s="1">
        <f t="shared" si="0"/>
        <v>0.43007471352983345</v>
      </c>
      <c r="C24" s="10" t="s">
        <v>20</v>
      </c>
      <c r="D24" s="1">
        <f t="shared" si="1"/>
        <v>0.57344632013076147</v>
      </c>
    </row>
    <row r="26" spans="1:4" x14ac:dyDescent="0.4">
      <c r="A26" s="12" t="s">
        <v>21</v>
      </c>
    </row>
    <row r="27" spans="1:4" x14ac:dyDescent="0.4">
      <c r="A27" s="13"/>
      <c r="B27" s="1">
        <f>D19</f>
        <v>1.0000000000000002</v>
      </c>
      <c r="C27" s="10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B19</f>
        <v>0.93859417710401161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비효율적 단위</v>
      </c>
    </row>
  </sheetData>
  <mergeCells count="2">
    <mergeCell ref="B5:D5"/>
    <mergeCell ref="E5:G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7FEE-662E-413B-B0DF-B8ECCA73DD02}">
  <dimension ref="A1:G37"/>
  <sheetViews>
    <sheetView showGridLines="0" workbookViewId="0"/>
  </sheetViews>
  <sheetFormatPr defaultRowHeight="17.399999999999999" x14ac:dyDescent="0.4"/>
  <cols>
    <col min="1" max="1" width="2.19921875" customWidth="1"/>
    <col min="2" max="2" width="6.5" bestFit="1" customWidth="1"/>
    <col min="3" max="3" width="19.69921875" bestFit="1" customWidth="1"/>
    <col min="4" max="4" width="12.59765625" bestFit="1" customWidth="1"/>
    <col min="5" max="5" width="14.796875" bestFit="1" customWidth="1"/>
    <col min="6" max="6" width="11.09765625" bestFit="1" customWidth="1"/>
    <col min="7" max="7" width="12.59765625" bestFit="1" customWidth="1"/>
  </cols>
  <sheetData>
    <row r="1" spans="1:5" x14ac:dyDescent="0.4">
      <c r="A1" s="1" t="s">
        <v>37</v>
      </c>
    </row>
    <row r="2" spans="1:5" x14ac:dyDescent="0.4">
      <c r="A2" s="1" t="s">
        <v>130</v>
      </c>
    </row>
    <row r="3" spans="1:5" x14ac:dyDescent="0.4">
      <c r="A3" s="1" t="s">
        <v>132</v>
      </c>
    </row>
    <row r="4" spans="1:5" x14ac:dyDescent="0.4">
      <c r="A4" s="1" t="s">
        <v>39</v>
      </c>
    </row>
    <row r="5" spans="1:5" x14ac:dyDescent="0.4">
      <c r="A5" s="1" t="s">
        <v>40</v>
      </c>
    </row>
    <row r="6" spans="1:5" x14ac:dyDescent="0.4">
      <c r="A6" s="1"/>
      <c r="B6" t="s">
        <v>41</v>
      </c>
    </row>
    <row r="7" spans="1:5" x14ac:dyDescent="0.4">
      <c r="A7" s="1"/>
      <c r="B7" t="s">
        <v>42</v>
      </c>
    </row>
    <row r="8" spans="1:5" x14ac:dyDescent="0.4">
      <c r="A8" s="1"/>
      <c r="B8" t="s">
        <v>131</v>
      </c>
    </row>
    <row r="9" spans="1:5" x14ac:dyDescent="0.4">
      <c r="A9" s="1" t="s">
        <v>44</v>
      </c>
    </row>
    <row r="10" spans="1:5" x14ac:dyDescent="0.4">
      <c r="B10" t="s">
        <v>45</v>
      </c>
    </row>
    <row r="11" spans="1:5" x14ac:dyDescent="0.4">
      <c r="B11" t="s">
        <v>46</v>
      </c>
    </row>
    <row r="14" spans="1:5" ht="18" thickBot="1" x14ac:dyDescent="0.45">
      <c r="A14" t="s">
        <v>94</v>
      </c>
    </row>
    <row r="15" spans="1:5" ht="18" thickBot="1" x14ac:dyDescent="0.45">
      <c r="B15" s="18" t="s">
        <v>48</v>
      </c>
      <c r="C15" s="18" t="s">
        <v>49</v>
      </c>
      <c r="D15" s="18" t="s">
        <v>50</v>
      </c>
      <c r="E15" s="18" t="s">
        <v>51</v>
      </c>
    </row>
    <row r="16" spans="1:5" ht="18" thickBot="1" x14ac:dyDescent="0.45">
      <c r="B16" s="17" t="s">
        <v>95</v>
      </c>
      <c r="C16" s="17" t="s">
        <v>96</v>
      </c>
      <c r="D16" s="32">
        <v>0.99999999999965694</v>
      </c>
      <c r="E16" s="32">
        <v>0.99999999999965694</v>
      </c>
    </row>
    <row r="19" spans="1:7" ht="18" thickBot="1" x14ac:dyDescent="0.45">
      <c r="A19" t="s">
        <v>52</v>
      </c>
    </row>
    <row r="20" spans="1:7" ht="18" thickBot="1" x14ac:dyDescent="0.45">
      <c r="B20" s="18" t="s">
        <v>48</v>
      </c>
      <c r="C20" s="18" t="s">
        <v>49</v>
      </c>
      <c r="D20" s="18" t="s">
        <v>50</v>
      </c>
      <c r="E20" s="18" t="s">
        <v>51</v>
      </c>
      <c r="F20" s="18" t="s">
        <v>53</v>
      </c>
    </row>
    <row r="21" spans="1:7" x14ac:dyDescent="0.4">
      <c r="B21" s="19" t="s">
        <v>97</v>
      </c>
      <c r="C21" s="19" t="s">
        <v>98</v>
      </c>
      <c r="D21" s="33">
        <v>5.4720205007556615</v>
      </c>
      <c r="E21" s="33">
        <v>5.4720205007556615</v>
      </c>
      <c r="F21" s="19" t="s">
        <v>63</v>
      </c>
    </row>
    <row r="22" spans="1:7" x14ac:dyDescent="0.4">
      <c r="B22" s="19" t="s">
        <v>99</v>
      </c>
      <c r="C22" s="19" t="s">
        <v>100</v>
      </c>
      <c r="D22" s="33">
        <v>0</v>
      </c>
      <c r="E22" s="33">
        <v>0</v>
      </c>
      <c r="F22" s="19" t="s">
        <v>63</v>
      </c>
    </row>
    <row r="23" spans="1:7" x14ac:dyDescent="0.4">
      <c r="B23" s="19" t="s">
        <v>101</v>
      </c>
      <c r="C23" s="19" t="s">
        <v>102</v>
      </c>
      <c r="D23" s="33">
        <v>6.605007789818499E-4</v>
      </c>
      <c r="E23" s="33">
        <v>6.605007789818499E-4</v>
      </c>
      <c r="F23" s="19" t="s">
        <v>63</v>
      </c>
    </row>
    <row r="24" spans="1:7" x14ac:dyDescent="0.4">
      <c r="B24" s="19" t="s">
        <v>103</v>
      </c>
      <c r="C24" s="19" t="s">
        <v>104</v>
      </c>
      <c r="D24" s="33">
        <v>0</v>
      </c>
      <c r="E24" s="33">
        <v>0</v>
      </c>
      <c r="F24" s="19" t="s">
        <v>63</v>
      </c>
    </row>
    <row r="25" spans="1:7" x14ac:dyDescent="0.4">
      <c r="B25" s="19" t="s">
        <v>105</v>
      </c>
      <c r="C25" s="19" t="s">
        <v>106</v>
      </c>
      <c r="D25" s="33">
        <v>0</v>
      </c>
      <c r="E25" s="33">
        <v>0</v>
      </c>
      <c r="F25" s="19" t="s">
        <v>63</v>
      </c>
    </row>
    <row r="26" spans="1:7" ht="18" thickBot="1" x14ac:dyDescent="0.45">
      <c r="B26" s="17" t="s">
        <v>107</v>
      </c>
      <c r="C26" s="17" t="s">
        <v>108</v>
      </c>
      <c r="D26" s="34">
        <v>3.8789759503477774</v>
      </c>
      <c r="E26" s="34">
        <v>3.8789759503477774</v>
      </c>
      <c r="F26" s="17" t="s">
        <v>63</v>
      </c>
    </row>
    <row r="29" spans="1:7" ht="18" thickBot="1" x14ac:dyDescent="0.45">
      <c r="A29" t="s">
        <v>54</v>
      </c>
    </row>
    <row r="30" spans="1:7" ht="18" thickBot="1" x14ac:dyDescent="0.45">
      <c r="B30" s="18" t="s">
        <v>48</v>
      </c>
      <c r="C30" s="18" t="s">
        <v>49</v>
      </c>
      <c r="D30" s="18" t="s">
        <v>55</v>
      </c>
      <c r="E30" s="18" t="s">
        <v>56</v>
      </c>
      <c r="F30" s="18" t="s">
        <v>57</v>
      </c>
      <c r="G30" s="18" t="s">
        <v>58</v>
      </c>
    </row>
    <row r="31" spans="1:7" x14ac:dyDescent="0.4">
      <c r="B31" s="19" t="s">
        <v>109</v>
      </c>
      <c r="C31" s="19" t="s">
        <v>110</v>
      </c>
      <c r="D31" s="33">
        <v>0.66369278510450469</v>
      </c>
      <c r="E31" s="19" t="s">
        <v>111</v>
      </c>
      <c r="F31" s="19" t="s">
        <v>74</v>
      </c>
      <c r="G31" s="19">
        <v>4.342089756535561E-2</v>
      </c>
    </row>
    <row r="32" spans="1:7" x14ac:dyDescent="0.4">
      <c r="B32" s="19" t="s">
        <v>112</v>
      </c>
      <c r="C32" s="19" t="s">
        <v>113</v>
      </c>
      <c r="D32" s="33">
        <v>0.99999999999965694</v>
      </c>
      <c r="E32" s="19" t="s">
        <v>114</v>
      </c>
      <c r="F32" s="19" t="s">
        <v>71</v>
      </c>
      <c r="G32" s="19">
        <v>0</v>
      </c>
    </row>
    <row r="33" spans="2:7" x14ac:dyDescent="0.4">
      <c r="B33" s="19" t="s">
        <v>115</v>
      </c>
      <c r="C33" s="19" t="s">
        <v>116</v>
      </c>
      <c r="D33" s="33">
        <v>0.56594259115574075</v>
      </c>
      <c r="E33" s="19" t="s">
        <v>117</v>
      </c>
      <c r="F33" s="19" t="s">
        <v>71</v>
      </c>
      <c r="G33" s="19">
        <v>0</v>
      </c>
    </row>
    <row r="34" spans="2:7" x14ac:dyDescent="0.4">
      <c r="B34" s="19" t="s">
        <v>118</v>
      </c>
      <c r="C34" s="19" t="s">
        <v>119</v>
      </c>
      <c r="D34" s="33">
        <v>0.64119472459248761</v>
      </c>
      <c r="E34" s="19" t="s">
        <v>120</v>
      </c>
      <c r="F34" s="19" t="s">
        <v>74</v>
      </c>
      <c r="G34" s="19">
        <v>8.7119895193471186E-2</v>
      </c>
    </row>
    <row r="35" spans="2:7" x14ac:dyDescent="0.4">
      <c r="B35" s="19" t="s">
        <v>121</v>
      </c>
      <c r="C35" s="19" t="s">
        <v>122</v>
      </c>
      <c r="D35" s="33">
        <v>0.16408068269971096</v>
      </c>
      <c r="E35" s="19" t="s">
        <v>123</v>
      </c>
      <c r="F35" s="19" t="s">
        <v>74</v>
      </c>
      <c r="G35" s="19">
        <v>0.18119218692517672</v>
      </c>
    </row>
    <row r="36" spans="2:7" x14ac:dyDescent="0.4">
      <c r="B36" s="19" t="s">
        <v>124</v>
      </c>
      <c r="C36" s="19" t="s">
        <v>125</v>
      </c>
      <c r="D36" s="33">
        <v>0.30411171450726576</v>
      </c>
      <c r="E36" s="19" t="s">
        <v>126</v>
      </c>
      <c r="F36" s="19" t="s">
        <v>74</v>
      </c>
      <c r="G36" s="19">
        <v>0.10138002473387658</v>
      </c>
    </row>
    <row r="37" spans="2:7" ht="18" thickBot="1" x14ac:dyDescent="0.45">
      <c r="B37" s="17" t="s">
        <v>127</v>
      </c>
      <c r="C37" s="17" t="s">
        <v>128</v>
      </c>
      <c r="D37" s="34">
        <v>1</v>
      </c>
      <c r="E37" s="17" t="s">
        <v>129</v>
      </c>
      <c r="F37" s="17" t="s">
        <v>71</v>
      </c>
      <c r="G37" s="17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B34D-3806-4AE8-9DAD-DBAD1831FFC5}">
  <dimension ref="A1:H25"/>
  <sheetViews>
    <sheetView showGridLines="0" workbookViewId="0"/>
  </sheetViews>
  <sheetFormatPr defaultRowHeight="17.399999999999999" x14ac:dyDescent="0.4"/>
  <cols>
    <col min="1" max="1" width="2.19921875" customWidth="1"/>
    <col min="2" max="2" width="6.69921875" bestFit="1" customWidth="1"/>
    <col min="3" max="3" width="19.69921875" bestFit="1" customWidth="1"/>
    <col min="4" max="4" width="12.59765625" bestFit="1" customWidth="1"/>
    <col min="5" max="5" width="5" bestFit="1" customWidth="1"/>
    <col min="6" max="6" width="9.19921875" bestFit="1" customWidth="1"/>
    <col min="7" max="8" width="12.59765625" bestFit="1" customWidth="1"/>
  </cols>
  <sheetData>
    <row r="1" spans="1:8" x14ac:dyDescent="0.4">
      <c r="A1" s="1" t="s">
        <v>77</v>
      </c>
    </row>
    <row r="2" spans="1:8" x14ac:dyDescent="0.4">
      <c r="A2" s="1" t="s">
        <v>130</v>
      </c>
    </row>
    <row r="3" spans="1:8" x14ac:dyDescent="0.4">
      <c r="A3" s="1" t="s">
        <v>132</v>
      </c>
    </row>
    <row r="6" spans="1:8" ht="18" thickBot="1" x14ac:dyDescent="0.45">
      <c r="A6" t="s">
        <v>52</v>
      </c>
    </row>
    <row r="7" spans="1:8" x14ac:dyDescent="0.4">
      <c r="B7" s="25"/>
      <c r="C7" s="25"/>
      <c r="D7" s="25" t="s">
        <v>78</v>
      </c>
      <c r="E7" s="25" t="s">
        <v>80</v>
      </c>
      <c r="F7" s="25" t="s">
        <v>82</v>
      </c>
      <c r="G7" s="25" t="s">
        <v>84</v>
      </c>
      <c r="H7" s="25" t="s">
        <v>84</v>
      </c>
    </row>
    <row r="8" spans="1:8" ht="18" thickBot="1" x14ac:dyDescent="0.45">
      <c r="B8" s="26" t="s">
        <v>48</v>
      </c>
      <c r="C8" s="26" t="s">
        <v>49</v>
      </c>
      <c r="D8" s="27" t="s">
        <v>79</v>
      </c>
      <c r="E8" s="27" t="s">
        <v>81</v>
      </c>
      <c r="F8" s="27" t="s">
        <v>83</v>
      </c>
      <c r="G8" s="27" t="s">
        <v>85</v>
      </c>
      <c r="H8" s="27" t="s">
        <v>86</v>
      </c>
    </row>
    <row r="9" spans="1:8" x14ac:dyDescent="0.4">
      <c r="B9" s="19" t="s">
        <v>97</v>
      </c>
      <c r="C9" s="19" t="s">
        <v>98</v>
      </c>
      <c r="D9" s="19">
        <v>5.4720205007556615</v>
      </c>
      <c r="E9" s="19">
        <v>0</v>
      </c>
      <c r="F9" s="19">
        <v>0</v>
      </c>
      <c r="G9" s="19">
        <v>0</v>
      </c>
      <c r="H9" s="19">
        <v>3.7750229694293314E-2</v>
      </c>
    </row>
    <row r="10" spans="1:8" x14ac:dyDescent="0.4">
      <c r="B10" s="19" t="s">
        <v>99</v>
      </c>
      <c r="C10" s="19" t="s">
        <v>100</v>
      </c>
      <c r="D10" s="19">
        <v>0</v>
      </c>
      <c r="E10" s="19">
        <v>0</v>
      </c>
      <c r="F10" s="19">
        <v>0</v>
      </c>
      <c r="G10" s="19">
        <v>0</v>
      </c>
      <c r="H10" s="19">
        <v>1E+30</v>
      </c>
    </row>
    <row r="11" spans="1:8" x14ac:dyDescent="0.4">
      <c r="B11" s="19" t="s">
        <v>101</v>
      </c>
      <c r="C11" s="19" t="s">
        <v>102</v>
      </c>
      <c r="D11" s="19">
        <v>6.605007789818499E-4</v>
      </c>
      <c r="E11" s="19">
        <v>0</v>
      </c>
      <c r="F11" s="19">
        <v>0</v>
      </c>
      <c r="G11" s="19">
        <v>801.3645250893843</v>
      </c>
      <c r="H11" s="19">
        <v>0</v>
      </c>
    </row>
    <row r="12" spans="1:8" x14ac:dyDescent="0.4">
      <c r="B12" s="19" t="s">
        <v>103</v>
      </c>
      <c r="C12" s="19" t="s">
        <v>104</v>
      </c>
      <c r="D12" s="19">
        <v>0</v>
      </c>
      <c r="E12" s="19">
        <v>0</v>
      </c>
      <c r="F12" s="19">
        <v>58</v>
      </c>
      <c r="G12" s="19">
        <v>0</v>
      </c>
      <c r="H12" s="19">
        <v>1E+30</v>
      </c>
    </row>
    <row r="13" spans="1:8" x14ac:dyDescent="0.4">
      <c r="B13" s="19" t="s">
        <v>105</v>
      </c>
      <c r="C13" s="19" t="s">
        <v>106</v>
      </c>
      <c r="D13" s="19">
        <v>0</v>
      </c>
      <c r="E13" s="19">
        <v>0</v>
      </c>
      <c r="F13" s="19">
        <v>39</v>
      </c>
      <c r="G13" s="19">
        <v>0</v>
      </c>
      <c r="H13" s="19">
        <v>1E+30</v>
      </c>
    </row>
    <row r="14" spans="1:8" ht="18" thickBot="1" x14ac:dyDescent="0.45">
      <c r="B14" s="17" t="s">
        <v>107</v>
      </c>
      <c r="C14" s="17" t="s">
        <v>108</v>
      </c>
      <c r="D14" s="17">
        <v>3.8789759503477774</v>
      </c>
      <c r="E14" s="17">
        <v>0</v>
      </c>
      <c r="F14" s="17">
        <v>0.25780000000000314</v>
      </c>
      <c r="G14" s="17">
        <v>1E+30</v>
      </c>
      <c r="H14" s="17">
        <v>0</v>
      </c>
    </row>
    <row r="16" spans="1:8" ht="18" thickBot="1" x14ac:dyDescent="0.45">
      <c r="A16" t="s">
        <v>54</v>
      </c>
    </row>
    <row r="17" spans="2:8" x14ac:dyDescent="0.4">
      <c r="B17" s="25"/>
      <c r="C17" s="25"/>
      <c r="D17" s="25" t="s">
        <v>78</v>
      </c>
      <c r="E17" s="25" t="s">
        <v>87</v>
      </c>
      <c r="F17" s="25" t="s">
        <v>54</v>
      </c>
      <c r="G17" s="25" t="s">
        <v>84</v>
      </c>
      <c r="H17" s="25" t="s">
        <v>84</v>
      </c>
    </row>
    <row r="18" spans="2:8" ht="18" thickBot="1" x14ac:dyDescent="0.45">
      <c r="B18" s="26" t="s">
        <v>48</v>
      </c>
      <c r="C18" s="26" t="s">
        <v>49</v>
      </c>
      <c r="D18" s="27" t="s">
        <v>79</v>
      </c>
      <c r="E18" s="27" t="s">
        <v>88</v>
      </c>
      <c r="F18" s="27" t="s">
        <v>89</v>
      </c>
      <c r="G18" s="27" t="s">
        <v>85</v>
      </c>
      <c r="H18" s="27" t="s">
        <v>86</v>
      </c>
    </row>
    <row r="19" spans="2:8" x14ac:dyDescent="0.4">
      <c r="B19" s="19" t="s">
        <v>109</v>
      </c>
      <c r="C19" s="19" t="s">
        <v>110</v>
      </c>
      <c r="D19" s="19">
        <v>0.66369278510450469</v>
      </c>
      <c r="E19" s="19">
        <v>0</v>
      </c>
      <c r="F19" s="19">
        <v>0</v>
      </c>
      <c r="G19" s="19">
        <v>1E+30</v>
      </c>
      <c r="H19" s="19">
        <v>4.3420897565262559E-2</v>
      </c>
    </row>
    <row r="20" spans="2:8" x14ac:dyDescent="0.4">
      <c r="B20" s="19" t="s">
        <v>112</v>
      </c>
      <c r="C20" s="19" t="s">
        <v>113</v>
      </c>
      <c r="D20" s="19">
        <v>0.99999999999965694</v>
      </c>
      <c r="E20" s="19">
        <v>0.99999999999966938</v>
      </c>
      <c r="F20" s="19">
        <v>0</v>
      </c>
      <c r="G20" s="19">
        <v>0.52930189307013353</v>
      </c>
      <c r="H20" s="19">
        <v>0.17359553420096796</v>
      </c>
    </row>
    <row r="21" spans="2:8" x14ac:dyDescent="0.4">
      <c r="B21" s="19" t="s">
        <v>115</v>
      </c>
      <c r="C21" s="19" t="s">
        <v>116</v>
      </c>
      <c r="D21" s="19">
        <v>0.56594259115574075</v>
      </c>
      <c r="E21" s="19">
        <v>0</v>
      </c>
      <c r="F21" s="19">
        <v>0</v>
      </c>
      <c r="G21" s="19">
        <v>3.919251476814254E-2</v>
      </c>
      <c r="H21" s="19">
        <v>0.29955448486771591</v>
      </c>
    </row>
    <row r="22" spans="2:8" x14ac:dyDescent="0.4">
      <c r="B22" s="19" t="s">
        <v>118</v>
      </c>
      <c r="C22" s="19" t="s">
        <v>119</v>
      </c>
      <c r="D22" s="19">
        <v>0.64119472459248761</v>
      </c>
      <c r="E22" s="19">
        <v>0</v>
      </c>
      <c r="F22" s="19">
        <v>0</v>
      </c>
      <c r="G22" s="19">
        <v>1E+30</v>
      </c>
      <c r="H22" s="19">
        <v>8.7119895193463512E-2</v>
      </c>
    </row>
    <row r="23" spans="2:8" x14ac:dyDescent="0.4">
      <c r="B23" s="19" t="s">
        <v>121</v>
      </c>
      <c r="C23" s="19" t="s">
        <v>122</v>
      </c>
      <c r="D23" s="19">
        <v>0.16408068269971096</v>
      </c>
      <c r="E23" s="19">
        <v>0</v>
      </c>
      <c r="F23" s="19">
        <v>0</v>
      </c>
      <c r="G23" s="19">
        <v>1E+30</v>
      </c>
      <c r="H23" s="19">
        <v>0.18119218692513189</v>
      </c>
    </row>
    <row r="24" spans="2:8" x14ac:dyDescent="0.4">
      <c r="B24" s="19" t="s">
        <v>124</v>
      </c>
      <c r="C24" s="19" t="s">
        <v>125</v>
      </c>
      <c r="D24" s="19">
        <v>0.30411171450726576</v>
      </c>
      <c r="E24" s="19">
        <v>0</v>
      </c>
      <c r="F24" s="19">
        <v>0</v>
      </c>
      <c r="G24" s="19">
        <v>1E+30</v>
      </c>
      <c r="H24" s="19">
        <v>0.10138002473392385</v>
      </c>
    </row>
    <row r="25" spans="2:8" ht="18" thickBot="1" x14ac:dyDescent="0.45">
      <c r="B25" s="17" t="s">
        <v>127</v>
      </c>
      <c r="C25" s="17" t="s">
        <v>128</v>
      </c>
      <c r="D25" s="17">
        <v>1</v>
      </c>
      <c r="E25" s="17">
        <v>0.99999999999966938</v>
      </c>
      <c r="F25" s="17">
        <v>1</v>
      </c>
      <c r="G25" s="17">
        <v>1E+30</v>
      </c>
      <c r="H25" s="1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C80B-48B9-4484-8E40-5A72B73EBC4C}">
  <dimension ref="A1:G33"/>
  <sheetViews>
    <sheetView topLeftCell="A20" workbookViewId="0">
      <selection activeCell="B32" sqref="B32"/>
    </sheetView>
  </sheetViews>
  <sheetFormatPr defaultColWidth="9" defaultRowHeight="17.399999999999999" x14ac:dyDescent="0.4"/>
  <cols>
    <col min="1" max="1" width="18.8984375" style="15" bestFit="1" customWidth="1"/>
    <col min="2" max="2" width="11.59765625" style="1" customWidth="1"/>
    <col min="3" max="3" width="12" style="1" bestFit="1" customWidth="1"/>
    <col min="4" max="4" width="12" style="1" customWidth="1"/>
    <col min="5" max="5" width="11.3984375" style="1" bestFit="1" customWidth="1"/>
    <col min="6" max="6" width="11.3984375" style="1" customWidth="1"/>
    <col min="7" max="7" width="11.59765625" style="1" customWidth="1"/>
    <col min="8" max="16384" width="9" style="1"/>
  </cols>
  <sheetData>
    <row r="1" spans="1:7" x14ac:dyDescent="0.4">
      <c r="A1" s="15" t="s">
        <v>31</v>
      </c>
    </row>
    <row r="3" spans="1:7" x14ac:dyDescent="0.4">
      <c r="A3" s="12" t="s">
        <v>12</v>
      </c>
    </row>
    <row r="5" spans="1:7" x14ac:dyDescent="0.4">
      <c r="B5" s="35" t="s">
        <v>13</v>
      </c>
      <c r="C5" s="35"/>
      <c r="D5" s="35"/>
      <c r="E5" s="35" t="s">
        <v>14</v>
      </c>
      <c r="F5" s="35"/>
      <c r="G5" s="35"/>
    </row>
    <row r="6" spans="1:7" x14ac:dyDescent="0.4">
      <c r="A6" s="15" t="s">
        <v>15</v>
      </c>
      <c r="B6" s="15" t="s">
        <v>24</v>
      </c>
      <c r="C6" s="15" t="s">
        <v>25</v>
      </c>
      <c r="D6" s="15" t="s">
        <v>26</v>
      </c>
      <c r="E6" s="15" t="s">
        <v>27</v>
      </c>
      <c r="F6" s="15" t="s">
        <v>28</v>
      </c>
      <c r="G6" s="15" t="s">
        <v>29</v>
      </c>
    </row>
    <row r="7" spans="1:7" x14ac:dyDescent="0.4">
      <c r="A7" s="15" t="s">
        <v>30</v>
      </c>
      <c r="B7" s="28">
        <v>5.33E-2</v>
      </c>
      <c r="C7" s="28">
        <v>40.450000000000003</v>
      </c>
      <c r="D7" s="28">
        <v>629</v>
      </c>
      <c r="E7" s="28">
        <v>62</v>
      </c>
      <c r="F7" s="28">
        <v>45.1</v>
      </c>
      <c r="G7" s="28">
        <v>0.1711</v>
      </c>
    </row>
    <row r="8" spans="1:7" x14ac:dyDescent="0.4">
      <c r="A8" s="15" t="s">
        <v>31</v>
      </c>
      <c r="B8" s="28">
        <v>5.1299999999999998E-2</v>
      </c>
      <c r="C8" s="28">
        <v>114.66</v>
      </c>
      <c r="D8" s="29">
        <v>1089</v>
      </c>
      <c r="E8" s="28">
        <v>58</v>
      </c>
      <c r="F8" s="28">
        <v>39</v>
      </c>
      <c r="G8" s="28">
        <v>0.25779999999999997</v>
      </c>
    </row>
    <row r="9" spans="1:7" x14ac:dyDescent="0.4">
      <c r="A9" s="15" t="s">
        <v>32</v>
      </c>
      <c r="B9" s="28">
        <v>4.4400000000000002E-2</v>
      </c>
      <c r="C9" s="28">
        <v>23.91</v>
      </c>
      <c r="D9" s="28">
        <v>489</v>
      </c>
      <c r="E9" s="28">
        <v>71</v>
      </c>
      <c r="F9" s="28">
        <v>55.1</v>
      </c>
      <c r="G9" s="28">
        <v>0.1459</v>
      </c>
    </row>
    <row r="10" spans="1:7" x14ac:dyDescent="0.4">
      <c r="A10" s="15" t="s">
        <v>33</v>
      </c>
      <c r="B10" s="28">
        <v>6.8400000000000002E-2</v>
      </c>
      <c r="C10" s="28">
        <v>32.049999999999997</v>
      </c>
      <c r="D10" s="28">
        <v>536</v>
      </c>
      <c r="E10" s="28">
        <v>57</v>
      </c>
      <c r="F10" s="28">
        <v>34.1</v>
      </c>
      <c r="G10" s="28">
        <v>0.1653</v>
      </c>
    </row>
    <row r="11" spans="1:7" x14ac:dyDescent="0.4">
      <c r="A11" s="15" t="s">
        <v>34</v>
      </c>
      <c r="B11" s="28">
        <v>2.58E-2</v>
      </c>
      <c r="C11" s="28">
        <v>40.47</v>
      </c>
      <c r="D11" s="28">
        <v>309</v>
      </c>
      <c r="E11" s="28">
        <v>55</v>
      </c>
      <c r="F11" s="28">
        <v>19.600000000000001</v>
      </c>
      <c r="G11" s="28">
        <v>4.2299999999999997E-2</v>
      </c>
    </row>
    <row r="12" spans="1:7" x14ac:dyDescent="0.4">
      <c r="A12" s="15" t="s">
        <v>35</v>
      </c>
      <c r="B12" s="28">
        <v>2.5700000000000001E-2</v>
      </c>
      <c r="C12" s="28">
        <v>21.82</v>
      </c>
      <c r="D12" s="28">
        <v>401</v>
      </c>
      <c r="E12" s="28">
        <v>65</v>
      </c>
      <c r="F12" s="28">
        <v>32.799999999999997</v>
      </c>
      <c r="G12" s="28">
        <v>7.8399999999999997E-2</v>
      </c>
    </row>
    <row r="13" spans="1:7" x14ac:dyDescent="0.4">
      <c r="A13" s="1"/>
    </row>
    <row r="14" spans="1:7" x14ac:dyDescent="0.4">
      <c r="A14" s="15" t="s">
        <v>16</v>
      </c>
      <c r="B14" s="11">
        <v>5.4720205007556615</v>
      </c>
      <c r="C14" s="11">
        <v>0</v>
      </c>
      <c r="D14" s="11">
        <v>6.605007789818499E-4</v>
      </c>
      <c r="E14" s="11">
        <v>0</v>
      </c>
      <c r="F14" s="11">
        <v>0</v>
      </c>
      <c r="G14" s="11">
        <v>3.8789759503477774</v>
      </c>
    </row>
    <row r="16" spans="1:7" x14ac:dyDescent="0.4">
      <c r="A16" s="12" t="s">
        <v>17</v>
      </c>
    </row>
    <row r="18" spans="1:4" x14ac:dyDescent="0.4">
      <c r="A18" s="15" t="s">
        <v>15</v>
      </c>
      <c r="B18" s="1" t="s">
        <v>18</v>
      </c>
      <c r="D18" s="1" t="s">
        <v>19</v>
      </c>
    </row>
    <row r="19" spans="1:4" x14ac:dyDescent="0.4">
      <c r="A19" s="15" t="s">
        <v>30</v>
      </c>
      <c r="B19" s="1">
        <f>E7*$E$14+F7*$F$14+G7*$G$14</f>
        <v>0.66369278510450469</v>
      </c>
      <c r="C19" s="15" t="s">
        <v>20</v>
      </c>
      <c r="D19" s="1">
        <f>B7*$B$14+C7*$C$14+D7*$D$14</f>
        <v>0.7071136826698603</v>
      </c>
    </row>
    <row r="20" spans="1:4" x14ac:dyDescent="0.4">
      <c r="A20" s="15" t="s">
        <v>31</v>
      </c>
      <c r="B20" s="1">
        <f>E8*$E$14+F8*$F$14+G8*$G$14</f>
        <v>0.99999999999965694</v>
      </c>
      <c r="C20" s="15" t="s">
        <v>20</v>
      </c>
      <c r="D20" s="1">
        <f t="shared" ref="D20:D24" si="0">B8*$B$14+C8*$C$14+D8*$D$14</f>
        <v>1</v>
      </c>
    </row>
    <row r="21" spans="1:4" x14ac:dyDescent="0.4">
      <c r="A21" s="15" t="s">
        <v>32</v>
      </c>
      <c r="B21" s="1">
        <f>E9*$E$14+F9*$F$14+G9*$G$14</f>
        <v>0.56594259115574075</v>
      </c>
      <c r="C21" s="15" t="s">
        <v>20</v>
      </c>
      <c r="D21" s="1">
        <f t="shared" si="0"/>
        <v>0.56594259115567591</v>
      </c>
    </row>
    <row r="22" spans="1:4" x14ac:dyDescent="0.4">
      <c r="A22" s="15" t="s">
        <v>33</v>
      </c>
      <c r="B22" s="1">
        <f>E10*$E$14+F10*$F$14+G10*$G$14</f>
        <v>0.64119472459248761</v>
      </c>
      <c r="C22" s="15" t="s">
        <v>20</v>
      </c>
      <c r="D22" s="1">
        <f t="shared" si="0"/>
        <v>0.72831461978595879</v>
      </c>
    </row>
    <row r="23" spans="1:4" x14ac:dyDescent="0.4">
      <c r="A23" s="15" t="s">
        <v>34</v>
      </c>
      <c r="B23" s="1">
        <f>E11*$E$14+F11*$F$14+G11*$G$14</f>
        <v>0.16408068269971096</v>
      </c>
      <c r="C23" s="15" t="s">
        <v>20</v>
      </c>
      <c r="D23" s="1">
        <f t="shared" si="0"/>
        <v>0.34527286962488768</v>
      </c>
    </row>
    <row r="24" spans="1:4" x14ac:dyDescent="0.4">
      <c r="A24" s="15" t="s">
        <v>35</v>
      </c>
      <c r="B24" s="1">
        <f t="shared" ref="B24" si="1">E12*$E$14+F12*$F$14+G12*$G$14</f>
        <v>0.30411171450726576</v>
      </c>
      <c r="C24" s="15" t="s">
        <v>20</v>
      </c>
      <c r="D24" s="1">
        <f t="shared" si="0"/>
        <v>0.40549173924114235</v>
      </c>
    </row>
    <row r="26" spans="1:4" x14ac:dyDescent="0.4">
      <c r="A26" s="12" t="s">
        <v>21</v>
      </c>
    </row>
    <row r="27" spans="1:4" x14ac:dyDescent="0.4">
      <c r="A27" s="13"/>
      <c r="B27" s="1">
        <f>D20</f>
        <v>1</v>
      </c>
      <c r="C27" s="15" t="s">
        <v>22</v>
      </c>
      <c r="D27" s="1">
        <v>1</v>
      </c>
    </row>
    <row r="28" spans="1:4" x14ac:dyDescent="0.4">
      <c r="A28" s="13"/>
    </row>
    <row r="29" spans="1:4" x14ac:dyDescent="0.4">
      <c r="A29" s="12" t="s">
        <v>23</v>
      </c>
    </row>
    <row r="30" spans="1:4" x14ac:dyDescent="0.4">
      <c r="A30" s="14">
        <f>B20</f>
        <v>0.99999999999965694</v>
      </c>
    </row>
    <row r="32" spans="1:4" x14ac:dyDescent="0.4">
      <c r="A32" s="31" t="s">
        <v>90</v>
      </c>
    </row>
    <row r="33" spans="1:1" x14ac:dyDescent="0.4">
      <c r="A33" s="30" t="str">
        <f>IF(A30&lt;1, "비효율적 단위", "효율적 단위")</f>
        <v>비효율적 단위</v>
      </c>
    </row>
  </sheetData>
  <mergeCells count="2">
    <mergeCell ref="B5:D5"/>
    <mergeCell ref="E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1번_해답 보고서</vt:lpstr>
      <vt:lpstr>1번_민감도 보고서</vt:lpstr>
      <vt:lpstr>1번</vt:lpstr>
      <vt:lpstr>2번_A_해답 보고서</vt:lpstr>
      <vt:lpstr>2번_A_민감도 보고서</vt:lpstr>
      <vt:lpstr>2번_A</vt:lpstr>
      <vt:lpstr>2번_B_해답 보고서</vt:lpstr>
      <vt:lpstr>2번_B_민감도 보고서</vt:lpstr>
      <vt:lpstr>2번_B</vt:lpstr>
      <vt:lpstr>2번_C_해답 보고서</vt:lpstr>
      <vt:lpstr>2번_C_민감도 보고서</vt:lpstr>
      <vt:lpstr>2번_C</vt:lpstr>
      <vt:lpstr>2번_D_해답 보고서</vt:lpstr>
      <vt:lpstr>2번_D_민감도 보고서</vt:lpstr>
      <vt:lpstr>2번_D</vt:lpstr>
      <vt:lpstr>2번_E_해답 보고서</vt:lpstr>
      <vt:lpstr>2번_E_민감도 보고서</vt:lpstr>
      <vt:lpstr>2번_E</vt:lpstr>
      <vt:lpstr>2번_F_해답 보고서</vt:lpstr>
      <vt:lpstr>2번_F_민감도 보고서</vt:lpstr>
      <vt:lpstr>2번_F</vt:lpstr>
      <vt:lpstr>2번(수정)_A_해답 보고서</vt:lpstr>
      <vt:lpstr>2번(수정)_A_민감도 보고서</vt:lpstr>
      <vt:lpstr>2번(수정)_A</vt:lpstr>
      <vt:lpstr>2번(수정)_B_해답 보고서</vt:lpstr>
      <vt:lpstr>2번(수정)_B_민감도 보고서</vt:lpstr>
      <vt:lpstr>2번(수정)_B</vt:lpstr>
      <vt:lpstr>2번(수정)_C_해답 보고서</vt:lpstr>
      <vt:lpstr>2번(수정)_C_민감도 보고서</vt:lpstr>
      <vt:lpstr>2번(수정)_C</vt:lpstr>
      <vt:lpstr>2번(수정)_D_해답 보고서</vt:lpstr>
      <vt:lpstr>2번(수정)_D_민감도 보고서</vt:lpstr>
      <vt:lpstr>2번(수정)_D</vt:lpstr>
      <vt:lpstr>2번(수정)_E_해답 보고서</vt:lpstr>
      <vt:lpstr>2번(수정)_E_민감도 보고서</vt:lpstr>
      <vt:lpstr>2번(수정)_E</vt:lpstr>
      <vt:lpstr>2번(수정)_F_해답 보고서</vt:lpstr>
      <vt:lpstr>2번(수정)_F_민감도 보고서</vt:lpstr>
      <vt:lpstr>2번(수정)_F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박만웅</dc:creator>
  <cp:lastModifiedBy>user</cp:lastModifiedBy>
  <dcterms:created xsi:type="dcterms:W3CDTF">2019-10-16T12:40:58Z</dcterms:created>
  <dcterms:modified xsi:type="dcterms:W3CDTF">2019-10-17T11:21:13Z</dcterms:modified>
</cp:coreProperties>
</file>