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ngkhanguyen/Desktop/"/>
    </mc:Choice>
  </mc:AlternateContent>
  <xr:revisionPtr revIDLastSave="0" documentId="13_ncr:1_{5A8FF2CA-31D0-3747-B303-C031534D4BA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">Assoluti_Iva!$C$5:$C$340</definedName>
    <definedName name="Imponibile">Assoluti_Iva!$C$5:$C$152</definedName>
    <definedName name="import">LOGICA!$D$2:$D$80</definedName>
    <definedName name="IMPORTO">#REF!</definedName>
    <definedName name="IO_B">Assoluti_Iva!$A$66:$C$80</definedName>
    <definedName name="IVATOT">Assoluti_Iva!$E$3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PIVA">Assoluti_Iva!$E$3</definedName>
    <definedName name="_xlnm.Print_Area" localSheetId="0">Assoluti_Iva!$A$4:$A$340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2" l="1"/>
  <c r="E10" i="32"/>
  <c r="E8" i="32"/>
  <c r="E6" i="32"/>
  <c r="E4" i="32"/>
  <c r="E2" i="32"/>
  <c r="H9" i="8"/>
  <c r="H10" i="8"/>
  <c r="H11" i="8"/>
  <c r="H12" i="8"/>
  <c r="H13" i="8"/>
  <c r="H14" i="8"/>
  <c r="H8" i="8"/>
  <c r="H4" i="8"/>
  <c r="H5" i="8"/>
  <c r="H6" i="8"/>
  <c r="H3" i="8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5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2" i="32"/>
  <c r="D8" i="32"/>
  <c r="D4" i="32"/>
</calcChain>
</file>

<file path=xl/sharedStrings.xml><?xml version="1.0" encoding="utf-8"?>
<sst xmlns="http://schemas.openxmlformats.org/spreadsheetml/2006/main" count="980" uniqueCount="213">
  <si>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</si>
  <si>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</si>
  <si>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</si>
  <si>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</si>
  <si>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</si>
  <si>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</si>
  <si>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</si>
  <si>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</si>
  <si>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</si>
  <si>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</si>
  <si>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</si>
  <si>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</si>
  <si>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</si>
  <si>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</si>
  <si>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</si>
  <si>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</si>
  <si>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</si>
  <si>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</si>
  <si>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</si>
  <si>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</si>
  <si>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</si>
  <si>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</si>
  <si>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</si>
  <si>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</si>
  <si>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</si>
  <si>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</si>
  <si>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</si>
  <si>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</si>
  <si>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</si>
  <si>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</si>
  <si>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</si>
  <si>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</si>
  <si>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</si>
  <si>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</si>
  <si>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</si>
  <si>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</si>
  <si>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</si>
  <si>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</si>
  <si>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</si>
  <si>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</si>
  <si>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</si>
  <si>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</si>
  <si>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</si>
  <si>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</si>
  <si>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</si>
  <si>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</si>
  <si>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</si>
  <si>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</si>
  <si>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</si>
  <si>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</si>
  <si>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</si>
  <si>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</si>
  <si>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</si>
  <si>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</si>
  <si>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</si>
  <si>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</si>
  <si>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</si>
  <si>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</si>
  <si>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</si>
  <si>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</si>
  <si>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</si>
  <si>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</si>
  <si>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</si>
  <si>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</si>
  <si>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</si>
  <si>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</si>
  <si>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</si>
  <si>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</si>
  <si>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</si>
  <si>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</si>
  <si>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</si>
  <si>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</si>
  <si>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</si>
  <si>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</si>
  <si>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</si>
  <si>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</si>
  <si>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</si>
  <si>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</si>
  <si>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</si>
  <si>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</si>
  <si>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</si>
  <si>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</si>
  <si>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</si>
  <si>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</si>
  <si>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</si>
  <si>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</si>
  <si>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</si>
  <si>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</si>
  <si>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</si>
  <si>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</si>
  <si>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</si>
  <si>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</si>
  <si>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</si>
  <si>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</si>
  <si>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</si>
  <si>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</si>
  <si>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</si>
  <si>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</si>
  <si>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</si>
  <si>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</si>
  <si>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</si>
  <si>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</si>
  <si>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</si>
  <si>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</si>
  <si>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</si>
  <si>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</si>
  <si>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</si>
  <si>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</si>
  <si>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</si>
  <si>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</si>
  <si>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</si>
  <si>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</si>
  <si>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</si>
  <si>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</si>
  <si>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</si>
  <si>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</si>
  <si>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</si>
  <si>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</si>
  <si>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</si>
  <si>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</si>
  <si>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</si>
  <si>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</si>
  <si>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</si>
  <si>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</si>
  <si>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</si>
  <si>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</si>
  <si>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</si>
  <si>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</si>
  <si>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</si>
  <si>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</si>
  <si>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</si>
  <si>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</si>
  <si>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</si>
  <si>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</si>
  <si>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</si>
  <si>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</si>
  <si>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</si>
  <si>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</si>
  <si>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</si>
  <si>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</si>
  <si>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</si>
  <si>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</si>
  <si>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</si>
  <si>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</si>
  <si>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</si>
  <si>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</si>
  <si>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</si>
  <si>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</si>
  <si>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</si>
  <si>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</si>
  <si>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</si>
  <si>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</si>
  <si>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</si>
  <si>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</si>
  <si>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</si>
  <si>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</si>
  <si>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</si>
  <si>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</si>
  <si>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</si>
  <si>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</si>
  <si>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</si>
  <si>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</si>
  <si>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</si>
  <si>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</si>
  <si>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</si>
  <si>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</si>
  <si>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</si>
  <si>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</si>
  <si>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</si>
  <si>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</si>
  <si>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</si>
  <si>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</si>
  <si>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</si>
  <si>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</si>
  <si>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</si>
  <si>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</si>
  <si>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</si>
  <si>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</si>
  <si>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</si>
  <si>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</si>
  <si>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</si>
  <si>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</si>
  <si>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</si>
  <si>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</si>
  <si>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</si>
  <si>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</si>
  <si>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</si>
  <si>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</si>
  <si>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</si>
  <si>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</si>
  <si>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</si>
  <si>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</si>
  <si>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</si>
  <si>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</si>
  <si>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</si>
  <si>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</si>
  <si>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</si>
  <si>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</si>
  <si>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</si>
  <si>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</si>
  <si>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 &gt; 300.000 €</t>
  </si>
  <si>
    <t>IVA HHB</t>
  </si>
  <si>
    <t>Manuali &lt; 1.000.000 €</t>
  </si>
  <si>
    <t>IVA</t>
  </si>
  <si>
    <t>QUANTI COMUNI INZIANO CON LA LETTERA C?</t>
  </si>
  <si>
    <t>N. ABITANTI</t>
  </si>
  <si>
    <t>=IF(AND(B5=$B$5;C5&gt;300000);"Trovato";"")</t>
  </si>
  <si>
    <t>MEDIA</t>
  </si>
  <si>
    <t>SOMMA</t>
  </si>
  <si>
    <t>=IF(AND(B6=$B$15;C6&lt;1000000);"VERO";"")</t>
  </si>
  <si>
    <t>=SUMIF(comuni;"OSSENIGO";abitanti)</t>
  </si>
  <si>
    <t>=COUNTIF(abitanti;"&gt;100")</t>
  </si>
  <si>
    <t>=COUNTIFS(abitanti;"&gt;=10";abitanti;"&lt;=100")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</si>
</sst>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9" formatCode="_(* #,##0.00_);_(* \(#,##0.00\);_(* &quot;-&quot;??_);_(@_)"/>
    <numFmt numFmtId="170" formatCode="_-[$€]\ * #,##0.00_-;\-[$€]\ * #,##0.00_-;_-[$€]\ * &quot;-&quot;??_-;_-@_-"/>
    <numFmt numFmtId="171" formatCode="_-* #,##0.00\ [$€-803]_-;\-* #,##0.00\ [$€-803]_-;_-* &quot;-&quot;??\ [$€-803]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2" fillId="2" borderId="2" xfId="0" applyFont="1" applyFill="1" applyBorder="1"/>
    <xf numFmtId="0" fontId="2" fillId="0" borderId="0" xfId="6" applyAlignment="1">
      <alignment horizontal="center" vertical="center"/>
    </xf>
    <xf numFmtId="170" fontId="2" fillId="0" borderId="0" xfId="10" applyAlignment="1">
      <alignment horizontal="center" vertical="center"/>
    </xf>
    <xf numFmtId="0" fontId="6" fillId="0" borderId="0" xfId="6" applyFont="1" applyAlignment="1">
      <alignment horizontal="center" vertical="center"/>
    </xf>
    <xf numFmtId="170" fontId="6" fillId="0" borderId="0" xfId="1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1" fontId="2" fillId="0" borderId="0" xfId="6" applyNumberFormat="1" applyAlignment="1">
      <alignment horizontal="center" vertical="center"/>
    </xf>
    <xf numFmtId="170" fontId="2" fillId="0" borderId="0" xfId="10" applyFill="1" applyAlignment="1">
      <alignment horizontal="center" vertical="center"/>
    </xf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8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9" xfId="0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171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 vertical="center"/>
    </xf>
    <xf numFmtId="0" fontId="2" fillId="0" borderId="0" xfId="6" quotePrefix="1" applyAlignment="1">
      <alignment horizontal="center" vertical="center"/>
    </xf>
    <xf numFmtId="0" fontId="6" fillId="6" borderId="0" xfId="6" applyFont="1" applyFill="1" applyAlignment="1">
      <alignment horizontal="center" vertical="center"/>
    </xf>
    <xf numFmtId="10" fontId="2" fillId="6" borderId="0" xfId="6" applyNumberFormat="1" applyFill="1" applyAlignment="1">
      <alignment horizontal="center" vertical="center"/>
    </xf>
    <xf numFmtId="44" fontId="2" fillId="0" borderId="0" xfId="11" applyFont="1" applyAlignment="1">
      <alignment horizontal="center" vertical="center"/>
    </xf>
    <xf numFmtId="170" fontId="6" fillId="4" borderId="10" xfId="10" applyFont="1" applyFill="1" applyBorder="1" applyAlignment="1">
      <alignment horizontal="center" vertical="center"/>
    </xf>
    <xf numFmtId="170" fontId="6" fillId="4" borderId="11" xfId="10" applyFont="1" applyFill="1" applyBorder="1" applyAlignment="1">
      <alignment horizontal="center" vertical="center"/>
    </xf>
    <xf numFmtId="0" fontId="6" fillId="4" borderId="11" xfId="6" applyFont="1" applyFill="1" applyBorder="1" applyAlignment="1">
      <alignment horizontal="center" vertical="center"/>
    </xf>
    <xf numFmtId="170" fontId="6" fillId="4" borderId="12" xfId="10" applyFont="1" applyFill="1" applyBorder="1" applyAlignment="1">
      <alignment horizontal="center" vertical="center"/>
    </xf>
    <xf numFmtId="44" fontId="0" fillId="5" borderId="13" xfId="11" applyFont="1" applyFill="1" applyBorder="1"/>
    <xf numFmtId="44" fontId="0" fillId="5" borderId="14" xfId="11" applyFont="1" applyFill="1" applyBorder="1"/>
    <xf numFmtId="44" fontId="0" fillId="5" borderId="15" xfId="11" applyFont="1" applyFill="1" applyBorder="1"/>
    <xf numFmtId="0" fontId="2" fillId="0" borderId="9" xfId="0" quotePrefix="1" applyFont="1" applyBorder="1"/>
    <xf numFmtId="1" fontId="2" fillId="0" borderId="9" xfId="0" quotePrefix="1" applyNumberFormat="1" applyFont="1" applyBorder="1"/>
    <xf numFmtId="0" fontId="2" fillId="7" borderId="4" xfId="0" applyFont="1" applyFill="1" applyBorder="1" applyAlignment="1">
      <alignment horizontal="center" vertical="center"/>
    </xf>
  </cellXfs>
  <cellStyles count="12">
    <cellStyle name="Comma [0]" xfId="1" xr:uid="{00000000-0005-0000-0000-000000000000}"/>
    <cellStyle name="Currency" xfId="11" builtinId="4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Heading 2" xfId="5" builtinId="17"/>
    <cellStyle name="Migliaia 2" xfId="9" xr:uid="{D537F2D8-156A-42A0-B293-31B6E89567B2}"/>
    <cellStyle name="Normal" xfId="0" builtinId="0"/>
    <cellStyle name="Normale 2" xfId="6" xr:uid="{3D179E92-2E47-43E0-9810-C609F7774ECE}"/>
    <cellStyle name="Normale 3" xfId="8" xr:uid="{AF7621DB-C5E8-4E70-88F1-034C3F00C02E}"/>
    <cellStyle name="Valuta 2" xfId="7" xr:uid="{207091F5-721C-455F-B370-D6B4AD03B231}"/>
    <cellStyle name="Valuta_gestione clienti(out)-1" xfId="4" xr:uid="{00000000-0005-0000-0000-000006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topLeftCell="A86" zoomScale="135" zoomScaleNormal="100" workbookViewId="0">
      <selection activeCell="D17" sqref="D17"/>
    </sheetView>
  </sheetViews>
  <sheetFormatPr baseColWidth="10" defaultColWidth="8.6640625" defaultRowHeight="13" x14ac:dyDescent="0.15"/>
  <cols>
    <col min="1" max="1" width="27.6640625" style="9" bestFit="1" customWidth="1"/>
    <col min="2" max="2" width="20.6640625" style="9" bestFit="1" customWidth="1"/>
    <col min="3" max="3" width="14.6640625" style="10" bestFit="1" customWidth="1"/>
    <col min="4" max="4" width="36.5" style="9" bestFit="1" customWidth="1"/>
    <col min="5" max="5" width="14.6640625" style="9" customWidth="1"/>
    <col min="6" max="6" width="12.1640625" style="9" bestFit="1" customWidth="1"/>
    <col min="7" max="7" width="17.1640625" style="9" customWidth="1"/>
    <col min="8" max="8" width="37.5" style="9" bestFit="1" customWidth="1"/>
    <col min="9" max="9" width="15.6640625" style="9" bestFit="1" customWidth="1"/>
    <col min="10" max="16384" width="8.6640625" style="9"/>
  </cols>
  <sheetData>
    <row r="1" spans="1:8" s="7" customFormat="1" ht="134" customHeight="1" x14ac:dyDescent="0.15">
      <c r="A1" s="29" t="s">
        <v>193</v>
      </c>
      <c r="B1" s="30"/>
      <c r="C1" s="30"/>
      <c r="D1" s="28"/>
    </row>
    <row r="2" spans="1:8" x14ac:dyDescent="0.15">
      <c r="E2" s="33" t="s">
        <v>203</v>
      </c>
    </row>
    <row r="3" spans="1:8" ht="14" thickBot="1" x14ac:dyDescent="0.2">
      <c r="A3" s="31" t="s">
        <v>184</v>
      </c>
      <c r="B3" s="31"/>
      <c r="C3" s="31"/>
      <c r="D3" s="32" t="s">
        <v>206</v>
      </c>
      <c r="E3" s="34">
        <v>0.2</v>
      </c>
      <c r="H3" s="32" t="s">
        <v>209</v>
      </c>
    </row>
    <row r="4" spans="1:8" ht="14" thickBot="1" x14ac:dyDescent="0.2">
      <c r="A4" s="11" t="s">
        <v>187</v>
      </c>
      <c r="B4" s="11" t="s">
        <v>191</v>
      </c>
      <c r="C4" s="12" t="s">
        <v>186</v>
      </c>
      <c r="D4" s="36" t="s">
        <v>200</v>
      </c>
      <c r="E4" s="37" t="s">
        <v>201</v>
      </c>
      <c r="F4" s="38" t="s">
        <v>207</v>
      </c>
      <c r="G4" s="38" t="s">
        <v>208</v>
      </c>
      <c r="H4" s="39" t="s">
        <v>202</v>
      </c>
    </row>
    <row r="5" spans="1:8" x14ac:dyDescent="0.15">
      <c r="A5" s="9" t="s">
        <v>61</v>
      </c>
      <c r="B5" s="13" t="s">
        <v>6</v>
      </c>
      <c r="C5" s="10">
        <v>281000</v>
      </c>
      <c r="D5" s="32" t="str">
        <f>IF(AND(B5=$B$5,C5&gt;300000),"trovato"," ")</f>
        <v xml:space="preserve"> </v>
      </c>
      <c r="E5" s="14" t="str">
        <f>IF(A5=$A$7,C5*IVATOT," ")</f>
        <v xml:space="preserve"> </v>
      </c>
      <c r="F5" s="35">
        <f>AVERAGE(Imponi)</f>
        <v>519442.42424242425</v>
      </c>
      <c r="G5" s="35">
        <f>SUM(Imponi)</f>
        <v>171416000</v>
      </c>
      <c r="H5" s="9" t="str">
        <f>IF(AND(B5=$B$15,C5&lt;1000000),"VERO"," ")</f>
        <v xml:space="preserve"> </v>
      </c>
    </row>
    <row r="6" spans="1:8" x14ac:dyDescent="0.15">
      <c r="A6" s="9" t="s">
        <v>41</v>
      </c>
      <c r="B6" s="13" t="s">
        <v>6</v>
      </c>
      <c r="C6" s="10">
        <v>323000</v>
      </c>
      <c r="D6" s="32" t="str">
        <f t="shared" ref="D6:D69" si="0">IF(AND(B6=$B$5,C6&gt;300000),"trovato"," ")</f>
        <v>trovato</v>
      </c>
      <c r="E6" s="14" t="str">
        <f>IF(A6=$A$7,C6*IVATOT," ")</f>
        <v xml:space="preserve"> </v>
      </c>
      <c r="H6" s="9" t="str">
        <f t="shared" ref="H6:H69" si="1">IF(AND(B6=$B$15,C6&lt;1000000),"VERO"," ")</f>
        <v xml:space="preserve"> </v>
      </c>
    </row>
    <row r="7" spans="1:8" x14ac:dyDescent="0.15">
      <c r="A7" s="9" t="s">
        <v>192</v>
      </c>
      <c r="B7" s="13" t="s">
        <v>38</v>
      </c>
      <c r="C7" s="10">
        <v>344000</v>
      </c>
      <c r="D7" s="32" t="str">
        <f t="shared" si="0"/>
        <v xml:space="preserve"> </v>
      </c>
      <c r="E7" s="14">
        <f>IF(A7=$A$7,C7*IVATOT," ")</f>
        <v>68800</v>
      </c>
      <c r="H7" s="9" t="str">
        <f t="shared" si="1"/>
        <v xml:space="preserve"> </v>
      </c>
    </row>
    <row r="8" spans="1:8" x14ac:dyDescent="0.15">
      <c r="A8" s="9" t="s">
        <v>62</v>
      </c>
      <c r="B8" s="13" t="s">
        <v>28</v>
      </c>
      <c r="C8" s="10">
        <v>361000</v>
      </c>
      <c r="D8" s="32" t="str">
        <f t="shared" si="0"/>
        <v xml:space="preserve"> </v>
      </c>
      <c r="E8" s="14" t="str">
        <f>IF(A8=$A$7,C8*IVATOT," ")</f>
        <v xml:space="preserve"> </v>
      </c>
      <c r="H8" s="9" t="str">
        <f t="shared" si="1"/>
        <v xml:space="preserve"> </v>
      </c>
    </row>
    <row r="9" spans="1:8" x14ac:dyDescent="0.15">
      <c r="A9" s="9" t="s">
        <v>25</v>
      </c>
      <c r="B9" s="13" t="s">
        <v>26</v>
      </c>
      <c r="C9" s="10">
        <v>521000</v>
      </c>
      <c r="D9" s="32" t="str">
        <f t="shared" si="0"/>
        <v xml:space="preserve"> </v>
      </c>
      <c r="E9" s="14" t="str">
        <f>IF(A9=$A$7,C9*IVATOT," ")</f>
        <v xml:space="preserve"> </v>
      </c>
      <c r="H9" s="9" t="str">
        <f t="shared" si="1"/>
        <v xml:space="preserve"> </v>
      </c>
    </row>
    <row r="10" spans="1:8" x14ac:dyDescent="0.15">
      <c r="A10" s="9" t="s">
        <v>13</v>
      </c>
      <c r="B10" s="13" t="s">
        <v>14</v>
      </c>
      <c r="C10" s="10">
        <v>527000</v>
      </c>
      <c r="D10" s="32" t="str">
        <f t="shared" si="0"/>
        <v xml:space="preserve"> </v>
      </c>
      <c r="E10" s="14" t="str">
        <f>IF(A10=$A$7,C10*IVATOT," ")</f>
        <v xml:space="preserve"> </v>
      </c>
      <c r="H10" s="9" t="str">
        <f t="shared" si="1"/>
        <v xml:space="preserve"> </v>
      </c>
    </row>
    <row r="11" spans="1:8" x14ac:dyDescent="0.15">
      <c r="A11" s="9" t="s">
        <v>34</v>
      </c>
      <c r="B11" s="13" t="s">
        <v>35</v>
      </c>
      <c r="C11" s="10">
        <v>626000</v>
      </c>
      <c r="D11" s="32" t="str">
        <f t="shared" si="0"/>
        <v xml:space="preserve"> </v>
      </c>
      <c r="E11" s="14" t="str">
        <f>IF(A11=$A$7,C11*IVATOT," ")</f>
        <v xml:space="preserve"> </v>
      </c>
      <c r="H11" s="9" t="str">
        <f t="shared" si="1"/>
        <v xml:space="preserve"> </v>
      </c>
    </row>
    <row r="12" spans="1:8" x14ac:dyDescent="0.15">
      <c r="A12" s="9" t="s">
        <v>192</v>
      </c>
      <c r="B12" s="13" t="s">
        <v>38</v>
      </c>
      <c r="C12" s="10">
        <v>656000</v>
      </c>
      <c r="D12" s="32" t="str">
        <f t="shared" si="0"/>
        <v xml:space="preserve"> </v>
      </c>
      <c r="E12" s="14">
        <f>IF(A12=$A$7,C12*IVATOT," ")</f>
        <v>131200</v>
      </c>
      <c r="H12" s="9" t="str">
        <f t="shared" si="1"/>
        <v xml:space="preserve"> </v>
      </c>
    </row>
    <row r="13" spans="1:8" x14ac:dyDescent="0.15">
      <c r="A13" s="9" t="s">
        <v>15</v>
      </c>
      <c r="B13" s="13" t="s">
        <v>16</v>
      </c>
      <c r="C13" s="10">
        <v>666000</v>
      </c>
      <c r="D13" s="32" t="str">
        <f t="shared" si="0"/>
        <v xml:space="preserve"> </v>
      </c>
      <c r="E13" s="14" t="str">
        <f>IF(A13=$A$7,C13*IVATOT," ")</f>
        <v xml:space="preserve"> </v>
      </c>
      <c r="H13" s="9" t="str">
        <f t="shared" si="1"/>
        <v xml:space="preserve"> </v>
      </c>
    </row>
    <row r="14" spans="1:8" x14ac:dyDescent="0.15">
      <c r="A14" s="9" t="s">
        <v>55</v>
      </c>
      <c r="B14" s="13" t="s">
        <v>35</v>
      </c>
      <c r="C14" s="10">
        <v>882000</v>
      </c>
      <c r="D14" s="32" t="str">
        <f t="shared" si="0"/>
        <v xml:space="preserve"> </v>
      </c>
      <c r="E14" s="14" t="str">
        <f>IF(A14=$A$7,C14*IVATOT," ")</f>
        <v xml:space="preserve"> </v>
      </c>
      <c r="H14" s="9" t="str">
        <f t="shared" si="1"/>
        <v xml:space="preserve"> </v>
      </c>
    </row>
    <row r="15" spans="1:8" x14ac:dyDescent="0.15">
      <c r="A15" s="9" t="s">
        <v>7</v>
      </c>
      <c r="B15" s="13" t="s">
        <v>8</v>
      </c>
      <c r="C15" s="10">
        <v>1108000</v>
      </c>
      <c r="D15" s="32" t="str">
        <f t="shared" si="0"/>
        <v xml:space="preserve"> </v>
      </c>
      <c r="E15" s="14" t="str">
        <f>IF(A15=$A$7,C15*IVATOT," ")</f>
        <v xml:space="preserve"> </v>
      </c>
      <c r="H15" s="9" t="str">
        <f t="shared" si="1"/>
        <v xml:space="preserve"> </v>
      </c>
    </row>
    <row r="16" spans="1:8" x14ac:dyDescent="0.15">
      <c r="A16" s="9" t="s">
        <v>62</v>
      </c>
      <c r="B16" s="13" t="s">
        <v>48</v>
      </c>
      <c r="C16" s="10">
        <v>1316000</v>
      </c>
      <c r="D16" s="32" t="str">
        <f t="shared" si="0"/>
        <v xml:space="preserve"> </v>
      </c>
      <c r="E16" s="14" t="str">
        <f>IF(A16=$A$7,C16*IVATOT," ")</f>
        <v xml:space="preserve"> </v>
      </c>
      <c r="H16" s="9" t="str">
        <f t="shared" si="1"/>
        <v xml:space="preserve"> </v>
      </c>
    </row>
    <row r="17" spans="1:8" x14ac:dyDescent="0.15">
      <c r="A17" s="9" t="s">
        <v>67</v>
      </c>
      <c r="B17" s="13" t="s">
        <v>68</v>
      </c>
      <c r="C17" s="10">
        <v>1594000</v>
      </c>
      <c r="D17" s="32" t="str">
        <f t="shared" si="0"/>
        <v xml:space="preserve"> </v>
      </c>
      <c r="E17" s="14" t="str">
        <f>IF(A17=$A$7,C17*IVATOT," ")</f>
        <v xml:space="preserve"> </v>
      </c>
      <c r="H17" s="9" t="str">
        <f t="shared" si="1"/>
        <v xml:space="preserve"> </v>
      </c>
    </row>
    <row r="18" spans="1:8" x14ac:dyDescent="0.15">
      <c r="A18" s="9" t="s">
        <v>44</v>
      </c>
      <c r="B18" s="13" t="s">
        <v>38</v>
      </c>
      <c r="C18" s="10">
        <v>2719000</v>
      </c>
      <c r="D18" s="32" t="str">
        <f t="shared" si="0"/>
        <v xml:space="preserve"> </v>
      </c>
      <c r="E18" s="14" t="str">
        <f>IF(A18=$A$7,C18*IVATOT," ")</f>
        <v xml:space="preserve"> </v>
      </c>
      <c r="H18" s="9" t="str">
        <f t="shared" si="1"/>
        <v xml:space="preserve"> </v>
      </c>
    </row>
    <row r="19" spans="1:8" x14ac:dyDescent="0.15">
      <c r="A19" s="9" t="s">
        <v>11</v>
      </c>
      <c r="B19" s="13" t="s">
        <v>12</v>
      </c>
      <c r="C19" s="15">
        <v>0</v>
      </c>
      <c r="D19" s="32" t="str">
        <f t="shared" si="0"/>
        <v xml:space="preserve"> </v>
      </c>
      <c r="E19" s="14" t="str">
        <f>IF(A19=$A$7,C19*IVATOT," ")</f>
        <v xml:space="preserve"> </v>
      </c>
      <c r="H19" s="9" t="str">
        <f t="shared" si="1"/>
        <v xml:space="preserve"> </v>
      </c>
    </row>
    <row r="20" spans="1:8" x14ac:dyDescent="0.15">
      <c r="A20" s="9" t="s">
        <v>17</v>
      </c>
      <c r="B20" s="13" t="s">
        <v>12</v>
      </c>
      <c r="C20" s="10">
        <v>4092000</v>
      </c>
      <c r="D20" s="32" t="str">
        <f t="shared" si="0"/>
        <v xml:space="preserve"> </v>
      </c>
      <c r="E20" s="14" t="str">
        <f>IF(A20=$A$7,C20*IVATOT," ")</f>
        <v xml:space="preserve"> </v>
      </c>
      <c r="H20" s="9" t="str">
        <f t="shared" si="1"/>
        <v xml:space="preserve"> </v>
      </c>
    </row>
    <row r="21" spans="1:8" x14ac:dyDescent="0.15">
      <c r="A21" s="9" t="s">
        <v>52</v>
      </c>
      <c r="B21" s="13" t="s">
        <v>22</v>
      </c>
      <c r="C21" s="10">
        <v>13859000</v>
      </c>
      <c r="D21" s="32" t="str">
        <f t="shared" si="0"/>
        <v xml:space="preserve"> </v>
      </c>
      <c r="E21" s="14" t="str">
        <f>IF(A21=$A$7,C21*IVATOT," ")</f>
        <v xml:space="preserve"> </v>
      </c>
      <c r="H21" s="9" t="str">
        <f t="shared" si="1"/>
        <v xml:space="preserve"> </v>
      </c>
    </row>
    <row r="22" spans="1:8" x14ac:dyDescent="0.15">
      <c r="A22" s="9" t="s">
        <v>31</v>
      </c>
      <c r="B22" s="13" t="s">
        <v>6</v>
      </c>
      <c r="C22" s="15">
        <v>0</v>
      </c>
      <c r="D22" s="32" t="str">
        <f t="shared" si="0"/>
        <v xml:space="preserve"> </v>
      </c>
      <c r="E22" s="14" t="str">
        <f>IF(A22=$A$7,C22*IVATOT," ")</f>
        <v xml:space="preserve"> </v>
      </c>
      <c r="H22" s="9" t="str">
        <f t="shared" si="1"/>
        <v xml:space="preserve"> </v>
      </c>
    </row>
    <row r="23" spans="1:8" x14ac:dyDescent="0.15">
      <c r="A23" s="9" t="s">
        <v>25</v>
      </c>
      <c r="B23" s="13" t="s">
        <v>26</v>
      </c>
      <c r="C23" s="10">
        <v>167000</v>
      </c>
      <c r="D23" s="32" t="str">
        <f t="shared" si="0"/>
        <v xml:space="preserve"> </v>
      </c>
      <c r="E23" s="14" t="str">
        <f>IF(A23=$A$7,C23*IVATOT," ")</f>
        <v xml:space="preserve"> </v>
      </c>
      <c r="H23" s="9" t="str">
        <f t="shared" si="1"/>
        <v xml:space="preserve"> </v>
      </c>
    </row>
    <row r="24" spans="1:8" x14ac:dyDescent="0.15">
      <c r="A24" s="9" t="s">
        <v>9</v>
      </c>
      <c r="B24" s="13" t="s">
        <v>10</v>
      </c>
      <c r="C24" s="10">
        <v>202000</v>
      </c>
      <c r="D24" s="32" t="str">
        <f t="shared" si="0"/>
        <v xml:space="preserve"> </v>
      </c>
      <c r="E24" s="14" t="str">
        <f>IF(A24=$A$7,C24*IVATOT," ")</f>
        <v xml:space="preserve"> </v>
      </c>
      <c r="H24" s="9" t="str">
        <f t="shared" si="1"/>
        <v xml:space="preserve"> </v>
      </c>
    </row>
    <row r="25" spans="1:8" x14ac:dyDescent="0.15">
      <c r="A25" s="9" t="s">
        <v>59</v>
      </c>
      <c r="B25" s="13" t="s">
        <v>38</v>
      </c>
      <c r="C25" s="10">
        <v>203000</v>
      </c>
      <c r="D25" s="32" t="str">
        <f t="shared" si="0"/>
        <v xml:space="preserve"> </v>
      </c>
      <c r="E25" s="14" t="str">
        <f>IF(A25=$A$7,C25*IVATOT," ")</f>
        <v xml:space="preserve"> </v>
      </c>
      <c r="H25" s="9" t="str">
        <f t="shared" si="1"/>
        <v xml:space="preserve"> </v>
      </c>
    </row>
    <row r="26" spans="1:8" x14ac:dyDescent="0.15">
      <c r="A26" s="9" t="s">
        <v>29</v>
      </c>
      <c r="B26" s="13" t="s">
        <v>30</v>
      </c>
      <c r="C26" s="10">
        <v>234000</v>
      </c>
      <c r="D26" s="32" t="str">
        <f t="shared" si="0"/>
        <v xml:space="preserve"> </v>
      </c>
      <c r="E26" s="14" t="str">
        <f>IF(A26=$A$7,C26*IVATOT," ")</f>
        <v xml:space="preserve"> </v>
      </c>
      <c r="H26" s="9" t="str">
        <f t="shared" si="1"/>
        <v xml:space="preserve"> </v>
      </c>
    </row>
    <row r="27" spans="1:8" x14ac:dyDescent="0.15">
      <c r="A27" s="9" t="s">
        <v>56</v>
      </c>
      <c r="B27" s="13" t="s">
        <v>30</v>
      </c>
      <c r="C27" s="10">
        <v>252000</v>
      </c>
      <c r="D27" s="32" t="str">
        <f t="shared" si="0"/>
        <v xml:space="preserve"> </v>
      </c>
      <c r="E27" s="14" t="str">
        <f>IF(A27=$A$7,C27*IVATOT," ")</f>
        <v xml:space="preserve"> </v>
      </c>
      <c r="H27" s="9" t="str">
        <f t="shared" si="1"/>
        <v xml:space="preserve"> </v>
      </c>
    </row>
    <row r="28" spans="1:8" x14ac:dyDescent="0.15">
      <c r="A28" s="9" t="s">
        <v>31</v>
      </c>
      <c r="B28" s="13" t="s">
        <v>6</v>
      </c>
      <c r="C28" s="10">
        <v>259000</v>
      </c>
      <c r="D28" s="32" t="str">
        <f t="shared" si="0"/>
        <v xml:space="preserve"> </v>
      </c>
      <c r="E28" s="14" t="str">
        <f>IF(A28=$A$7,C28*IVATOT," ")</f>
        <v xml:space="preserve"> </v>
      </c>
      <c r="H28" s="9" t="str">
        <f t="shared" si="1"/>
        <v xml:space="preserve"> </v>
      </c>
    </row>
    <row r="29" spans="1:8" x14ac:dyDescent="0.15">
      <c r="A29" s="9" t="s">
        <v>59</v>
      </c>
      <c r="B29" s="13" t="s">
        <v>38</v>
      </c>
      <c r="C29" s="10">
        <v>269000</v>
      </c>
      <c r="D29" s="32" t="str">
        <f t="shared" si="0"/>
        <v xml:space="preserve"> </v>
      </c>
      <c r="E29" s="14" t="str">
        <f>IF(A29=$A$7,C29*IVATOT," ")</f>
        <v xml:space="preserve"> </v>
      </c>
      <c r="H29" s="9" t="str">
        <f t="shared" si="1"/>
        <v xml:space="preserve"> </v>
      </c>
    </row>
    <row r="30" spans="1:8" x14ac:dyDescent="0.15">
      <c r="A30" s="9" t="s">
        <v>56</v>
      </c>
      <c r="B30" s="13" t="s">
        <v>30</v>
      </c>
      <c r="C30" s="10">
        <v>271000</v>
      </c>
      <c r="D30" s="32" t="str">
        <f t="shared" si="0"/>
        <v xml:space="preserve"> </v>
      </c>
      <c r="E30" s="14" t="str">
        <f>IF(A30=$A$7,C30*IVATOT," ")</f>
        <v xml:space="preserve"> </v>
      </c>
      <c r="H30" s="9" t="str">
        <f t="shared" si="1"/>
        <v xml:space="preserve"> </v>
      </c>
    </row>
    <row r="31" spans="1:8" x14ac:dyDescent="0.15">
      <c r="A31" s="9" t="s">
        <v>56</v>
      </c>
      <c r="B31" s="13" t="s">
        <v>30</v>
      </c>
      <c r="C31" s="10">
        <v>292000</v>
      </c>
      <c r="D31" s="32" t="str">
        <f t="shared" si="0"/>
        <v xml:space="preserve"> </v>
      </c>
      <c r="E31" s="14" t="str">
        <f>IF(A31=$A$7,C31*IVATOT," ")</f>
        <v xml:space="preserve"> </v>
      </c>
      <c r="H31" s="9" t="str">
        <f t="shared" si="1"/>
        <v xml:space="preserve"> </v>
      </c>
    </row>
    <row r="32" spans="1:8" x14ac:dyDescent="0.15">
      <c r="A32" s="9" t="s">
        <v>5</v>
      </c>
      <c r="B32" s="13" t="s">
        <v>6</v>
      </c>
      <c r="C32" s="10">
        <v>293000</v>
      </c>
      <c r="D32" s="32" t="str">
        <f t="shared" si="0"/>
        <v xml:space="preserve"> </v>
      </c>
      <c r="E32" s="14" t="str">
        <f>IF(A32=$A$7,C32*IVATOT," ")</f>
        <v xml:space="preserve"> </v>
      </c>
      <c r="H32" s="9" t="str">
        <f t="shared" si="1"/>
        <v xml:space="preserve"> </v>
      </c>
    </row>
    <row r="33" spans="1:8" x14ac:dyDescent="0.15">
      <c r="A33" s="9" t="s">
        <v>47</v>
      </c>
      <c r="B33" s="13" t="s">
        <v>48</v>
      </c>
      <c r="C33" s="10">
        <v>307000</v>
      </c>
      <c r="D33" s="32" t="str">
        <f t="shared" si="0"/>
        <v xml:space="preserve"> </v>
      </c>
      <c r="E33" s="14" t="str">
        <f>IF(A33=$A$7,C33*IVATOT," ")</f>
        <v xml:space="preserve"> </v>
      </c>
      <c r="H33" s="9" t="str">
        <f t="shared" si="1"/>
        <v xml:space="preserve"> </v>
      </c>
    </row>
    <row r="34" spans="1:8" x14ac:dyDescent="0.15">
      <c r="A34" s="9" t="s">
        <v>39</v>
      </c>
      <c r="B34" s="13" t="s">
        <v>40</v>
      </c>
      <c r="C34" s="10">
        <v>440000</v>
      </c>
      <c r="D34" s="32" t="str">
        <f t="shared" si="0"/>
        <v xml:space="preserve"> </v>
      </c>
      <c r="E34" s="14" t="str">
        <f>IF(A34=$A$7,C34*IVATOT," ")</f>
        <v xml:space="preserve"> </v>
      </c>
      <c r="H34" s="9" t="str">
        <f t="shared" si="1"/>
        <v xml:space="preserve"> </v>
      </c>
    </row>
    <row r="35" spans="1:8" x14ac:dyDescent="0.15">
      <c r="A35" s="9" t="s">
        <v>36</v>
      </c>
      <c r="B35" s="13" t="s">
        <v>30</v>
      </c>
      <c r="C35" s="10">
        <v>487000</v>
      </c>
      <c r="D35" s="32" t="str">
        <f t="shared" si="0"/>
        <v xml:space="preserve"> </v>
      </c>
      <c r="E35" s="14" t="str">
        <f>IF(A35=$A$7,C35*IVATOT," ")</f>
        <v xml:space="preserve"> </v>
      </c>
      <c r="H35" s="9" t="str">
        <f t="shared" si="1"/>
        <v xml:space="preserve"> </v>
      </c>
    </row>
    <row r="36" spans="1:8" x14ac:dyDescent="0.15">
      <c r="A36" s="9" t="s">
        <v>49</v>
      </c>
      <c r="B36" s="13" t="s">
        <v>30</v>
      </c>
      <c r="C36" s="10">
        <v>566000</v>
      </c>
      <c r="D36" s="32" t="str">
        <f t="shared" si="0"/>
        <v xml:space="preserve"> </v>
      </c>
      <c r="E36" s="14" t="str">
        <f>IF(A36=$A$7,C36*IVATOT," ")</f>
        <v xml:space="preserve"> </v>
      </c>
      <c r="H36" s="9" t="str">
        <f t="shared" si="1"/>
        <v xml:space="preserve"> </v>
      </c>
    </row>
    <row r="37" spans="1:8" x14ac:dyDescent="0.15">
      <c r="A37" s="9" t="s">
        <v>20</v>
      </c>
      <c r="B37" s="13" t="s">
        <v>10</v>
      </c>
      <c r="C37" s="10">
        <v>802000</v>
      </c>
      <c r="D37" s="32" t="str">
        <f t="shared" si="0"/>
        <v xml:space="preserve"> </v>
      </c>
      <c r="E37" s="14" t="str">
        <f>IF(A37=$A$7,C37*IVATOT," ")</f>
        <v xml:space="preserve"> </v>
      </c>
      <c r="H37" s="9" t="str">
        <f t="shared" si="1"/>
        <v xml:space="preserve"> </v>
      </c>
    </row>
    <row r="38" spans="1:8" x14ac:dyDescent="0.15">
      <c r="A38" s="9" t="s">
        <v>18</v>
      </c>
      <c r="B38" s="13" t="s">
        <v>19</v>
      </c>
      <c r="C38" s="10">
        <v>1579000</v>
      </c>
      <c r="D38" s="32" t="str">
        <f t="shared" si="0"/>
        <v xml:space="preserve"> </v>
      </c>
      <c r="E38" s="14" t="str">
        <f>IF(A38=$A$7,C38*IVATOT," ")</f>
        <v xml:space="preserve"> </v>
      </c>
      <c r="H38" s="9" t="str">
        <f t="shared" si="1"/>
        <v xml:space="preserve"> </v>
      </c>
    </row>
    <row r="39" spans="1:8" x14ac:dyDescent="0.15">
      <c r="A39" s="9" t="s">
        <v>46</v>
      </c>
      <c r="B39" s="13" t="s">
        <v>30</v>
      </c>
      <c r="C39" s="15">
        <v>0</v>
      </c>
      <c r="D39" s="32" t="str">
        <f t="shared" si="0"/>
        <v xml:space="preserve"> </v>
      </c>
      <c r="E39" s="14" t="str">
        <f>IF(A39=$A$7,C39*IVATOT," ")</f>
        <v xml:space="preserve"> </v>
      </c>
      <c r="H39" s="9" t="str">
        <f t="shared" si="1"/>
        <v xml:space="preserve"> </v>
      </c>
    </row>
    <row r="40" spans="1:8" x14ac:dyDescent="0.15">
      <c r="A40" s="9" t="s">
        <v>67</v>
      </c>
      <c r="B40" s="13" t="s">
        <v>68</v>
      </c>
      <c r="C40" s="10">
        <v>70000</v>
      </c>
      <c r="D40" s="32" t="str">
        <f t="shared" si="0"/>
        <v xml:space="preserve"> </v>
      </c>
      <c r="E40" s="14" t="str">
        <f>IF(A40=$A$7,C40*IVATOT," ")</f>
        <v xml:space="preserve"> </v>
      </c>
      <c r="H40" s="9" t="str">
        <f t="shared" si="1"/>
        <v xml:space="preserve"> </v>
      </c>
    </row>
    <row r="41" spans="1:8" x14ac:dyDescent="0.15">
      <c r="A41" s="9" t="s">
        <v>21</v>
      </c>
      <c r="B41" s="13" t="s">
        <v>22</v>
      </c>
      <c r="C41" s="10">
        <v>104000</v>
      </c>
      <c r="D41" s="32" t="str">
        <f t="shared" si="0"/>
        <v xml:space="preserve"> </v>
      </c>
      <c r="E41" s="14" t="str">
        <f>IF(A41=$A$7,C41*IVATOT," ")</f>
        <v xml:space="preserve"> </v>
      </c>
      <c r="H41" s="9" t="str">
        <f t="shared" si="1"/>
        <v xml:space="preserve"> </v>
      </c>
    </row>
    <row r="42" spans="1:8" x14ac:dyDescent="0.15">
      <c r="A42" s="9" t="s">
        <v>61</v>
      </c>
      <c r="B42" s="13" t="s">
        <v>24</v>
      </c>
      <c r="C42" s="10">
        <v>127000</v>
      </c>
      <c r="D42" s="32" t="str">
        <f t="shared" si="0"/>
        <v xml:space="preserve"> </v>
      </c>
      <c r="E42" s="14" t="str">
        <f>IF(A42=$A$7,C42*IVATOT," ")</f>
        <v xml:space="preserve"> </v>
      </c>
      <c r="H42" s="9" t="str">
        <f t="shared" si="1"/>
        <v xml:space="preserve"> </v>
      </c>
    </row>
    <row r="43" spans="1:8" x14ac:dyDescent="0.15">
      <c r="A43" s="9" t="s">
        <v>42</v>
      </c>
      <c r="B43" s="13" t="s">
        <v>43</v>
      </c>
      <c r="C43" s="10">
        <v>162000</v>
      </c>
      <c r="D43" s="32" t="str">
        <f t="shared" si="0"/>
        <v xml:space="preserve"> </v>
      </c>
      <c r="E43" s="14" t="str">
        <f>IF(A43=$A$7,C43*IVATOT," ")</f>
        <v xml:space="preserve"> </v>
      </c>
      <c r="H43" s="9" t="str">
        <f t="shared" si="1"/>
        <v xml:space="preserve"> </v>
      </c>
    </row>
    <row r="44" spans="1:8" x14ac:dyDescent="0.15">
      <c r="A44" s="9" t="s">
        <v>44</v>
      </c>
      <c r="B44" s="13" t="s">
        <v>38</v>
      </c>
      <c r="C44" s="10">
        <v>179000</v>
      </c>
      <c r="D44" s="32" t="str">
        <f t="shared" si="0"/>
        <v xml:space="preserve"> </v>
      </c>
      <c r="E44" s="14" t="str">
        <f>IF(A44=$A$7,C44*IVATOT," ")</f>
        <v xml:space="preserve"> </v>
      </c>
      <c r="H44" s="9" t="str">
        <f t="shared" si="1"/>
        <v xml:space="preserve"> </v>
      </c>
    </row>
    <row r="45" spans="1:8" x14ac:dyDescent="0.15">
      <c r="A45" s="9" t="s">
        <v>70</v>
      </c>
      <c r="B45" s="13" t="s">
        <v>58</v>
      </c>
      <c r="C45" s="10">
        <v>186000</v>
      </c>
      <c r="D45" s="32" t="str">
        <f t="shared" si="0"/>
        <v xml:space="preserve"> </v>
      </c>
      <c r="E45" s="14" t="str">
        <f>IF(A45=$A$7,C45*IVATOT," ")</f>
        <v xml:space="preserve"> </v>
      </c>
      <c r="H45" s="9" t="str">
        <f t="shared" si="1"/>
        <v xml:space="preserve"> </v>
      </c>
    </row>
    <row r="46" spans="1:8" x14ac:dyDescent="0.15">
      <c r="A46" s="9" t="s">
        <v>33</v>
      </c>
      <c r="B46" s="13" t="s">
        <v>6</v>
      </c>
      <c r="C46" s="10">
        <v>186000</v>
      </c>
      <c r="D46" s="32" t="str">
        <f t="shared" si="0"/>
        <v xml:space="preserve"> </v>
      </c>
      <c r="E46" s="14" t="str">
        <f>IF(A46=$A$7,C46*IVATOT," ")</f>
        <v xml:space="preserve"> </v>
      </c>
      <c r="H46" s="9" t="str">
        <f t="shared" si="1"/>
        <v xml:space="preserve"> </v>
      </c>
    </row>
    <row r="47" spans="1:8" x14ac:dyDescent="0.15">
      <c r="A47" s="9" t="s">
        <v>20</v>
      </c>
      <c r="B47" s="13" t="s">
        <v>10</v>
      </c>
      <c r="C47" s="10">
        <v>203000</v>
      </c>
      <c r="D47" s="32" t="str">
        <f t="shared" si="0"/>
        <v xml:space="preserve"> </v>
      </c>
      <c r="E47" s="14" t="str">
        <f>IF(A47=$A$7,C47*IVATOT," ")</f>
        <v xml:space="preserve"> </v>
      </c>
      <c r="H47" s="9" t="str">
        <f t="shared" si="1"/>
        <v xml:space="preserve"> </v>
      </c>
    </row>
    <row r="48" spans="1:8" x14ac:dyDescent="0.15">
      <c r="A48" s="9" t="s">
        <v>45</v>
      </c>
      <c r="B48" s="13" t="s">
        <v>10</v>
      </c>
      <c r="C48" s="10">
        <v>212000</v>
      </c>
      <c r="D48" s="32" t="str">
        <f t="shared" si="0"/>
        <v xml:space="preserve"> </v>
      </c>
      <c r="E48" s="14" t="str">
        <f>IF(A48=$A$7,C48*IVATOT," ")</f>
        <v xml:space="preserve"> </v>
      </c>
      <c r="H48" s="9" t="str">
        <f t="shared" si="1"/>
        <v xml:space="preserve"> </v>
      </c>
    </row>
    <row r="49" spans="1:8" x14ac:dyDescent="0.15">
      <c r="A49" s="9" t="s">
        <v>50</v>
      </c>
      <c r="B49" s="13" t="s">
        <v>51</v>
      </c>
      <c r="C49" s="10">
        <v>222000</v>
      </c>
      <c r="D49" s="32" t="str">
        <f t="shared" si="0"/>
        <v xml:space="preserve"> </v>
      </c>
      <c r="E49" s="14" t="str">
        <f>IF(A49=$A$7,C49*IVATOT," ")</f>
        <v xml:space="preserve"> </v>
      </c>
      <c r="H49" s="9" t="str">
        <f t="shared" si="1"/>
        <v xml:space="preserve"> </v>
      </c>
    </row>
    <row r="50" spans="1:8" x14ac:dyDescent="0.15">
      <c r="A50" s="9" t="s">
        <v>21</v>
      </c>
      <c r="B50" s="13" t="s">
        <v>22</v>
      </c>
      <c r="C50" s="10">
        <v>245000</v>
      </c>
      <c r="D50" s="32" t="str">
        <f t="shared" si="0"/>
        <v xml:space="preserve"> </v>
      </c>
      <c r="E50" s="14" t="str">
        <f>IF(A50=$A$7,C50*IVATOT," ")</f>
        <v xml:space="preserve"> </v>
      </c>
      <c r="H50" s="9" t="str">
        <f t="shared" si="1"/>
        <v xml:space="preserve"> </v>
      </c>
    </row>
    <row r="51" spans="1:8" x14ac:dyDescent="0.15">
      <c r="A51" s="9" t="s">
        <v>60</v>
      </c>
      <c r="B51" s="13" t="s">
        <v>38</v>
      </c>
      <c r="C51" s="10">
        <v>251000</v>
      </c>
      <c r="D51" s="32" t="str">
        <f t="shared" si="0"/>
        <v xml:space="preserve"> </v>
      </c>
      <c r="E51" s="14" t="str">
        <f>IF(A51=$A$7,C51*IVATOT," ")</f>
        <v xml:space="preserve"> </v>
      </c>
      <c r="H51" s="9" t="str">
        <f t="shared" si="1"/>
        <v xml:space="preserve"> </v>
      </c>
    </row>
    <row r="52" spans="1:8" x14ac:dyDescent="0.15">
      <c r="A52" s="9" t="s">
        <v>69</v>
      </c>
      <c r="B52" s="13" t="s">
        <v>51</v>
      </c>
      <c r="C52" s="10">
        <v>257000</v>
      </c>
      <c r="D52" s="32" t="str">
        <f t="shared" si="0"/>
        <v xml:space="preserve"> </v>
      </c>
      <c r="E52" s="14" t="str">
        <f>IF(A52=$A$7,C52*IVATOT," ")</f>
        <v xml:space="preserve"> </v>
      </c>
      <c r="H52" s="9" t="str">
        <f t="shared" si="1"/>
        <v xml:space="preserve"> </v>
      </c>
    </row>
    <row r="53" spans="1:8" x14ac:dyDescent="0.15">
      <c r="A53" s="9" t="s">
        <v>69</v>
      </c>
      <c r="B53" s="13" t="s">
        <v>51</v>
      </c>
      <c r="C53" s="10">
        <v>269000</v>
      </c>
      <c r="D53" s="32" t="str">
        <f t="shared" si="0"/>
        <v xml:space="preserve"> </v>
      </c>
      <c r="E53" s="14" t="str">
        <f>IF(A53=$A$7,C53*IVATOT," ")</f>
        <v xml:space="preserve"> </v>
      </c>
      <c r="H53" s="9" t="str">
        <f t="shared" si="1"/>
        <v xml:space="preserve"> </v>
      </c>
    </row>
    <row r="54" spans="1:8" x14ac:dyDescent="0.15">
      <c r="A54" s="9" t="s">
        <v>57</v>
      </c>
      <c r="B54" s="13" t="s">
        <v>58</v>
      </c>
      <c r="C54" s="10">
        <v>314000</v>
      </c>
      <c r="D54" s="32" t="str">
        <f t="shared" si="0"/>
        <v xml:space="preserve"> </v>
      </c>
      <c r="E54" s="14" t="str">
        <f>IF(A54=$A$7,C54*IVATOT," ")</f>
        <v xml:space="preserve"> </v>
      </c>
      <c r="H54" s="9" t="str">
        <f t="shared" si="1"/>
        <v xml:space="preserve"> </v>
      </c>
    </row>
    <row r="55" spans="1:8" x14ac:dyDescent="0.15">
      <c r="A55" s="9" t="s">
        <v>53</v>
      </c>
      <c r="B55" s="13" t="s">
        <v>54</v>
      </c>
      <c r="C55" s="10">
        <v>325000</v>
      </c>
      <c r="D55" s="32" t="str">
        <f t="shared" si="0"/>
        <v xml:space="preserve"> </v>
      </c>
      <c r="E55" s="14" t="str">
        <f>IF(A55=$A$7,C55*IVATOT," ")</f>
        <v xml:space="preserve"> </v>
      </c>
      <c r="H55" s="9" t="str">
        <f t="shared" si="1"/>
        <v xml:space="preserve"> </v>
      </c>
    </row>
    <row r="56" spans="1:8" x14ac:dyDescent="0.15">
      <c r="A56" s="9" t="s">
        <v>5</v>
      </c>
      <c r="B56" s="13" t="s">
        <v>6</v>
      </c>
      <c r="C56" s="10">
        <v>347000</v>
      </c>
      <c r="D56" s="32" t="str">
        <f t="shared" si="0"/>
        <v>trovato</v>
      </c>
      <c r="E56" s="14" t="str">
        <f>IF(A56=$A$7,C56*IVATOT," ")</f>
        <v xml:space="preserve"> </v>
      </c>
      <c r="H56" s="9" t="str">
        <f t="shared" si="1"/>
        <v xml:space="preserve"> </v>
      </c>
    </row>
    <row r="57" spans="1:8" x14ac:dyDescent="0.15">
      <c r="A57" s="9" t="s">
        <v>31</v>
      </c>
      <c r="B57" s="13" t="s">
        <v>6</v>
      </c>
      <c r="C57" s="10">
        <v>369000</v>
      </c>
      <c r="D57" s="32" t="str">
        <f t="shared" si="0"/>
        <v>trovato</v>
      </c>
      <c r="E57" s="14" t="str">
        <f>IF(A57=$A$7,C57*IVATOT," ")</f>
        <v xml:space="preserve"> </v>
      </c>
      <c r="H57" s="9" t="str">
        <f t="shared" si="1"/>
        <v xml:space="preserve"> </v>
      </c>
    </row>
    <row r="58" spans="1:8" x14ac:dyDescent="0.15">
      <c r="A58" s="9" t="s">
        <v>31</v>
      </c>
      <c r="B58" s="13" t="s">
        <v>6</v>
      </c>
      <c r="C58" s="10">
        <v>402000</v>
      </c>
      <c r="D58" s="32" t="str">
        <f t="shared" si="0"/>
        <v>trovato</v>
      </c>
      <c r="E58" s="14" t="str">
        <f>IF(A58=$A$7,C58*IVATOT," ")</f>
        <v xml:space="preserve"> </v>
      </c>
      <c r="H58" s="9" t="str">
        <f t="shared" si="1"/>
        <v xml:space="preserve"> </v>
      </c>
    </row>
    <row r="59" spans="1:8" x14ac:dyDescent="0.15">
      <c r="A59" s="9" t="s">
        <v>47</v>
      </c>
      <c r="B59" s="13" t="s">
        <v>48</v>
      </c>
      <c r="C59" s="10">
        <v>471000</v>
      </c>
      <c r="D59" s="32" t="str">
        <f t="shared" si="0"/>
        <v xml:space="preserve"> </v>
      </c>
      <c r="E59" s="14" t="str">
        <f>IF(A59=$A$7,C59*IVATOT," ")</f>
        <v xml:space="preserve"> </v>
      </c>
      <c r="H59" s="9" t="str">
        <f t="shared" si="1"/>
        <v xml:space="preserve"> </v>
      </c>
    </row>
    <row r="60" spans="1:8" x14ac:dyDescent="0.15">
      <c r="A60" s="9" t="s">
        <v>25</v>
      </c>
      <c r="B60" s="13" t="s">
        <v>26</v>
      </c>
      <c r="C60" s="10">
        <v>476000</v>
      </c>
      <c r="D60" s="32" t="str">
        <f t="shared" si="0"/>
        <v xml:space="preserve"> </v>
      </c>
      <c r="E60" s="14" t="str">
        <f>IF(A60=$A$7,C60*IVATOT," ")</f>
        <v xml:space="preserve"> </v>
      </c>
      <c r="H60" s="9" t="str">
        <f t="shared" si="1"/>
        <v xml:space="preserve"> </v>
      </c>
    </row>
    <row r="61" spans="1:8" x14ac:dyDescent="0.15">
      <c r="A61" s="9" t="s">
        <v>65</v>
      </c>
      <c r="B61" s="13" t="s">
        <v>64</v>
      </c>
      <c r="C61" s="10">
        <v>492000</v>
      </c>
      <c r="D61" s="32" t="str">
        <f t="shared" si="0"/>
        <v xml:space="preserve"> </v>
      </c>
      <c r="E61" s="14" t="str">
        <f>IF(A61=$A$7,C61*IVATOT," ")</f>
        <v xml:space="preserve"> </v>
      </c>
      <c r="H61" s="9" t="str">
        <f t="shared" si="1"/>
        <v xml:space="preserve"> </v>
      </c>
    </row>
    <row r="62" spans="1:8" x14ac:dyDescent="0.15">
      <c r="A62" s="9" t="s">
        <v>66</v>
      </c>
      <c r="B62" s="13" t="s">
        <v>51</v>
      </c>
      <c r="C62" s="10">
        <v>531000</v>
      </c>
      <c r="D62" s="32" t="str">
        <f t="shared" si="0"/>
        <v xml:space="preserve"> </v>
      </c>
      <c r="E62" s="14" t="str">
        <f>IF(A62=$A$7,C62*IVATOT," ")</f>
        <v xml:space="preserve"> </v>
      </c>
      <c r="H62" s="9" t="str">
        <f t="shared" si="1"/>
        <v xml:space="preserve"> </v>
      </c>
    </row>
    <row r="63" spans="1:8" x14ac:dyDescent="0.15">
      <c r="A63" s="9" t="s">
        <v>33</v>
      </c>
      <c r="B63" s="13" t="s">
        <v>6</v>
      </c>
      <c r="C63" s="10">
        <v>552000</v>
      </c>
      <c r="D63" s="32" t="str">
        <f t="shared" si="0"/>
        <v>trovato</v>
      </c>
      <c r="E63" s="14" t="str">
        <f>IF(A63=$A$7,C63*IVATOT," ")</f>
        <v xml:space="preserve"> </v>
      </c>
      <c r="H63" s="9" t="str">
        <f t="shared" si="1"/>
        <v xml:space="preserve"> </v>
      </c>
    </row>
    <row r="64" spans="1:8" x14ac:dyDescent="0.15">
      <c r="A64" s="9" t="s">
        <v>9</v>
      </c>
      <c r="B64" s="13" t="s">
        <v>10</v>
      </c>
      <c r="C64" s="10">
        <v>1487000</v>
      </c>
      <c r="D64" s="32" t="str">
        <f t="shared" si="0"/>
        <v xml:space="preserve"> </v>
      </c>
      <c r="E64" s="14" t="str">
        <f>IF(A64=$A$7,C64*IVATOT," ")</f>
        <v xml:space="preserve"> </v>
      </c>
      <c r="H64" s="9" t="str">
        <f t="shared" si="1"/>
        <v xml:space="preserve"> </v>
      </c>
    </row>
    <row r="65" spans="1:8" x14ac:dyDescent="0.15">
      <c r="A65" s="9" t="s">
        <v>65</v>
      </c>
      <c r="B65" s="13" t="s">
        <v>64</v>
      </c>
      <c r="C65" s="15">
        <v>0</v>
      </c>
      <c r="D65" s="32" t="str">
        <f t="shared" si="0"/>
        <v xml:space="preserve"> </v>
      </c>
      <c r="E65" s="14" t="str">
        <f>IF(A65=$A$7,C65*IVATOT," ")</f>
        <v xml:space="preserve"> </v>
      </c>
      <c r="H65" s="9" t="str">
        <f t="shared" si="1"/>
        <v xml:space="preserve"> </v>
      </c>
    </row>
    <row r="66" spans="1:8" x14ac:dyDescent="0.15">
      <c r="A66" s="9" t="s">
        <v>9</v>
      </c>
      <c r="B66" s="13" t="s">
        <v>10</v>
      </c>
      <c r="C66" s="10">
        <v>101000</v>
      </c>
      <c r="D66" s="32" t="str">
        <f t="shared" si="0"/>
        <v xml:space="preserve"> </v>
      </c>
      <c r="E66" s="14" t="str">
        <f>IF(A66=$A$7,C66*IVATOT," ")</f>
        <v xml:space="preserve"> </v>
      </c>
      <c r="H66" s="9" t="str">
        <f t="shared" si="1"/>
        <v xml:space="preserve"> </v>
      </c>
    </row>
    <row r="67" spans="1:8" x14ac:dyDescent="0.15">
      <c r="A67" s="9" t="s">
        <v>70</v>
      </c>
      <c r="B67" s="13" t="s">
        <v>58</v>
      </c>
      <c r="C67" s="10">
        <v>38000</v>
      </c>
      <c r="D67" s="32" t="str">
        <f t="shared" si="0"/>
        <v xml:space="preserve"> </v>
      </c>
      <c r="E67" s="14" t="str">
        <f>IF(A67=$A$7,C67*IVATOT," ")</f>
        <v xml:space="preserve"> </v>
      </c>
      <c r="H67" s="9" t="str">
        <f t="shared" si="1"/>
        <v xml:space="preserve"> </v>
      </c>
    </row>
    <row r="68" spans="1:8" x14ac:dyDescent="0.15">
      <c r="A68" s="9" t="s">
        <v>70</v>
      </c>
      <c r="B68" s="13" t="s">
        <v>58</v>
      </c>
      <c r="C68" s="10">
        <v>137000</v>
      </c>
      <c r="D68" s="32" t="str">
        <f t="shared" si="0"/>
        <v xml:space="preserve"> </v>
      </c>
      <c r="E68" s="14" t="str">
        <f>IF(A68=$A$7,C68*IVATOT," ")</f>
        <v xml:space="preserve"> </v>
      </c>
      <c r="H68" s="9" t="str">
        <f t="shared" si="1"/>
        <v xml:space="preserve"> </v>
      </c>
    </row>
    <row r="69" spans="1:8" x14ac:dyDescent="0.15">
      <c r="A69" s="9" t="s">
        <v>73</v>
      </c>
      <c r="B69" s="13" t="s">
        <v>64</v>
      </c>
      <c r="C69" s="10">
        <v>222000</v>
      </c>
      <c r="D69" s="32" t="str">
        <f t="shared" si="0"/>
        <v xml:space="preserve"> </v>
      </c>
      <c r="E69" s="14" t="str">
        <f>IF(A69=$A$7,C69*IVATOT," ")</f>
        <v xml:space="preserve"> </v>
      </c>
      <c r="H69" s="9" t="str">
        <f t="shared" si="1"/>
        <v xml:space="preserve"> </v>
      </c>
    </row>
    <row r="70" spans="1:8" x14ac:dyDescent="0.15">
      <c r="A70" s="9" t="s">
        <v>71</v>
      </c>
      <c r="B70" s="13" t="s">
        <v>72</v>
      </c>
      <c r="C70" s="10">
        <v>501000</v>
      </c>
      <c r="D70" s="32" t="str">
        <f t="shared" ref="D70:D133" si="2">IF(AND(B70=$B$5,C70&gt;300000),"trovato"," ")</f>
        <v xml:space="preserve"> </v>
      </c>
      <c r="E70" s="14" t="str">
        <f>IF(A70=$A$7,C70*IVATOT," ")</f>
        <v xml:space="preserve"> </v>
      </c>
      <c r="H70" s="9" t="str">
        <f t="shared" ref="H70:H133" si="3">IF(AND(B70=$B$15,C70&lt;1000000),"VERO"," ")</f>
        <v xml:space="preserve"> </v>
      </c>
    </row>
    <row r="71" spans="1:8" x14ac:dyDescent="0.15">
      <c r="A71" s="9" t="s">
        <v>27</v>
      </c>
      <c r="B71" s="13" t="s">
        <v>28</v>
      </c>
      <c r="C71" s="10">
        <v>428000</v>
      </c>
      <c r="D71" s="32" t="str">
        <f t="shared" si="2"/>
        <v xml:space="preserve"> </v>
      </c>
      <c r="E71" s="14" t="str">
        <f>IF(A71=$A$7,C71*IVATOT," ")</f>
        <v xml:space="preserve"> </v>
      </c>
      <c r="H71" s="9" t="str">
        <f t="shared" si="3"/>
        <v xml:space="preserve"> </v>
      </c>
    </row>
    <row r="72" spans="1:8" x14ac:dyDescent="0.15">
      <c r="A72" s="9" t="s">
        <v>37</v>
      </c>
      <c r="B72" s="13" t="s">
        <v>38</v>
      </c>
      <c r="C72" s="10">
        <v>561000</v>
      </c>
      <c r="D72" s="32" t="str">
        <f t="shared" si="2"/>
        <v xml:space="preserve"> </v>
      </c>
      <c r="E72" s="14" t="str">
        <f>IF(A72=$A$7,C72*IVATOT," ")</f>
        <v xml:space="preserve"> </v>
      </c>
      <c r="H72" s="9" t="str">
        <f t="shared" si="3"/>
        <v xml:space="preserve"> </v>
      </c>
    </row>
    <row r="73" spans="1:8" x14ac:dyDescent="0.15">
      <c r="A73" s="9" t="s">
        <v>60</v>
      </c>
      <c r="B73" s="13" t="s">
        <v>38</v>
      </c>
      <c r="C73" s="10">
        <v>1578000</v>
      </c>
      <c r="D73" s="32" t="str">
        <f t="shared" si="2"/>
        <v xml:space="preserve"> </v>
      </c>
      <c r="E73" s="14" t="str">
        <f>IF(A73=$A$7,C73*IVATOT," ")</f>
        <v xml:space="preserve"> </v>
      </c>
      <c r="H73" s="9" t="str">
        <f t="shared" si="3"/>
        <v xml:space="preserve"> </v>
      </c>
    </row>
    <row r="74" spans="1:8" x14ac:dyDescent="0.15">
      <c r="A74" s="9" t="s">
        <v>23</v>
      </c>
      <c r="B74" s="13" t="s">
        <v>24</v>
      </c>
      <c r="C74" s="10">
        <v>34000</v>
      </c>
      <c r="D74" s="32" t="str">
        <f t="shared" si="2"/>
        <v xml:space="preserve"> </v>
      </c>
      <c r="E74" s="14" t="str">
        <f>IF(A74=$A$7,C74*IVATOT," ")</f>
        <v xml:space="preserve"> </v>
      </c>
      <c r="H74" s="9" t="str">
        <f t="shared" si="3"/>
        <v xml:space="preserve"> </v>
      </c>
    </row>
    <row r="75" spans="1:8" x14ac:dyDescent="0.15">
      <c r="A75" s="9" t="s">
        <v>71</v>
      </c>
      <c r="B75" s="13" t="s">
        <v>72</v>
      </c>
      <c r="C75" s="10">
        <v>20000</v>
      </c>
      <c r="D75" s="32" t="str">
        <f t="shared" si="2"/>
        <v xml:space="preserve"> </v>
      </c>
      <c r="E75" s="14" t="str">
        <f>IF(A75=$A$7,C75*IVATOT," ")</f>
        <v xml:space="preserve"> </v>
      </c>
      <c r="H75" s="9" t="str">
        <f t="shared" si="3"/>
        <v xml:space="preserve"> </v>
      </c>
    </row>
    <row r="76" spans="1:8" x14ac:dyDescent="0.15">
      <c r="A76" s="9" t="s">
        <v>25</v>
      </c>
      <c r="B76" s="13" t="s">
        <v>26</v>
      </c>
      <c r="C76" s="10">
        <v>23000</v>
      </c>
      <c r="D76" s="32" t="str">
        <f t="shared" si="2"/>
        <v xml:space="preserve"> </v>
      </c>
      <c r="E76" s="14" t="str">
        <f>IF(A76=$A$7,C76*IVATOT," ")</f>
        <v xml:space="preserve"> </v>
      </c>
      <c r="H76" s="9" t="str">
        <f t="shared" si="3"/>
        <v xml:space="preserve"> </v>
      </c>
    </row>
    <row r="77" spans="1:8" x14ac:dyDescent="0.15">
      <c r="A77" s="9" t="s">
        <v>73</v>
      </c>
      <c r="B77" s="13" t="s">
        <v>64</v>
      </c>
      <c r="C77" s="10">
        <v>98000</v>
      </c>
      <c r="D77" s="32" t="str">
        <f t="shared" si="2"/>
        <v xml:space="preserve"> </v>
      </c>
      <c r="E77" s="14" t="str">
        <f>IF(A77=$A$7,C77*IVATOT," ")</f>
        <v xml:space="preserve"> </v>
      </c>
      <c r="H77" s="9" t="str">
        <f t="shared" si="3"/>
        <v xml:space="preserve"> </v>
      </c>
    </row>
    <row r="78" spans="1:8" x14ac:dyDescent="0.15">
      <c r="A78" s="9" t="s">
        <v>62</v>
      </c>
      <c r="B78" s="13" t="s">
        <v>28</v>
      </c>
      <c r="C78" s="10">
        <v>251000</v>
      </c>
      <c r="D78" s="32" t="str">
        <f t="shared" si="2"/>
        <v xml:space="preserve"> </v>
      </c>
      <c r="E78" s="14" t="str">
        <f>IF(A78=$A$7,C78*IVATOT," ")</f>
        <v xml:space="preserve"> </v>
      </c>
      <c r="H78" s="9" t="str">
        <f t="shared" si="3"/>
        <v xml:space="preserve"> </v>
      </c>
    </row>
    <row r="79" spans="1:8" x14ac:dyDescent="0.15">
      <c r="A79" s="9" t="s">
        <v>33</v>
      </c>
      <c r="B79" s="13" t="s">
        <v>6</v>
      </c>
      <c r="C79" s="10">
        <v>15000</v>
      </c>
      <c r="D79" s="32" t="str">
        <f t="shared" si="2"/>
        <v xml:space="preserve"> </v>
      </c>
      <c r="E79" s="14" t="str">
        <f>IF(A79=$A$7,C79*IVATOT," ")</f>
        <v xml:space="preserve"> </v>
      </c>
      <c r="H79" s="9" t="str">
        <f t="shared" si="3"/>
        <v xml:space="preserve"> </v>
      </c>
    </row>
    <row r="80" spans="1:8" x14ac:dyDescent="0.15">
      <c r="A80" s="9" t="s">
        <v>32</v>
      </c>
      <c r="B80" s="13" t="s">
        <v>22</v>
      </c>
      <c r="C80" s="10">
        <v>14000</v>
      </c>
      <c r="D80" s="32" t="str">
        <f t="shared" si="2"/>
        <v xml:space="preserve"> </v>
      </c>
      <c r="E80" s="14" t="str">
        <f>IF(A80=$A$7,C80*IVATOT," ")</f>
        <v xml:space="preserve"> </v>
      </c>
      <c r="H80" s="9" t="str">
        <f t="shared" si="3"/>
        <v xml:space="preserve"> </v>
      </c>
    </row>
    <row r="81" spans="1:8" x14ac:dyDescent="0.15">
      <c r="A81" s="9" t="s">
        <v>74</v>
      </c>
      <c r="B81" s="13" t="s">
        <v>38</v>
      </c>
      <c r="C81" s="15">
        <v>0</v>
      </c>
      <c r="D81" s="32" t="str">
        <f t="shared" si="2"/>
        <v xml:space="preserve"> </v>
      </c>
      <c r="E81" s="14" t="str">
        <f>IF(A81=$A$7,C81*IVATOT," ")</f>
        <v xml:space="preserve"> </v>
      </c>
      <c r="H81" s="9" t="str">
        <f t="shared" si="3"/>
        <v xml:space="preserve"> </v>
      </c>
    </row>
    <row r="82" spans="1:8" x14ac:dyDescent="0.15">
      <c r="A82" s="9" t="s">
        <v>74</v>
      </c>
      <c r="B82" s="13" t="s">
        <v>38</v>
      </c>
      <c r="C82" s="10">
        <v>399000</v>
      </c>
      <c r="D82" s="32" t="str">
        <f t="shared" si="2"/>
        <v xml:space="preserve"> </v>
      </c>
      <c r="E82" s="14" t="str">
        <f>IF(A82=$A$7,C82*IVATOT," ")</f>
        <v xml:space="preserve"> </v>
      </c>
      <c r="H82" s="9" t="str">
        <f t="shared" si="3"/>
        <v xml:space="preserve"> </v>
      </c>
    </row>
    <row r="83" spans="1:8" x14ac:dyDescent="0.15">
      <c r="A83" s="9" t="s">
        <v>63</v>
      </c>
      <c r="B83" s="13" t="s">
        <v>64</v>
      </c>
      <c r="C83" s="10">
        <v>259000</v>
      </c>
      <c r="D83" s="32" t="str">
        <f t="shared" si="2"/>
        <v xml:space="preserve"> </v>
      </c>
      <c r="E83" s="14" t="str">
        <f>IF(A83=$A$7,C83*IVATOT," ")</f>
        <v xml:space="preserve"> </v>
      </c>
      <c r="H83" s="9" t="str">
        <f t="shared" si="3"/>
        <v xml:space="preserve"> </v>
      </c>
    </row>
    <row r="84" spans="1:8" x14ac:dyDescent="0.15">
      <c r="A84" s="9" t="s">
        <v>61</v>
      </c>
      <c r="B84" s="13" t="s">
        <v>6</v>
      </c>
      <c r="C84" s="10">
        <v>324000</v>
      </c>
      <c r="D84" s="32" t="str">
        <f t="shared" si="2"/>
        <v>trovato</v>
      </c>
      <c r="E84" s="14" t="str">
        <f>IF(A84=$A$7,C84*IVATOT," ")</f>
        <v xml:space="preserve"> </v>
      </c>
      <c r="H84" s="9" t="str">
        <f t="shared" si="3"/>
        <v xml:space="preserve"> </v>
      </c>
    </row>
    <row r="85" spans="1:8" x14ac:dyDescent="0.15">
      <c r="A85" s="9" t="s">
        <v>41</v>
      </c>
      <c r="B85" s="13" t="s">
        <v>6</v>
      </c>
      <c r="C85" s="10">
        <v>378000</v>
      </c>
      <c r="D85" s="32" t="str">
        <f t="shared" si="2"/>
        <v>trovato</v>
      </c>
      <c r="E85" s="14" t="str">
        <f>IF(A85=$A$7,C85*IVATOT," ")</f>
        <v xml:space="preserve"> </v>
      </c>
      <c r="H85" s="9" t="str">
        <f t="shared" si="3"/>
        <v xml:space="preserve"> </v>
      </c>
    </row>
    <row r="86" spans="1:8" x14ac:dyDescent="0.15">
      <c r="A86" s="9" t="s">
        <v>192</v>
      </c>
      <c r="B86" s="13" t="s">
        <v>38</v>
      </c>
      <c r="C86" s="10">
        <v>469000</v>
      </c>
      <c r="D86" s="32" t="str">
        <f t="shared" si="2"/>
        <v xml:space="preserve"> </v>
      </c>
      <c r="E86" s="14">
        <f>IF(A86=$A$7,C86*IVATOT," ")</f>
        <v>93800</v>
      </c>
      <c r="H86" s="9" t="str">
        <f t="shared" si="3"/>
        <v xml:space="preserve"> </v>
      </c>
    </row>
    <row r="87" spans="1:8" x14ac:dyDescent="0.15">
      <c r="A87" s="9" t="s">
        <v>62</v>
      </c>
      <c r="B87" s="13" t="s">
        <v>28</v>
      </c>
      <c r="C87" s="10">
        <v>556000</v>
      </c>
      <c r="D87" s="32" t="str">
        <f t="shared" si="2"/>
        <v xml:space="preserve"> </v>
      </c>
      <c r="E87" s="14" t="str">
        <f>IF(A87=$A$7,C87*IVATOT," ")</f>
        <v xml:space="preserve"> </v>
      </c>
      <c r="H87" s="9" t="str">
        <f t="shared" si="3"/>
        <v xml:space="preserve"> </v>
      </c>
    </row>
    <row r="88" spans="1:8" x14ac:dyDescent="0.15">
      <c r="A88" s="9" t="s">
        <v>25</v>
      </c>
      <c r="B88" s="13" t="s">
        <v>26</v>
      </c>
      <c r="C88" s="10">
        <v>476000</v>
      </c>
      <c r="D88" s="32" t="str">
        <f t="shared" si="2"/>
        <v xml:space="preserve"> </v>
      </c>
      <c r="E88" s="14" t="str">
        <f>IF(A88=$A$7,C88*IVATOT," ")</f>
        <v xml:space="preserve"> </v>
      </c>
      <c r="H88" s="9" t="str">
        <f t="shared" si="3"/>
        <v xml:space="preserve"> </v>
      </c>
    </row>
    <row r="89" spans="1:8" x14ac:dyDescent="0.15">
      <c r="A89" s="9" t="s">
        <v>13</v>
      </c>
      <c r="B89" s="13" t="s">
        <v>14</v>
      </c>
      <c r="C89" s="10">
        <v>477000</v>
      </c>
      <c r="D89" s="32" t="str">
        <f t="shared" si="2"/>
        <v xml:space="preserve"> </v>
      </c>
      <c r="E89" s="14" t="str">
        <f>IF(A89=$A$7,C89*IVATOT," ")</f>
        <v xml:space="preserve"> </v>
      </c>
      <c r="H89" s="9" t="str">
        <f t="shared" si="3"/>
        <v xml:space="preserve"> </v>
      </c>
    </row>
    <row r="90" spans="1:8" x14ac:dyDescent="0.15">
      <c r="A90" s="9" t="s">
        <v>34</v>
      </c>
      <c r="B90" s="13" t="s">
        <v>35</v>
      </c>
      <c r="C90" s="10">
        <v>556000</v>
      </c>
      <c r="D90" s="32" t="str">
        <f t="shared" si="2"/>
        <v xml:space="preserve"> </v>
      </c>
      <c r="E90" s="14" t="str">
        <f>IF(A90=$A$7,C90*IVATOT," ")</f>
        <v xml:space="preserve"> </v>
      </c>
      <c r="H90" s="9" t="str">
        <f t="shared" si="3"/>
        <v xml:space="preserve"> </v>
      </c>
    </row>
    <row r="91" spans="1:8" x14ac:dyDescent="0.15">
      <c r="A91" s="9" t="s">
        <v>192</v>
      </c>
      <c r="B91" s="13" t="s">
        <v>38</v>
      </c>
      <c r="C91" s="10">
        <v>695000</v>
      </c>
      <c r="D91" s="32" t="str">
        <f t="shared" si="2"/>
        <v xml:space="preserve"> </v>
      </c>
      <c r="E91" s="14">
        <f>IF(A91=$A$7,C91*IVATOT," ")</f>
        <v>139000</v>
      </c>
      <c r="H91" s="9" t="str">
        <f t="shared" si="3"/>
        <v xml:space="preserve"> </v>
      </c>
    </row>
    <row r="92" spans="1:8" x14ac:dyDescent="0.15">
      <c r="A92" s="9" t="s">
        <v>15</v>
      </c>
      <c r="B92" s="13" t="s">
        <v>16</v>
      </c>
      <c r="C92" s="10">
        <v>1279000</v>
      </c>
      <c r="D92" s="32" t="str">
        <f t="shared" si="2"/>
        <v xml:space="preserve"> </v>
      </c>
      <c r="E92" s="14" t="str">
        <f>IF(A92=$A$7,C92*IVATOT," ")</f>
        <v xml:space="preserve"> </v>
      </c>
      <c r="H92" s="9" t="str">
        <f t="shared" si="3"/>
        <v xml:space="preserve"> </v>
      </c>
    </row>
    <row r="93" spans="1:8" x14ac:dyDescent="0.15">
      <c r="A93" s="9" t="s">
        <v>55</v>
      </c>
      <c r="B93" s="13" t="s">
        <v>35</v>
      </c>
      <c r="C93" s="10">
        <v>35000</v>
      </c>
      <c r="D93" s="32" t="str">
        <f t="shared" si="2"/>
        <v xml:space="preserve"> </v>
      </c>
      <c r="E93" s="14" t="str">
        <f>IF(A93=$A$7,C93*IVATOT," ")</f>
        <v xml:space="preserve"> </v>
      </c>
      <c r="H93" s="9" t="str">
        <f t="shared" si="3"/>
        <v xml:space="preserve"> </v>
      </c>
    </row>
    <row r="94" spans="1:8" x14ac:dyDescent="0.15">
      <c r="A94" s="9" t="s">
        <v>7</v>
      </c>
      <c r="B94" s="13" t="s">
        <v>8</v>
      </c>
      <c r="C94" s="10">
        <v>175000</v>
      </c>
      <c r="D94" s="32" t="str">
        <f t="shared" si="2"/>
        <v xml:space="preserve"> </v>
      </c>
      <c r="E94" s="14" t="str">
        <f>IF(A94=$A$7,C94*IVATOT," ")</f>
        <v xml:space="preserve"> </v>
      </c>
      <c r="H94" s="9" t="str">
        <f t="shared" si="3"/>
        <v>VERO</v>
      </c>
    </row>
    <row r="95" spans="1:8" x14ac:dyDescent="0.15">
      <c r="A95" s="9" t="s">
        <v>62</v>
      </c>
      <c r="B95" s="13" t="s">
        <v>48</v>
      </c>
      <c r="C95" s="10">
        <v>272000</v>
      </c>
      <c r="D95" s="32" t="str">
        <f t="shared" si="2"/>
        <v xml:space="preserve"> </v>
      </c>
      <c r="E95" s="14" t="str">
        <f>IF(A95=$A$7,C95*IVATOT," ")</f>
        <v xml:space="preserve"> </v>
      </c>
      <c r="H95" s="9" t="str">
        <f t="shared" si="3"/>
        <v xml:space="preserve"> </v>
      </c>
    </row>
    <row r="96" spans="1:8" x14ac:dyDescent="0.15">
      <c r="A96" s="9" t="s">
        <v>67</v>
      </c>
      <c r="B96" s="13" t="s">
        <v>68</v>
      </c>
      <c r="C96" s="10">
        <v>198000</v>
      </c>
      <c r="D96" s="32" t="str">
        <f t="shared" si="2"/>
        <v xml:space="preserve"> </v>
      </c>
      <c r="E96" s="14" t="str">
        <f>IF(A96=$A$7,C96*IVATOT," ")</f>
        <v xml:space="preserve"> </v>
      </c>
      <c r="H96" s="9" t="str">
        <f t="shared" si="3"/>
        <v xml:space="preserve"> </v>
      </c>
    </row>
    <row r="97" spans="1:8" x14ac:dyDescent="0.15">
      <c r="A97" s="9" t="s">
        <v>44</v>
      </c>
      <c r="B97" s="13" t="s">
        <v>38</v>
      </c>
      <c r="C97" s="10">
        <v>290000</v>
      </c>
      <c r="D97" s="32" t="str">
        <f t="shared" si="2"/>
        <v xml:space="preserve"> </v>
      </c>
      <c r="E97" s="14" t="str">
        <f>IF(A97=$A$7,C97*IVATOT," ")</f>
        <v xml:space="preserve"> </v>
      </c>
      <c r="H97" s="9" t="str">
        <f t="shared" si="3"/>
        <v xml:space="preserve"> </v>
      </c>
    </row>
    <row r="98" spans="1:8" x14ac:dyDescent="0.15">
      <c r="A98" s="9" t="s">
        <v>11</v>
      </c>
      <c r="B98" s="13" t="s">
        <v>12</v>
      </c>
      <c r="C98" s="10">
        <v>589000</v>
      </c>
      <c r="D98" s="32" t="str">
        <f t="shared" si="2"/>
        <v xml:space="preserve"> </v>
      </c>
      <c r="E98" s="14" t="str">
        <f>IF(A98=$A$7,C98*IVATOT," ")</f>
        <v xml:space="preserve"> </v>
      </c>
      <c r="H98" s="9" t="str">
        <f t="shared" si="3"/>
        <v xml:space="preserve"> </v>
      </c>
    </row>
    <row r="99" spans="1:8" x14ac:dyDescent="0.15">
      <c r="A99" s="9" t="s">
        <v>17</v>
      </c>
      <c r="B99" s="13" t="s">
        <v>12</v>
      </c>
      <c r="C99" s="10">
        <v>743000</v>
      </c>
      <c r="D99" s="32" t="str">
        <f t="shared" si="2"/>
        <v xml:space="preserve"> </v>
      </c>
      <c r="E99" s="14" t="str">
        <f>IF(A99=$A$7,C99*IVATOT," ")</f>
        <v xml:space="preserve"> </v>
      </c>
      <c r="H99" s="9" t="str">
        <f t="shared" si="3"/>
        <v xml:space="preserve"> </v>
      </c>
    </row>
    <row r="100" spans="1:8" x14ac:dyDescent="0.15">
      <c r="A100" s="9" t="s">
        <v>52</v>
      </c>
      <c r="B100" s="13" t="s">
        <v>22</v>
      </c>
      <c r="C100" s="10">
        <v>271000</v>
      </c>
      <c r="D100" s="32" t="str">
        <f t="shared" si="2"/>
        <v xml:space="preserve"> </v>
      </c>
      <c r="E100" s="14" t="str">
        <f>IF(A100=$A$7,C100*IVATOT," ")</f>
        <v xml:space="preserve"> </v>
      </c>
      <c r="H100" s="9" t="str">
        <f t="shared" si="3"/>
        <v xml:space="preserve"> </v>
      </c>
    </row>
    <row r="101" spans="1:8" x14ac:dyDescent="0.15">
      <c r="A101" s="9" t="s">
        <v>31</v>
      </c>
      <c r="B101" s="13" t="s">
        <v>6</v>
      </c>
      <c r="C101" s="10">
        <v>632000</v>
      </c>
      <c r="D101" s="32" t="str">
        <f t="shared" si="2"/>
        <v>trovato</v>
      </c>
      <c r="E101" s="14" t="str">
        <f>IF(A101=$A$7,C101*IVATOT," ")</f>
        <v xml:space="preserve"> </v>
      </c>
      <c r="H101" s="9" t="str">
        <f t="shared" si="3"/>
        <v xml:space="preserve"> </v>
      </c>
    </row>
    <row r="102" spans="1:8" x14ac:dyDescent="0.15">
      <c r="A102" s="9" t="s">
        <v>25</v>
      </c>
      <c r="B102" s="13" t="s">
        <v>26</v>
      </c>
      <c r="C102" s="10">
        <v>90000</v>
      </c>
      <c r="D102" s="32" t="str">
        <f t="shared" si="2"/>
        <v xml:space="preserve"> </v>
      </c>
      <c r="E102" s="14" t="str">
        <f>IF(A102=$A$7,C102*IVATOT," ")</f>
        <v xml:space="preserve"> </v>
      </c>
      <c r="H102" s="9" t="str">
        <f t="shared" si="3"/>
        <v xml:space="preserve"> </v>
      </c>
    </row>
    <row r="103" spans="1:8" x14ac:dyDescent="0.15">
      <c r="A103" s="9" t="s">
        <v>9</v>
      </c>
      <c r="B103" s="13" t="s">
        <v>10</v>
      </c>
      <c r="C103" s="10">
        <v>4000</v>
      </c>
      <c r="D103" s="32" t="str">
        <f t="shared" si="2"/>
        <v xml:space="preserve"> </v>
      </c>
      <c r="E103" s="14" t="str">
        <f>IF(A103=$A$7,C103*IVATOT," ")</f>
        <v xml:space="preserve"> </v>
      </c>
      <c r="H103" s="9" t="str">
        <f t="shared" si="3"/>
        <v xml:space="preserve"> </v>
      </c>
    </row>
    <row r="104" spans="1:8" x14ac:dyDescent="0.15">
      <c r="A104" s="9" t="s">
        <v>59</v>
      </c>
      <c r="B104" s="13" t="s">
        <v>38</v>
      </c>
      <c r="C104" s="10">
        <v>5000</v>
      </c>
      <c r="D104" s="32" t="str">
        <f t="shared" si="2"/>
        <v xml:space="preserve"> </v>
      </c>
      <c r="E104" s="14" t="str">
        <f>IF(A104=$A$7,C104*IVATOT," ")</f>
        <v xml:space="preserve"> </v>
      </c>
      <c r="H104" s="9" t="str">
        <f t="shared" si="3"/>
        <v xml:space="preserve"> </v>
      </c>
    </row>
    <row r="105" spans="1:8" x14ac:dyDescent="0.15">
      <c r="A105" s="9" t="s">
        <v>29</v>
      </c>
      <c r="B105" s="13" t="s">
        <v>30</v>
      </c>
      <c r="C105" s="10">
        <v>41000</v>
      </c>
      <c r="D105" s="32" t="str">
        <f t="shared" si="2"/>
        <v xml:space="preserve"> </v>
      </c>
      <c r="E105" s="14" t="str">
        <f>IF(A105=$A$7,C105*IVATOT," ")</f>
        <v xml:space="preserve"> </v>
      </c>
      <c r="H105" s="9" t="str">
        <f t="shared" si="3"/>
        <v xml:space="preserve"> </v>
      </c>
    </row>
    <row r="106" spans="1:8" x14ac:dyDescent="0.15">
      <c r="A106" s="9" t="s">
        <v>56</v>
      </c>
      <c r="B106" s="13" t="s">
        <v>30</v>
      </c>
      <c r="C106" s="15">
        <v>0</v>
      </c>
      <c r="D106" s="32" t="str">
        <f t="shared" si="2"/>
        <v xml:space="preserve"> </v>
      </c>
      <c r="E106" s="14" t="str">
        <f>IF(A106=$A$7,C106*IVATOT," ")</f>
        <v xml:space="preserve"> </v>
      </c>
      <c r="H106" s="9" t="str">
        <f t="shared" si="3"/>
        <v xml:space="preserve"> </v>
      </c>
    </row>
    <row r="107" spans="1:8" x14ac:dyDescent="0.15">
      <c r="A107" s="9" t="s">
        <v>31</v>
      </c>
      <c r="B107" s="13" t="s">
        <v>6</v>
      </c>
      <c r="C107" s="10">
        <v>737000</v>
      </c>
      <c r="D107" s="32" t="str">
        <f t="shared" si="2"/>
        <v>trovato</v>
      </c>
      <c r="E107" s="14" t="str">
        <f>IF(A107=$A$7,C107*IVATOT," ")</f>
        <v xml:space="preserve"> </v>
      </c>
      <c r="H107" s="9" t="str">
        <f t="shared" si="3"/>
        <v xml:space="preserve"> </v>
      </c>
    </row>
    <row r="108" spans="1:8" x14ac:dyDescent="0.15">
      <c r="A108" s="9" t="s">
        <v>59</v>
      </c>
      <c r="B108" s="13" t="s">
        <v>38</v>
      </c>
      <c r="C108" s="10">
        <v>910000</v>
      </c>
      <c r="D108" s="32" t="str">
        <f t="shared" si="2"/>
        <v xml:space="preserve"> </v>
      </c>
      <c r="E108" s="14" t="str">
        <f>IF(A108=$A$7,C108*IVATOT," ")</f>
        <v xml:space="preserve"> </v>
      </c>
      <c r="H108" s="9" t="str">
        <f t="shared" si="3"/>
        <v xml:space="preserve"> </v>
      </c>
    </row>
    <row r="109" spans="1:8" x14ac:dyDescent="0.15">
      <c r="A109" s="9" t="s">
        <v>56</v>
      </c>
      <c r="B109" s="13" t="s">
        <v>30</v>
      </c>
      <c r="C109" s="10">
        <v>241000</v>
      </c>
      <c r="D109" s="32" t="str">
        <f t="shared" si="2"/>
        <v xml:space="preserve"> </v>
      </c>
      <c r="E109" s="14" t="str">
        <f>IF(A109=$A$7,C109*IVATOT," ")</f>
        <v xml:space="preserve"> </v>
      </c>
      <c r="H109" s="9" t="str">
        <f t="shared" si="3"/>
        <v xml:space="preserve"> </v>
      </c>
    </row>
    <row r="110" spans="1:8" x14ac:dyDescent="0.15">
      <c r="A110" s="9" t="s">
        <v>56</v>
      </c>
      <c r="B110" s="13" t="s">
        <v>30</v>
      </c>
      <c r="C110" s="15">
        <v>0</v>
      </c>
      <c r="D110" s="32" t="str">
        <f t="shared" si="2"/>
        <v xml:space="preserve"> </v>
      </c>
      <c r="E110" s="14" t="str">
        <f>IF(A110=$A$7,C110*IVATOT," ")</f>
        <v xml:space="preserve"> </v>
      </c>
      <c r="H110" s="9" t="str">
        <f t="shared" si="3"/>
        <v xml:space="preserve"> </v>
      </c>
    </row>
    <row r="111" spans="1:8" x14ac:dyDescent="0.15">
      <c r="A111" s="9" t="s">
        <v>5</v>
      </c>
      <c r="B111" s="13" t="s">
        <v>6</v>
      </c>
      <c r="C111" s="10">
        <v>112000</v>
      </c>
      <c r="D111" s="32" t="str">
        <f t="shared" si="2"/>
        <v xml:space="preserve"> </v>
      </c>
      <c r="E111" s="14" t="str">
        <f>IF(A111=$A$7,C111*IVATOT," ")</f>
        <v xml:space="preserve"> </v>
      </c>
      <c r="H111" s="9" t="str">
        <f t="shared" si="3"/>
        <v xml:space="preserve"> </v>
      </c>
    </row>
    <row r="112" spans="1:8" x14ac:dyDescent="0.15">
      <c r="A112" s="9" t="s">
        <v>47</v>
      </c>
      <c r="B112" s="13" t="s">
        <v>48</v>
      </c>
      <c r="C112" s="10">
        <v>113000</v>
      </c>
      <c r="D112" s="32" t="str">
        <f t="shared" si="2"/>
        <v xml:space="preserve"> </v>
      </c>
      <c r="E112" s="14" t="str">
        <f>IF(A112=$A$7,C112*IVATOT," ")</f>
        <v xml:space="preserve"> </v>
      </c>
      <c r="H112" s="9" t="str">
        <f t="shared" si="3"/>
        <v xml:space="preserve"> </v>
      </c>
    </row>
    <row r="113" spans="1:8" x14ac:dyDescent="0.15">
      <c r="A113" s="9" t="s">
        <v>39</v>
      </c>
      <c r="B113" s="13" t="s">
        <v>40</v>
      </c>
      <c r="C113" s="10">
        <v>121000</v>
      </c>
      <c r="D113" s="32" t="str">
        <f t="shared" si="2"/>
        <v xml:space="preserve"> </v>
      </c>
      <c r="E113" s="14" t="str">
        <f>IF(A113=$A$7,C113*IVATOT," ")</f>
        <v xml:space="preserve"> </v>
      </c>
      <c r="H113" s="9" t="str">
        <f t="shared" si="3"/>
        <v xml:space="preserve"> </v>
      </c>
    </row>
    <row r="114" spans="1:8" x14ac:dyDescent="0.15">
      <c r="A114" s="9" t="s">
        <v>36</v>
      </c>
      <c r="B114" s="13" t="s">
        <v>30</v>
      </c>
      <c r="C114" s="10">
        <v>160000</v>
      </c>
      <c r="D114" s="32" t="str">
        <f t="shared" si="2"/>
        <v xml:space="preserve"> </v>
      </c>
      <c r="E114" s="14" t="str">
        <f>IF(A114=$A$7,C114*IVATOT," ")</f>
        <v xml:space="preserve"> </v>
      </c>
      <c r="H114" s="9" t="str">
        <f t="shared" si="3"/>
        <v xml:space="preserve"> </v>
      </c>
    </row>
    <row r="115" spans="1:8" x14ac:dyDescent="0.15">
      <c r="A115" s="9" t="s">
        <v>49</v>
      </c>
      <c r="B115" s="13" t="s">
        <v>30</v>
      </c>
      <c r="C115" s="10">
        <v>195000</v>
      </c>
      <c r="D115" s="32" t="str">
        <f t="shared" si="2"/>
        <v xml:space="preserve"> </v>
      </c>
      <c r="E115" s="14" t="str">
        <f>IF(A115=$A$7,C115*IVATOT," ")</f>
        <v xml:space="preserve"> </v>
      </c>
      <c r="H115" s="9" t="str">
        <f t="shared" si="3"/>
        <v xml:space="preserve"> </v>
      </c>
    </row>
    <row r="116" spans="1:8" x14ac:dyDescent="0.15">
      <c r="A116" s="9" t="s">
        <v>20</v>
      </c>
      <c r="B116" s="13" t="s">
        <v>10</v>
      </c>
      <c r="C116" s="10">
        <v>215000</v>
      </c>
      <c r="D116" s="32" t="str">
        <f t="shared" si="2"/>
        <v xml:space="preserve"> </v>
      </c>
      <c r="E116" s="14" t="str">
        <f>IF(A116=$A$7,C116*IVATOT," ")</f>
        <v xml:space="preserve"> </v>
      </c>
      <c r="H116" s="9" t="str">
        <f t="shared" si="3"/>
        <v xml:space="preserve"> </v>
      </c>
    </row>
    <row r="117" spans="1:8" x14ac:dyDescent="0.15">
      <c r="A117" s="9" t="s">
        <v>18</v>
      </c>
      <c r="B117" s="13" t="s">
        <v>19</v>
      </c>
      <c r="C117" s="10">
        <v>321000</v>
      </c>
      <c r="D117" s="32" t="str">
        <f t="shared" si="2"/>
        <v xml:space="preserve"> </v>
      </c>
      <c r="E117" s="14" t="str">
        <f>IF(A117=$A$7,C117*IVATOT," ")</f>
        <v xml:space="preserve"> </v>
      </c>
      <c r="H117" s="9" t="str">
        <f t="shared" si="3"/>
        <v xml:space="preserve"> </v>
      </c>
    </row>
    <row r="118" spans="1:8" x14ac:dyDescent="0.15">
      <c r="A118" s="9" t="s">
        <v>46</v>
      </c>
      <c r="B118" s="13" t="s">
        <v>30</v>
      </c>
      <c r="C118" s="10">
        <v>614000</v>
      </c>
      <c r="D118" s="32" t="str">
        <f t="shared" si="2"/>
        <v xml:space="preserve"> </v>
      </c>
      <c r="E118" s="14" t="str">
        <f>IF(A118=$A$7,C118*IVATOT," ")</f>
        <v xml:space="preserve"> </v>
      </c>
      <c r="H118" s="9" t="str">
        <f t="shared" si="3"/>
        <v xml:space="preserve"> </v>
      </c>
    </row>
    <row r="119" spans="1:8" x14ac:dyDescent="0.15">
      <c r="A119" s="9" t="s">
        <v>67</v>
      </c>
      <c r="B119" s="13" t="s">
        <v>68</v>
      </c>
      <c r="C119" s="15">
        <v>0</v>
      </c>
      <c r="D119" s="32" t="str">
        <f t="shared" si="2"/>
        <v xml:space="preserve"> </v>
      </c>
      <c r="E119" s="14" t="str">
        <f>IF(A119=$A$7,C119*IVATOT," ")</f>
        <v xml:space="preserve"> </v>
      </c>
      <c r="H119" s="9" t="str">
        <f t="shared" si="3"/>
        <v xml:space="preserve"> </v>
      </c>
    </row>
    <row r="120" spans="1:8" x14ac:dyDescent="0.15">
      <c r="A120" s="9" t="s">
        <v>21</v>
      </c>
      <c r="B120" s="13" t="s">
        <v>22</v>
      </c>
      <c r="C120" s="10">
        <v>30000</v>
      </c>
      <c r="D120" s="32" t="str">
        <f t="shared" si="2"/>
        <v xml:space="preserve"> </v>
      </c>
      <c r="E120" s="14" t="str">
        <f>IF(A120=$A$7,C120*IVATOT," ")</f>
        <v xml:space="preserve"> </v>
      </c>
      <c r="H120" s="9" t="str">
        <f t="shared" si="3"/>
        <v xml:space="preserve"> </v>
      </c>
    </row>
    <row r="121" spans="1:8" x14ac:dyDescent="0.15">
      <c r="A121" s="9" t="s">
        <v>61</v>
      </c>
      <c r="B121" s="13" t="s">
        <v>24</v>
      </c>
      <c r="C121" s="10">
        <v>34000</v>
      </c>
      <c r="D121" s="32" t="str">
        <f t="shared" si="2"/>
        <v xml:space="preserve"> </v>
      </c>
      <c r="E121" s="14" t="str">
        <f>IF(A121=$A$7,C121*IVATOT," ")</f>
        <v xml:space="preserve"> </v>
      </c>
      <c r="H121" s="9" t="str">
        <f t="shared" si="3"/>
        <v xml:space="preserve"> </v>
      </c>
    </row>
    <row r="122" spans="1:8" x14ac:dyDescent="0.15">
      <c r="A122" s="9" t="s">
        <v>42</v>
      </c>
      <c r="B122" s="13" t="s">
        <v>43</v>
      </c>
      <c r="C122" s="10">
        <v>35000</v>
      </c>
      <c r="D122" s="32" t="str">
        <f t="shared" si="2"/>
        <v xml:space="preserve"> </v>
      </c>
      <c r="E122" s="14" t="str">
        <f>IF(A122=$A$7,C122*IVATOT," ")</f>
        <v xml:space="preserve"> </v>
      </c>
      <c r="H122" s="9" t="str">
        <f t="shared" si="3"/>
        <v xml:space="preserve"> </v>
      </c>
    </row>
    <row r="123" spans="1:8" x14ac:dyDescent="0.15">
      <c r="A123" s="9" t="s">
        <v>44</v>
      </c>
      <c r="B123" s="13" t="s">
        <v>38</v>
      </c>
      <c r="C123" s="10">
        <v>77000</v>
      </c>
      <c r="D123" s="32" t="str">
        <f t="shared" si="2"/>
        <v xml:space="preserve"> </v>
      </c>
      <c r="E123" s="14" t="str">
        <f>IF(A123=$A$7,C123*IVATOT," ")</f>
        <v xml:space="preserve"> </v>
      </c>
      <c r="H123" s="9" t="str">
        <f t="shared" si="3"/>
        <v xml:space="preserve"> </v>
      </c>
    </row>
    <row r="124" spans="1:8" x14ac:dyDescent="0.15">
      <c r="A124" s="9" t="s">
        <v>188</v>
      </c>
      <c r="B124" s="13" t="s">
        <v>58</v>
      </c>
      <c r="C124" s="10">
        <v>723000</v>
      </c>
      <c r="D124" s="32" t="str">
        <f t="shared" si="2"/>
        <v xml:space="preserve"> </v>
      </c>
      <c r="E124" s="14" t="str">
        <f>IF(A124=$A$7,C124*IVATOT," ")</f>
        <v xml:space="preserve"> </v>
      </c>
      <c r="H124" s="9" t="str">
        <f t="shared" si="3"/>
        <v xml:space="preserve"> </v>
      </c>
    </row>
    <row r="125" spans="1:8" x14ac:dyDescent="0.15">
      <c r="A125" s="9" t="s">
        <v>33</v>
      </c>
      <c r="B125" s="13" t="s">
        <v>6</v>
      </c>
      <c r="C125" s="10">
        <v>742000</v>
      </c>
      <c r="D125" s="32" t="str">
        <f t="shared" si="2"/>
        <v>trovato</v>
      </c>
      <c r="E125" s="14" t="str">
        <f>IF(A125=$A$7,C125*IVATOT," ")</f>
        <v xml:space="preserve"> </v>
      </c>
      <c r="H125" s="9" t="str">
        <f t="shared" si="3"/>
        <v xml:space="preserve"> </v>
      </c>
    </row>
    <row r="126" spans="1:8" x14ac:dyDescent="0.15">
      <c r="A126" s="9" t="s">
        <v>20</v>
      </c>
      <c r="B126" s="13" t="s">
        <v>10</v>
      </c>
      <c r="C126" s="10">
        <v>778000</v>
      </c>
      <c r="D126" s="32" t="str">
        <f t="shared" si="2"/>
        <v xml:space="preserve"> </v>
      </c>
      <c r="E126" s="14" t="str">
        <f>IF(A126=$A$7,C126*IVATOT," ")</f>
        <v xml:space="preserve"> </v>
      </c>
      <c r="H126" s="9" t="str">
        <f t="shared" si="3"/>
        <v xml:space="preserve"> </v>
      </c>
    </row>
    <row r="127" spans="1:8" x14ac:dyDescent="0.15">
      <c r="A127" s="9" t="s">
        <v>45</v>
      </c>
      <c r="B127" s="13" t="s">
        <v>10</v>
      </c>
      <c r="C127" s="10">
        <v>878000</v>
      </c>
      <c r="D127" s="32" t="str">
        <f t="shared" si="2"/>
        <v xml:space="preserve"> </v>
      </c>
      <c r="E127" s="14" t="str">
        <f>IF(A127=$A$7,C127*IVATOT," ")</f>
        <v xml:space="preserve"> </v>
      </c>
      <c r="H127" s="9" t="str">
        <f t="shared" si="3"/>
        <v xml:space="preserve"> </v>
      </c>
    </row>
    <row r="128" spans="1:8" x14ac:dyDescent="0.15">
      <c r="A128" s="9" t="s">
        <v>50</v>
      </c>
      <c r="B128" s="13" t="s">
        <v>51</v>
      </c>
      <c r="C128" s="10">
        <v>883000</v>
      </c>
      <c r="D128" s="32" t="str">
        <f t="shared" si="2"/>
        <v xml:space="preserve"> </v>
      </c>
      <c r="E128" s="14" t="str">
        <f>IF(A128=$A$7,C128*IVATOT," ")</f>
        <v xml:space="preserve"> </v>
      </c>
      <c r="H128" s="9" t="str">
        <f t="shared" si="3"/>
        <v xml:space="preserve"> </v>
      </c>
    </row>
    <row r="129" spans="1:8" x14ac:dyDescent="0.15">
      <c r="A129" s="9" t="s">
        <v>21</v>
      </c>
      <c r="B129" s="13" t="s">
        <v>22</v>
      </c>
      <c r="C129" s="10">
        <v>913000</v>
      </c>
      <c r="D129" s="32" t="str">
        <f t="shared" si="2"/>
        <v xml:space="preserve"> </v>
      </c>
      <c r="E129" s="14" t="str">
        <f>IF(A129=$A$7,C129*IVATOT," ")</f>
        <v xml:space="preserve"> </v>
      </c>
      <c r="H129" s="9" t="str">
        <f t="shared" si="3"/>
        <v xml:space="preserve"> </v>
      </c>
    </row>
    <row r="130" spans="1:8" x14ac:dyDescent="0.15">
      <c r="A130" s="9" t="s">
        <v>60</v>
      </c>
      <c r="B130" s="13" t="s">
        <v>38</v>
      </c>
      <c r="C130" s="10">
        <v>1125000</v>
      </c>
      <c r="D130" s="32" t="str">
        <f t="shared" si="2"/>
        <v xml:space="preserve"> </v>
      </c>
      <c r="E130" s="14" t="str">
        <f>IF(A130=$A$7,C130*IVATOT," ")</f>
        <v xml:space="preserve"> </v>
      </c>
      <c r="H130" s="9" t="str">
        <f t="shared" si="3"/>
        <v xml:space="preserve"> </v>
      </c>
    </row>
    <row r="131" spans="1:8" x14ac:dyDescent="0.15">
      <c r="A131" s="9" t="s">
        <v>69</v>
      </c>
      <c r="B131" s="13" t="s">
        <v>51</v>
      </c>
      <c r="C131" s="15">
        <v>0</v>
      </c>
      <c r="D131" s="32" t="str">
        <f t="shared" si="2"/>
        <v xml:space="preserve"> </v>
      </c>
      <c r="E131" s="14" t="str">
        <f>IF(A131=$A$7,C131*IVATOT," ")</f>
        <v xml:space="preserve"> </v>
      </c>
      <c r="H131" s="9" t="str">
        <f t="shared" si="3"/>
        <v xml:space="preserve"> </v>
      </c>
    </row>
    <row r="132" spans="1:8" x14ac:dyDescent="0.15">
      <c r="A132" s="9" t="s">
        <v>69</v>
      </c>
      <c r="B132" s="13" t="s">
        <v>51</v>
      </c>
      <c r="C132" s="10">
        <v>33000</v>
      </c>
      <c r="D132" s="32" t="str">
        <f t="shared" si="2"/>
        <v xml:space="preserve"> </v>
      </c>
      <c r="E132" s="14" t="str">
        <f>IF(A132=$A$7,C132*IVATOT," ")</f>
        <v xml:space="preserve"> </v>
      </c>
      <c r="H132" s="9" t="str">
        <f t="shared" si="3"/>
        <v xml:space="preserve"> </v>
      </c>
    </row>
    <row r="133" spans="1:8" x14ac:dyDescent="0.15">
      <c r="A133" s="9" t="s">
        <v>57</v>
      </c>
      <c r="B133" s="13" t="s">
        <v>58</v>
      </c>
      <c r="C133" s="10">
        <v>52000</v>
      </c>
      <c r="D133" s="32" t="str">
        <f t="shared" si="2"/>
        <v xml:space="preserve"> </v>
      </c>
      <c r="E133" s="14" t="str">
        <f>IF(A133=$A$7,C133*IVATOT," ")</f>
        <v xml:space="preserve"> </v>
      </c>
      <c r="H133" s="9" t="str">
        <f t="shared" si="3"/>
        <v xml:space="preserve"> </v>
      </c>
    </row>
    <row r="134" spans="1:8" x14ac:dyDescent="0.15">
      <c r="A134" s="9" t="s">
        <v>53</v>
      </c>
      <c r="B134" s="13" t="s">
        <v>54</v>
      </c>
      <c r="C134" s="10">
        <v>97000</v>
      </c>
      <c r="D134" s="32" t="str">
        <f t="shared" ref="D134:D197" si="4">IF(AND(B134=$B$5,C134&gt;300000),"trovato"," ")</f>
        <v xml:space="preserve"> </v>
      </c>
      <c r="E134" s="14" t="str">
        <f>IF(A134=$A$7,C134*IVATOT," ")</f>
        <v xml:space="preserve"> </v>
      </c>
      <c r="H134" s="9" t="str">
        <f t="shared" ref="H134:H197" si="5">IF(AND(B134=$B$15,C134&lt;1000000),"VERO"," ")</f>
        <v xml:space="preserve"> </v>
      </c>
    </row>
    <row r="135" spans="1:8" x14ac:dyDescent="0.15">
      <c r="A135" s="9" t="s">
        <v>5</v>
      </c>
      <c r="B135" s="13" t="s">
        <v>6</v>
      </c>
      <c r="C135" s="15">
        <v>0</v>
      </c>
      <c r="D135" s="32" t="str">
        <f t="shared" si="4"/>
        <v xml:space="preserve"> </v>
      </c>
      <c r="E135" s="14" t="str">
        <f>IF(A135=$A$7,C135*IVATOT," ")</f>
        <v xml:space="preserve"> </v>
      </c>
      <c r="H135" s="9" t="str">
        <f t="shared" si="5"/>
        <v xml:space="preserve"> </v>
      </c>
    </row>
    <row r="136" spans="1:8" x14ac:dyDescent="0.15">
      <c r="A136" s="9" t="s">
        <v>31</v>
      </c>
      <c r="B136" s="13" t="s">
        <v>6</v>
      </c>
      <c r="C136" s="10">
        <v>131000</v>
      </c>
      <c r="D136" s="32" t="str">
        <f t="shared" si="4"/>
        <v xml:space="preserve"> </v>
      </c>
      <c r="E136" s="14" t="str">
        <f>IF(A136=$A$7,C136*IVATOT," ")</f>
        <v xml:space="preserve"> </v>
      </c>
      <c r="H136" s="9" t="str">
        <f t="shared" si="5"/>
        <v xml:space="preserve"> </v>
      </c>
    </row>
    <row r="137" spans="1:8" x14ac:dyDescent="0.15">
      <c r="A137" s="9" t="s">
        <v>31</v>
      </c>
      <c r="B137" s="13" t="s">
        <v>6</v>
      </c>
      <c r="C137" s="10">
        <v>169000</v>
      </c>
      <c r="D137" s="32" t="str">
        <f t="shared" si="4"/>
        <v xml:space="preserve"> </v>
      </c>
      <c r="E137" s="14" t="str">
        <f>IF(A137=$A$7,C137*IVATOT," ")</f>
        <v xml:space="preserve"> </v>
      </c>
      <c r="H137" s="9" t="str">
        <f t="shared" si="5"/>
        <v xml:space="preserve"> </v>
      </c>
    </row>
    <row r="138" spans="1:8" x14ac:dyDescent="0.15">
      <c r="A138" s="9" t="s">
        <v>47</v>
      </c>
      <c r="B138" s="13" t="s">
        <v>48</v>
      </c>
      <c r="C138" s="10">
        <v>190000</v>
      </c>
      <c r="D138" s="32" t="str">
        <f t="shared" si="4"/>
        <v xml:space="preserve"> </v>
      </c>
      <c r="E138" s="14" t="str">
        <f>IF(A138=$A$7,C138*IVATOT," ")</f>
        <v xml:space="preserve"> </v>
      </c>
      <c r="H138" s="9" t="str">
        <f t="shared" si="5"/>
        <v xml:space="preserve"> </v>
      </c>
    </row>
    <row r="139" spans="1:8" x14ac:dyDescent="0.15">
      <c r="A139" s="9" t="s">
        <v>25</v>
      </c>
      <c r="B139" s="13" t="s">
        <v>26</v>
      </c>
      <c r="C139" s="10">
        <v>191000</v>
      </c>
      <c r="D139" s="32" t="str">
        <f t="shared" si="4"/>
        <v xml:space="preserve"> </v>
      </c>
      <c r="E139" s="14" t="str">
        <f>IF(A139=$A$7,C139*IVATOT," ")</f>
        <v xml:space="preserve"> </v>
      </c>
      <c r="H139" s="9" t="str">
        <f t="shared" si="5"/>
        <v xml:space="preserve"> </v>
      </c>
    </row>
    <row r="140" spans="1:8" x14ac:dyDescent="0.15">
      <c r="A140" s="9" t="s">
        <v>65</v>
      </c>
      <c r="B140" s="13" t="s">
        <v>64</v>
      </c>
      <c r="C140" s="10">
        <v>197000</v>
      </c>
      <c r="D140" s="32" t="str">
        <f t="shared" si="4"/>
        <v xml:space="preserve"> </v>
      </c>
      <c r="E140" s="14" t="str">
        <f>IF(A140=$A$7,C140*IVATOT," ")</f>
        <v xml:space="preserve"> </v>
      </c>
      <c r="H140" s="9" t="str">
        <f t="shared" si="5"/>
        <v xml:space="preserve"> </v>
      </c>
    </row>
    <row r="141" spans="1:8" x14ac:dyDescent="0.15">
      <c r="A141" s="9" t="s">
        <v>66</v>
      </c>
      <c r="B141" s="13" t="s">
        <v>51</v>
      </c>
      <c r="C141" s="10">
        <v>201000</v>
      </c>
      <c r="D141" s="32" t="str">
        <f t="shared" si="4"/>
        <v xml:space="preserve"> </v>
      </c>
      <c r="E141" s="14" t="str">
        <f>IF(A141=$A$7,C141*IVATOT," ")</f>
        <v xml:space="preserve"> </v>
      </c>
      <c r="H141" s="9" t="str">
        <f t="shared" si="5"/>
        <v xml:space="preserve"> </v>
      </c>
    </row>
    <row r="142" spans="1:8" x14ac:dyDescent="0.15">
      <c r="A142" s="9" t="s">
        <v>33</v>
      </c>
      <c r="B142" s="13" t="s">
        <v>6</v>
      </c>
      <c r="C142" s="10">
        <v>220000</v>
      </c>
      <c r="D142" s="32" t="str">
        <f t="shared" si="4"/>
        <v xml:space="preserve"> </v>
      </c>
      <c r="E142" s="14" t="str">
        <f>IF(A142=$A$7,C142*IVATOT," ")</f>
        <v xml:space="preserve"> </v>
      </c>
      <c r="H142" s="9" t="str">
        <f t="shared" si="5"/>
        <v xml:space="preserve"> </v>
      </c>
    </row>
    <row r="143" spans="1:8" x14ac:dyDescent="0.15">
      <c r="A143" s="9" t="s">
        <v>9</v>
      </c>
      <c r="B143" s="13" t="s">
        <v>10</v>
      </c>
      <c r="C143" s="10">
        <v>250000</v>
      </c>
      <c r="D143" s="32" t="str">
        <f t="shared" si="4"/>
        <v xml:space="preserve"> </v>
      </c>
      <c r="E143" s="14" t="str">
        <f>IF(A143=$A$7,C143*IVATOT," ")</f>
        <v xml:space="preserve"> </v>
      </c>
      <c r="H143" s="9" t="str">
        <f t="shared" si="5"/>
        <v xml:space="preserve"> </v>
      </c>
    </row>
    <row r="144" spans="1:8" x14ac:dyDescent="0.15">
      <c r="A144" s="9" t="s">
        <v>65</v>
      </c>
      <c r="B144" s="13" t="s">
        <v>64</v>
      </c>
      <c r="C144" s="10">
        <v>257000</v>
      </c>
      <c r="D144" s="32" t="str">
        <f t="shared" si="4"/>
        <v xml:space="preserve"> </v>
      </c>
      <c r="E144" s="14" t="str">
        <f>IF(A144=$A$7,C144*IVATOT," ")</f>
        <v xml:space="preserve"> </v>
      </c>
      <c r="H144" s="9" t="str">
        <f t="shared" si="5"/>
        <v xml:space="preserve"> </v>
      </c>
    </row>
    <row r="145" spans="1:8" x14ac:dyDescent="0.15">
      <c r="A145" s="9" t="s">
        <v>9</v>
      </c>
      <c r="B145" s="13" t="s">
        <v>10</v>
      </c>
      <c r="C145" s="10">
        <v>278000</v>
      </c>
      <c r="D145" s="32" t="str">
        <f t="shared" si="4"/>
        <v xml:space="preserve"> </v>
      </c>
      <c r="E145" s="14" t="str">
        <f>IF(A145=$A$7,C145*IVATOT," ")</f>
        <v xml:space="preserve"> </v>
      </c>
      <c r="H145" s="9" t="str">
        <f t="shared" si="5"/>
        <v xml:space="preserve"> </v>
      </c>
    </row>
    <row r="146" spans="1:8" x14ac:dyDescent="0.15">
      <c r="A146" s="9" t="s">
        <v>70</v>
      </c>
      <c r="B146" s="13" t="s">
        <v>58</v>
      </c>
      <c r="C146" s="10">
        <v>280000</v>
      </c>
      <c r="D146" s="32" t="str">
        <f t="shared" si="4"/>
        <v xml:space="preserve"> </v>
      </c>
      <c r="E146" s="14" t="str">
        <f>IF(A146=$A$7,C146*IVATOT," ")</f>
        <v xml:space="preserve"> </v>
      </c>
      <c r="H146" s="9" t="str">
        <f t="shared" si="5"/>
        <v xml:space="preserve"> </v>
      </c>
    </row>
    <row r="147" spans="1:8" x14ac:dyDescent="0.15">
      <c r="A147" s="9" t="s">
        <v>70</v>
      </c>
      <c r="B147" s="13" t="s">
        <v>58</v>
      </c>
      <c r="C147" s="10">
        <v>300000</v>
      </c>
      <c r="D147" s="32" t="str">
        <f t="shared" si="4"/>
        <v xml:space="preserve"> </v>
      </c>
      <c r="E147" s="14" t="str">
        <f>IF(A147=$A$7,C147*IVATOT," ")</f>
        <v xml:space="preserve"> </v>
      </c>
      <c r="H147" s="9" t="str">
        <f t="shared" si="5"/>
        <v xml:space="preserve"> </v>
      </c>
    </row>
    <row r="148" spans="1:8" x14ac:dyDescent="0.15">
      <c r="A148" s="9" t="s">
        <v>73</v>
      </c>
      <c r="B148" s="13" t="s">
        <v>64</v>
      </c>
      <c r="C148" s="10">
        <v>305000</v>
      </c>
      <c r="D148" s="32" t="str">
        <f t="shared" si="4"/>
        <v xml:space="preserve"> </v>
      </c>
      <c r="E148" s="14" t="str">
        <f>IF(A148=$A$7,C148*IVATOT," ")</f>
        <v xml:space="preserve"> </v>
      </c>
      <c r="H148" s="9" t="str">
        <f t="shared" si="5"/>
        <v xml:space="preserve"> </v>
      </c>
    </row>
    <row r="149" spans="1:8" x14ac:dyDescent="0.15">
      <c r="A149" s="9" t="s">
        <v>71</v>
      </c>
      <c r="B149" s="13" t="s">
        <v>72</v>
      </c>
      <c r="C149" s="10">
        <v>335000</v>
      </c>
      <c r="D149" s="32" t="str">
        <f t="shared" si="4"/>
        <v xml:space="preserve"> </v>
      </c>
      <c r="E149" s="14" t="str">
        <f>IF(A149=$A$7,C149*IVATOT," ")</f>
        <v xml:space="preserve"> </v>
      </c>
      <c r="H149" s="9" t="str">
        <f t="shared" si="5"/>
        <v xml:space="preserve"> </v>
      </c>
    </row>
    <row r="150" spans="1:8" x14ac:dyDescent="0.15">
      <c r="A150" s="9" t="s">
        <v>27</v>
      </c>
      <c r="B150" s="13" t="s">
        <v>28</v>
      </c>
      <c r="C150" s="10">
        <v>360000</v>
      </c>
      <c r="D150" s="32" t="str">
        <f t="shared" si="4"/>
        <v xml:space="preserve"> </v>
      </c>
      <c r="E150" s="14" t="str">
        <f>IF(A150=$A$7,C150*IVATOT," ")</f>
        <v xml:space="preserve"> </v>
      </c>
      <c r="H150" s="9" t="str">
        <f t="shared" si="5"/>
        <v xml:space="preserve"> </v>
      </c>
    </row>
    <row r="151" spans="1:8" x14ac:dyDescent="0.15">
      <c r="A151" s="9" t="s">
        <v>37</v>
      </c>
      <c r="B151" s="13" t="s">
        <v>38</v>
      </c>
      <c r="C151" s="10">
        <v>429000</v>
      </c>
      <c r="D151" s="32" t="str">
        <f t="shared" si="4"/>
        <v xml:space="preserve"> </v>
      </c>
      <c r="E151" s="14" t="str">
        <f>IF(A151=$A$7,C151*IVATOT," ")</f>
        <v xml:space="preserve"> </v>
      </c>
      <c r="H151" s="9" t="str">
        <f t="shared" si="5"/>
        <v xml:space="preserve"> </v>
      </c>
    </row>
    <row r="152" spans="1:8" ht="12.75" customHeight="1" x14ac:dyDescent="0.15">
      <c r="A152" s="9" t="s">
        <v>60</v>
      </c>
      <c r="B152" s="13" t="s">
        <v>38</v>
      </c>
      <c r="C152" s="10">
        <v>701000</v>
      </c>
      <c r="D152" s="32" t="str">
        <f t="shared" si="4"/>
        <v xml:space="preserve"> </v>
      </c>
      <c r="E152" s="14" t="str">
        <f>IF(A152=$A$7,C152*IVATOT," ")</f>
        <v xml:space="preserve"> </v>
      </c>
      <c r="H152" s="9" t="str">
        <f t="shared" si="5"/>
        <v xml:space="preserve"> </v>
      </c>
    </row>
    <row r="153" spans="1:8" ht="14.25" customHeight="1" x14ac:dyDescent="0.15">
      <c r="A153" s="9" t="s">
        <v>23</v>
      </c>
      <c r="B153" s="13" t="s">
        <v>24</v>
      </c>
      <c r="C153" s="15"/>
      <c r="D153" s="32" t="str">
        <f t="shared" si="4"/>
        <v xml:space="preserve"> </v>
      </c>
      <c r="E153" s="14" t="str">
        <f>IF(A153=$A$7,C153*IVATOT," ")</f>
        <v xml:space="preserve"> </v>
      </c>
      <c r="H153" s="9" t="str">
        <f t="shared" si="5"/>
        <v xml:space="preserve"> </v>
      </c>
    </row>
    <row r="154" spans="1:8" x14ac:dyDescent="0.15">
      <c r="A154" s="9" t="s">
        <v>71</v>
      </c>
      <c r="B154" s="13" t="s">
        <v>72</v>
      </c>
      <c r="C154" s="10">
        <v>90000</v>
      </c>
      <c r="D154" s="32" t="str">
        <f t="shared" si="4"/>
        <v xml:space="preserve"> </v>
      </c>
      <c r="E154" s="14" t="str">
        <f>IF(A154=$A$7,C154*IVATOT," ")</f>
        <v xml:space="preserve"> </v>
      </c>
      <c r="H154" s="9" t="str">
        <f t="shared" si="5"/>
        <v xml:space="preserve"> </v>
      </c>
    </row>
    <row r="155" spans="1:8" x14ac:dyDescent="0.15">
      <c r="A155" s="9" t="s">
        <v>25</v>
      </c>
      <c r="B155" s="13" t="s">
        <v>26</v>
      </c>
      <c r="C155" s="10">
        <v>69000</v>
      </c>
      <c r="D155" s="32" t="str">
        <f t="shared" si="4"/>
        <v xml:space="preserve"> </v>
      </c>
      <c r="E155" s="14" t="str">
        <f>IF(A155=$A$7,C155*IVATOT," ")</f>
        <v xml:space="preserve"> </v>
      </c>
      <c r="H155" s="9" t="str">
        <f t="shared" si="5"/>
        <v xml:space="preserve"> </v>
      </c>
    </row>
    <row r="156" spans="1:8" x14ac:dyDescent="0.15">
      <c r="A156" s="9" t="s">
        <v>73</v>
      </c>
      <c r="B156" s="13" t="s">
        <v>64</v>
      </c>
      <c r="C156" s="10">
        <v>89000</v>
      </c>
      <c r="D156" s="32" t="str">
        <f t="shared" si="4"/>
        <v xml:space="preserve"> </v>
      </c>
      <c r="E156" s="14" t="str">
        <f>IF(A156=$A$7,C156*IVATOT," ")</f>
        <v xml:space="preserve"> </v>
      </c>
      <c r="H156" s="9" t="str">
        <f t="shared" si="5"/>
        <v xml:space="preserve"> </v>
      </c>
    </row>
    <row r="157" spans="1:8" x14ac:dyDescent="0.15">
      <c r="A157" s="9" t="s">
        <v>62</v>
      </c>
      <c r="B157" s="13" t="s">
        <v>28</v>
      </c>
      <c r="C157" s="10">
        <v>138000</v>
      </c>
      <c r="D157" s="32" t="str">
        <f t="shared" si="4"/>
        <v xml:space="preserve"> </v>
      </c>
      <c r="E157" s="14" t="str">
        <f>IF(A157=$A$7,C157*IVATOT," ")</f>
        <v xml:space="preserve"> </v>
      </c>
      <c r="H157" s="9" t="str">
        <f t="shared" si="5"/>
        <v xml:space="preserve"> </v>
      </c>
    </row>
    <row r="158" spans="1:8" x14ac:dyDescent="0.15">
      <c r="A158" s="9" t="s">
        <v>33</v>
      </c>
      <c r="B158" s="13" t="s">
        <v>6</v>
      </c>
      <c r="C158" s="10">
        <v>196000</v>
      </c>
      <c r="D158" s="32" t="str">
        <f t="shared" si="4"/>
        <v xml:space="preserve"> </v>
      </c>
      <c r="E158" s="14" t="str">
        <f>IF(A158=$A$7,C158*IVATOT," ")</f>
        <v xml:space="preserve"> </v>
      </c>
      <c r="H158" s="9" t="str">
        <f t="shared" si="5"/>
        <v xml:space="preserve"> </v>
      </c>
    </row>
    <row r="159" spans="1:8" x14ac:dyDescent="0.15">
      <c r="A159" s="9" t="s">
        <v>32</v>
      </c>
      <c r="B159" s="13" t="s">
        <v>22</v>
      </c>
      <c r="C159" s="10">
        <v>329000</v>
      </c>
      <c r="D159" s="32" t="str">
        <f t="shared" si="4"/>
        <v xml:space="preserve"> </v>
      </c>
      <c r="E159" s="14" t="str">
        <f>IF(A159=$A$7,C159*IVATOT," ")</f>
        <v xml:space="preserve"> </v>
      </c>
      <c r="H159" s="9" t="str">
        <f t="shared" si="5"/>
        <v xml:space="preserve"> </v>
      </c>
    </row>
    <row r="160" spans="1:8" x14ac:dyDescent="0.15">
      <c r="A160" s="9" t="s">
        <v>74</v>
      </c>
      <c r="B160" s="13" t="s">
        <v>38</v>
      </c>
      <c r="C160" s="10">
        <v>295000</v>
      </c>
      <c r="D160" s="32" t="str">
        <f t="shared" si="4"/>
        <v xml:space="preserve"> </v>
      </c>
      <c r="E160" s="14" t="str">
        <f>IF(A160=$A$7,C160*IVATOT," ")</f>
        <v xml:space="preserve"> </v>
      </c>
      <c r="H160" s="9" t="str">
        <f t="shared" si="5"/>
        <v xml:space="preserve"> </v>
      </c>
    </row>
    <row r="161" spans="1:8" x14ac:dyDescent="0.15">
      <c r="A161" s="9" t="s">
        <v>74</v>
      </c>
      <c r="B161" s="13" t="s">
        <v>38</v>
      </c>
      <c r="C161" s="10">
        <v>19000</v>
      </c>
      <c r="D161" s="32" t="str">
        <f t="shared" si="4"/>
        <v xml:space="preserve"> </v>
      </c>
      <c r="E161" s="14" t="str">
        <f>IF(A161=$A$7,C161*IVATOT," ")</f>
        <v xml:space="preserve"> </v>
      </c>
      <c r="H161" s="9" t="str">
        <f t="shared" si="5"/>
        <v xml:space="preserve"> </v>
      </c>
    </row>
    <row r="162" spans="1:8" x14ac:dyDescent="0.15">
      <c r="A162" s="9" t="s">
        <v>63</v>
      </c>
      <c r="B162" s="13" t="s">
        <v>64</v>
      </c>
      <c r="C162" s="10">
        <v>26000</v>
      </c>
      <c r="D162" s="32" t="str">
        <f t="shared" si="4"/>
        <v xml:space="preserve"> </v>
      </c>
      <c r="E162" s="14" t="str">
        <f>IF(A162=$A$7,C162*IVATOT," ")</f>
        <v xml:space="preserve"> </v>
      </c>
      <c r="H162" s="9" t="str">
        <f t="shared" si="5"/>
        <v xml:space="preserve"> </v>
      </c>
    </row>
    <row r="163" spans="1:8" x14ac:dyDescent="0.15">
      <c r="A163" s="9" t="s">
        <v>61</v>
      </c>
      <c r="B163" s="13" t="s">
        <v>6</v>
      </c>
      <c r="C163" s="10">
        <v>28000</v>
      </c>
      <c r="D163" s="32" t="str">
        <f t="shared" si="4"/>
        <v xml:space="preserve"> </v>
      </c>
      <c r="E163" s="14" t="str">
        <f>IF(A163=$A$7,C163*IVATOT," ")</f>
        <v xml:space="preserve"> </v>
      </c>
      <c r="H163" s="9" t="str">
        <f t="shared" si="5"/>
        <v xml:space="preserve"> </v>
      </c>
    </row>
    <row r="164" spans="1:8" x14ac:dyDescent="0.15">
      <c r="A164" s="9" t="s">
        <v>41</v>
      </c>
      <c r="B164" s="13" t="s">
        <v>6</v>
      </c>
      <c r="C164" s="10">
        <v>56000</v>
      </c>
      <c r="D164" s="32" t="str">
        <f t="shared" si="4"/>
        <v xml:space="preserve"> </v>
      </c>
      <c r="E164" s="14" t="str">
        <f>IF(A164=$A$7,C164*IVATOT," ")</f>
        <v xml:space="preserve"> </v>
      </c>
      <c r="H164" s="9" t="str">
        <f t="shared" si="5"/>
        <v xml:space="preserve"> </v>
      </c>
    </row>
    <row r="165" spans="1:8" x14ac:dyDescent="0.15">
      <c r="A165" s="9" t="s">
        <v>192</v>
      </c>
      <c r="B165" s="13" t="s">
        <v>38</v>
      </c>
      <c r="C165" s="15">
        <v>0</v>
      </c>
      <c r="D165" s="32" t="str">
        <f t="shared" si="4"/>
        <v xml:space="preserve"> </v>
      </c>
      <c r="E165" s="14">
        <f>IF(A165=$A$7,C165*IVATOT," ")</f>
        <v>0</v>
      </c>
      <c r="H165" s="9" t="str">
        <f t="shared" si="5"/>
        <v xml:space="preserve"> </v>
      </c>
    </row>
    <row r="166" spans="1:8" x14ac:dyDescent="0.15">
      <c r="A166" s="9" t="s">
        <v>62</v>
      </c>
      <c r="B166" s="13" t="s">
        <v>28</v>
      </c>
      <c r="C166" s="10">
        <v>216000</v>
      </c>
      <c r="D166" s="32" t="str">
        <f t="shared" si="4"/>
        <v xml:space="preserve"> </v>
      </c>
      <c r="E166" s="14" t="str">
        <f>IF(A166=$A$7,C166*IVATOT," ")</f>
        <v xml:space="preserve"> </v>
      </c>
      <c r="H166" s="9" t="str">
        <f t="shared" si="5"/>
        <v xml:space="preserve"> </v>
      </c>
    </row>
    <row r="167" spans="1:8" x14ac:dyDescent="0.15">
      <c r="A167" s="9" t="s">
        <v>25</v>
      </c>
      <c r="B167" s="13" t="s">
        <v>26</v>
      </c>
      <c r="C167" s="10">
        <v>250000</v>
      </c>
      <c r="D167" s="32" t="str">
        <f t="shared" si="4"/>
        <v xml:space="preserve"> </v>
      </c>
      <c r="E167" s="14" t="str">
        <f>IF(A167=$A$7,C167*IVATOT," ")</f>
        <v xml:space="preserve"> </v>
      </c>
      <c r="H167" s="9" t="str">
        <f t="shared" si="5"/>
        <v xml:space="preserve"> </v>
      </c>
    </row>
    <row r="168" spans="1:8" x14ac:dyDescent="0.15">
      <c r="A168" s="9" t="s">
        <v>13</v>
      </c>
      <c r="B168" s="13" t="s">
        <v>14</v>
      </c>
      <c r="C168" s="10">
        <v>382000</v>
      </c>
      <c r="D168" s="32" t="str">
        <f t="shared" si="4"/>
        <v xml:space="preserve"> </v>
      </c>
      <c r="E168" s="14" t="str">
        <f>IF(A168=$A$7,C168*IVATOT," ")</f>
        <v xml:space="preserve"> </v>
      </c>
      <c r="H168" s="9" t="str">
        <f t="shared" si="5"/>
        <v xml:space="preserve"> </v>
      </c>
    </row>
    <row r="169" spans="1:8" x14ac:dyDescent="0.15">
      <c r="A169" s="9" t="s">
        <v>34</v>
      </c>
      <c r="B169" s="13" t="s">
        <v>35</v>
      </c>
      <c r="C169" s="10">
        <v>524000</v>
      </c>
      <c r="D169" s="32" t="str">
        <f t="shared" si="4"/>
        <v xml:space="preserve"> </v>
      </c>
      <c r="E169" s="14" t="str">
        <f>IF(A169=$A$7,C169*IVATOT," ")</f>
        <v xml:space="preserve"> </v>
      </c>
      <c r="H169" s="9" t="str">
        <f t="shared" si="5"/>
        <v xml:space="preserve"> </v>
      </c>
    </row>
    <row r="170" spans="1:8" x14ac:dyDescent="0.15">
      <c r="A170" s="9" t="s">
        <v>192</v>
      </c>
      <c r="B170" s="13" t="s">
        <v>38</v>
      </c>
      <c r="C170" s="10">
        <v>757000</v>
      </c>
      <c r="D170" s="32" t="str">
        <f t="shared" si="4"/>
        <v xml:space="preserve"> </v>
      </c>
      <c r="E170" s="14">
        <f>IF(A170=$A$7,C170*IVATOT," ")</f>
        <v>151400</v>
      </c>
      <c r="H170" s="9" t="str">
        <f t="shared" si="5"/>
        <v xml:space="preserve"> </v>
      </c>
    </row>
    <row r="171" spans="1:8" x14ac:dyDescent="0.15">
      <c r="A171" s="9" t="s">
        <v>15</v>
      </c>
      <c r="B171" s="13" t="s">
        <v>16</v>
      </c>
      <c r="C171" s="10">
        <v>1045000</v>
      </c>
      <c r="D171" s="32" t="str">
        <f t="shared" si="4"/>
        <v xml:space="preserve"> </v>
      </c>
      <c r="E171" s="14" t="str">
        <f>IF(A171=$A$7,C171*IVATOT," ")</f>
        <v xml:space="preserve"> </v>
      </c>
      <c r="H171" s="9" t="str">
        <f t="shared" si="5"/>
        <v xml:space="preserve"> </v>
      </c>
    </row>
    <row r="172" spans="1:8" x14ac:dyDescent="0.15">
      <c r="A172" s="9" t="s">
        <v>55</v>
      </c>
      <c r="B172" s="13" t="s">
        <v>35</v>
      </c>
      <c r="C172" s="10">
        <v>1568000</v>
      </c>
      <c r="D172" s="32" t="str">
        <f t="shared" si="4"/>
        <v xml:space="preserve"> </v>
      </c>
      <c r="E172" s="14" t="str">
        <f>IF(A172=$A$7,C172*IVATOT," ")</f>
        <v xml:space="preserve"> </v>
      </c>
      <c r="H172" s="9" t="str">
        <f t="shared" si="5"/>
        <v xml:space="preserve"> </v>
      </c>
    </row>
    <row r="173" spans="1:8" x14ac:dyDescent="0.15">
      <c r="A173" s="9" t="s">
        <v>7</v>
      </c>
      <c r="B173" s="13" t="s">
        <v>8</v>
      </c>
      <c r="C173" s="10">
        <v>117000</v>
      </c>
      <c r="D173" s="32" t="str">
        <f t="shared" si="4"/>
        <v xml:space="preserve"> </v>
      </c>
      <c r="E173" s="14" t="str">
        <f>IF(A173=$A$7,C173*IVATOT," ")</f>
        <v xml:space="preserve"> </v>
      </c>
      <c r="H173" s="9" t="str">
        <f t="shared" si="5"/>
        <v>VERO</v>
      </c>
    </row>
    <row r="174" spans="1:8" x14ac:dyDescent="0.15">
      <c r="A174" s="9" t="s">
        <v>62</v>
      </c>
      <c r="B174" s="13" t="s">
        <v>48</v>
      </c>
      <c r="C174" s="10">
        <v>158000</v>
      </c>
      <c r="D174" s="32" t="str">
        <f t="shared" si="4"/>
        <v xml:space="preserve"> </v>
      </c>
      <c r="E174" s="14" t="str">
        <f>IF(A174=$A$7,C174*IVATOT," ")</f>
        <v xml:space="preserve"> </v>
      </c>
      <c r="H174" s="9" t="str">
        <f t="shared" si="5"/>
        <v xml:space="preserve"> </v>
      </c>
    </row>
    <row r="175" spans="1:8" x14ac:dyDescent="0.15">
      <c r="A175" s="9" t="s">
        <v>67</v>
      </c>
      <c r="B175" s="13" t="s">
        <v>68</v>
      </c>
      <c r="C175" s="10">
        <v>260000</v>
      </c>
      <c r="D175" s="32" t="str">
        <f t="shared" si="4"/>
        <v xml:space="preserve"> </v>
      </c>
      <c r="E175" s="14" t="str">
        <f>IF(A175=$A$7,C175*IVATOT," ")</f>
        <v xml:space="preserve"> </v>
      </c>
      <c r="H175" s="9" t="str">
        <f t="shared" si="5"/>
        <v xml:space="preserve"> </v>
      </c>
    </row>
    <row r="176" spans="1:8" x14ac:dyDescent="0.15">
      <c r="A176" s="9" t="s">
        <v>44</v>
      </c>
      <c r="B176" s="13" t="s">
        <v>38</v>
      </c>
      <c r="C176" s="10">
        <v>193000</v>
      </c>
      <c r="D176" s="32" t="str">
        <f t="shared" si="4"/>
        <v xml:space="preserve"> </v>
      </c>
      <c r="E176" s="14" t="str">
        <f>IF(A176=$A$7,C176*IVATOT," ")</f>
        <v xml:space="preserve"> </v>
      </c>
      <c r="H176" s="9" t="str">
        <f t="shared" si="5"/>
        <v xml:space="preserve"> </v>
      </c>
    </row>
    <row r="177" spans="1:8" x14ac:dyDescent="0.15">
      <c r="A177" s="9" t="s">
        <v>11</v>
      </c>
      <c r="B177" s="13" t="s">
        <v>12</v>
      </c>
      <c r="C177" s="10">
        <v>270000</v>
      </c>
      <c r="D177" s="32" t="str">
        <f t="shared" si="4"/>
        <v xml:space="preserve"> </v>
      </c>
      <c r="E177" s="14" t="str">
        <f>IF(A177=$A$7,C177*IVATOT," ")</f>
        <v xml:space="preserve"> </v>
      </c>
      <c r="H177" s="9" t="str">
        <f t="shared" si="5"/>
        <v xml:space="preserve"> </v>
      </c>
    </row>
    <row r="178" spans="1:8" x14ac:dyDescent="0.15">
      <c r="A178" s="9" t="s">
        <v>17</v>
      </c>
      <c r="B178" s="13" t="s">
        <v>12</v>
      </c>
      <c r="C178" s="10">
        <v>314000</v>
      </c>
      <c r="D178" s="32" t="str">
        <f t="shared" si="4"/>
        <v xml:space="preserve"> </v>
      </c>
      <c r="E178" s="14" t="str">
        <f>IF(A178=$A$7,C178*IVATOT," ")</f>
        <v xml:space="preserve"> </v>
      </c>
      <c r="H178" s="9" t="str">
        <f t="shared" si="5"/>
        <v xml:space="preserve"> </v>
      </c>
    </row>
    <row r="179" spans="1:8" x14ac:dyDescent="0.15">
      <c r="A179" s="9" t="s">
        <v>52</v>
      </c>
      <c r="B179" s="13" t="s">
        <v>22</v>
      </c>
      <c r="C179" s="10">
        <v>894000</v>
      </c>
      <c r="D179" s="32" t="str">
        <f t="shared" si="4"/>
        <v xml:space="preserve"> </v>
      </c>
      <c r="E179" s="14" t="str">
        <f>IF(A179=$A$7,C179*IVATOT," ")</f>
        <v xml:space="preserve"> </v>
      </c>
      <c r="H179" s="9" t="str">
        <f t="shared" si="5"/>
        <v xml:space="preserve"> </v>
      </c>
    </row>
    <row r="180" spans="1:8" x14ac:dyDescent="0.15">
      <c r="A180" s="9" t="s">
        <v>31</v>
      </c>
      <c r="B180" s="13" t="s">
        <v>6</v>
      </c>
      <c r="C180" s="10">
        <v>1040000</v>
      </c>
      <c r="D180" s="32" t="str">
        <f t="shared" si="4"/>
        <v>trovato</v>
      </c>
      <c r="E180" s="14" t="str">
        <f>IF(A180=$A$7,C180*IVATOT," ")</f>
        <v xml:space="preserve"> </v>
      </c>
      <c r="H180" s="9" t="str">
        <f t="shared" si="5"/>
        <v xml:space="preserve"> </v>
      </c>
    </row>
    <row r="181" spans="1:8" x14ac:dyDescent="0.15">
      <c r="A181" s="9" t="s">
        <v>25</v>
      </c>
      <c r="B181" s="13" t="s">
        <v>26</v>
      </c>
      <c r="C181" s="10">
        <v>8000</v>
      </c>
      <c r="D181" s="32" t="str">
        <f t="shared" si="4"/>
        <v xml:space="preserve"> </v>
      </c>
      <c r="E181" s="14" t="str">
        <f>IF(A181=$A$7,C181*IVATOT," ")</f>
        <v xml:space="preserve"> </v>
      </c>
      <c r="H181" s="9" t="str">
        <f t="shared" si="5"/>
        <v xml:space="preserve"> </v>
      </c>
    </row>
    <row r="182" spans="1:8" x14ac:dyDescent="0.15">
      <c r="A182" s="9" t="s">
        <v>9</v>
      </c>
      <c r="B182" s="13" t="s">
        <v>10</v>
      </c>
      <c r="C182" s="10">
        <v>10000</v>
      </c>
      <c r="D182" s="32" t="str">
        <f t="shared" si="4"/>
        <v xml:space="preserve"> </v>
      </c>
      <c r="E182" s="14" t="str">
        <f>IF(A182=$A$7,C182*IVATOT," ")</f>
        <v xml:space="preserve"> </v>
      </c>
      <c r="H182" s="9" t="str">
        <f t="shared" si="5"/>
        <v xml:space="preserve"> </v>
      </c>
    </row>
    <row r="183" spans="1:8" x14ac:dyDescent="0.15">
      <c r="A183" s="9" t="s">
        <v>59</v>
      </c>
      <c r="B183" s="13" t="s">
        <v>38</v>
      </c>
      <c r="C183" s="10">
        <v>24000</v>
      </c>
      <c r="D183" s="32" t="str">
        <f t="shared" si="4"/>
        <v xml:space="preserve"> </v>
      </c>
      <c r="E183" s="14" t="str">
        <f>IF(A183=$A$7,C183*IVATOT," ")</f>
        <v xml:space="preserve"> </v>
      </c>
      <c r="H183" s="9" t="str">
        <f t="shared" si="5"/>
        <v xml:space="preserve"> </v>
      </c>
    </row>
    <row r="184" spans="1:8" x14ac:dyDescent="0.15">
      <c r="A184" s="9" t="s">
        <v>29</v>
      </c>
      <c r="B184" s="13" t="s">
        <v>30</v>
      </c>
      <c r="C184" s="10">
        <v>11000</v>
      </c>
      <c r="D184" s="32" t="str">
        <f t="shared" si="4"/>
        <v xml:space="preserve"> </v>
      </c>
      <c r="E184" s="14" t="str">
        <f>IF(A184=$A$7,C184*IVATOT," ")</f>
        <v xml:space="preserve"> </v>
      </c>
      <c r="H184" s="9" t="str">
        <f t="shared" si="5"/>
        <v xml:space="preserve"> </v>
      </c>
    </row>
    <row r="185" spans="1:8" x14ac:dyDescent="0.15">
      <c r="A185" s="9" t="s">
        <v>56</v>
      </c>
      <c r="B185" s="13" t="s">
        <v>30</v>
      </c>
      <c r="C185" s="10">
        <v>10000</v>
      </c>
      <c r="D185" s="32" t="str">
        <f t="shared" si="4"/>
        <v xml:space="preserve"> </v>
      </c>
      <c r="E185" s="14" t="str">
        <f>IF(A185=$A$7,C185*IVATOT," ")</f>
        <v xml:space="preserve"> </v>
      </c>
      <c r="H185" s="9" t="str">
        <f t="shared" si="5"/>
        <v xml:space="preserve"> </v>
      </c>
    </row>
    <row r="186" spans="1:8" x14ac:dyDescent="0.15">
      <c r="A186" s="9" t="s">
        <v>31</v>
      </c>
      <c r="B186" s="13" t="s">
        <v>6</v>
      </c>
      <c r="C186" s="10">
        <v>26000</v>
      </c>
      <c r="D186" s="32" t="str">
        <f t="shared" si="4"/>
        <v xml:space="preserve"> </v>
      </c>
      <c r="E186" s="14" t="str">
        <f>IF(A186=$A$7,C186*IVATOT," ")</f>
        <v xml:space="preserve"> </v>
      </c>
      <c r="H186" s="9" t="str">
        <f t="shared" si="5"/>
        <v xml:space="preserve"> </v>
      </c>
    </row>
    <row r="187" spans="1:8" x14ac:dyDescent="0.15">
      <c r="A187" s="9" t="s">
        <v>59</v>
      </c>
      <c r="B187" s="13" t="s">
        <v>38</v>
      </c>
      <c r="C187" s="15"/>
      <c r="D187" s="32" t="str">
        <f t="shared" si="4"/>
        <v xml:space="preserve"> </v>
      </c>
      <c r="E187" s="14" t="str">
        <f>IF(A187=$A$7,C187*IVATOT," ")</f>
        <v xml:space="preserve"> </v>
      </c>
      <c r="H187" s="9" t="str">
        <f t="shared" si="5"/>
        <v xml:space="preserve"> </v>
      </c>
    </row>
    <row r="188" spans="1:8" x14ac:dyDescent="0.15">
      <c r="A188" s="9" t="s">
        <v>56</v>
      </c>
      <c r="B188" s="13" t="s">
        <v>30</v>
      </c>
      <c r="C188" s="10">
        <v>22000</v>
      </c>
      <c r="D188" s="32" t="str">
        <f t="shared" si="4"/>
        <v xml:space="preserve"> </v>
      </c>
      <c r="E188" s="14" t="str">
        <f>IF(A188=$A$7,C188*IVATOT," ")</f>
        <v xml:space="preserve"> </v>
      </c>
      <c r="H188" s="9" t="str">
        <f t="shared" si="5"/>
        <v xml:space="preserve"> </v>
      </c>
    </row>
    <row r="189" spans="1:8" x14ac:dyDescent="0.15">
      <c r="A189" s="9" t="s">
        <v>56</v>
      </c>
      <c r="B189" s="13" t="s">
        <v>30</v>
      </c>
      <c r="C189" s="10">
        <v>63000</v>
      </c>
      <c r="D189" s="32" t="str">
        <f t="shared" si="4"/>
        <v xml:space="preserve"> </v>
      </c>
      <c r="E189" s="14" t="str">
        <f>IF(A189=$A$7,C189*IVATOT," ")</f>
        <v xml:space="preserve"> </v>
      </c>
      <c r="H189" s="9" t="str">
        <f t="shared" si="5"/>
        <v xml:space="preserve"> </v>
      </c>
    </row>
    <row r="190" spans="1:8" x14ac:dyDescent="0.15">
      <c r="A190" s="9" t="s">
        <v>5</v>
      </c>
      <c r="B190" s="13" t="s">
        <v>6</v>
      </c>
      <c r="C190" s="10">
        <v>63000</v>
      </c>
      <c r="D190" s="32" t="str">
        <f t="shared" si="4"/>
        <v xml:space="preserve"> </v>
      </c>
      <c r="E190" s="14" t="str">
        <f>IF(A190=$A$7,C190*IVATOT," ")</f>
        <v xml:space="preserve"> </v>
      </c>
      <c r="H190" s="9" t="str">
        <f t="shared" si="5"/>
        <v xml:space="preserve"> </v>
      </c>
    </row>
    <row r="191" spans="1:8" x14ac:dyDescent="0.15">
      <c r="A191" s="9" t="s">
        <v>47</v>
      </c>
      <c r="B191" s="13" t="s">
        <v>48</v>
      </c>
      <c r="C191" s="10">
        <v>26000</v>
      </c>
      <c r="D191" s="32" t="str">
        <f t="shared" si="4"/>
        <v xml:space="preserve"> </v>
      </c>
      <c r="E191" s="14" t="str">
        <f>IF(A191=$A$7,C191*IVATOT," ")</f>
        <v xml:space="preserve"> </v>
      </c>
      <c r="H191" s="9" t="str">
        <f t="shared" si="5"/>
        <v xml:space="preserve"> </v>
      </c>
    </row>
    <row r="192" spans="1:8" x14ac:dyDescent="0.15">
      <c r="A192" s="9" t="s">
        <v>39</v>
      </c>
      <c r="B192" s="13" t="s">
        <v>40</v>
      </c>
      <c r="C192" s="10">
        <v>25000</v>
      </c>
      <c r="D192" s="32" t="str">
        <f t="shared" si="4"/>
        <v xml:space="preserve"> </v>
      </c>
      <c r="E192" s="14" t="str">
        <f>IF(A192=$A$7,C192*IVATOT," ")</f>
        <v xml:space="preserve"> </v>
      </c>
      <c r="H192" s="9" t="str">
        <f t="shared" si="5"/>
        <v xml:space="preserve"> </v>
      </c>
    </row>
    <row r="193" spans="1:8" x14ac:dyDescent="0.15">
      <c r="A193" s="9" t="s">
        <v>36</v>
      </c>
      <c r="B193" s="13" t="s">
        <v>30</v>
      </c>
      <c r="C193" s="10">
        <v>25000</v>
      </c>
      <c r="D193" s="32" t="str">
        <f t="shared" si="4"/>
        <v xml:space="preserve"> </v>
      </c>
      <c r="E193" s="14" t="str">
        <f>IF(A193=$A$7,C193*IVATOT," ")</f>
        <v xml:space="preserve"> </v>
      </c>
      <c r="H193" s="9" t="str">
        <f t="shared" si="5"/>
        <v xml:space="preserve"> </v>
      </c>
    </row>
    <row r="194" spans="1:8" x14ac:dyDescent="0.15">
      <c r="A194" s="9" t="s">
        <v>49</v>
      </c>
      <c r="B194" s="13" t="s">
        <v>30</v>
      </c>
      <c r="C194" s="10">
        <v>46000</v>
      </c>
      <c r="D194" s="32" t="str">
        <f t="shared" si="4"/>
        <v xml:space="preserve"> </v>
      </c>
      <c r="E194" s="14" t="str">
        <f>IF(A194=$A$7,C194*IVATOT," ")</f>
        <v xml:space="preserve"> </v>
      </c>
      <c r="H194" s="9" t="str">
        <f t="shared" si="5"/>
        <v xml:space="preserve"> </v>
      </c>
    </row>
    <row r="195" spans="1:8" x14ac:dyDescent="0.15">
      <c r="A195" s="9" t="s">
        <v>20</v>
      </c>
      <c r="B195" s="13" t="s">
        <v>10</v>
      </c>
      <c r="C195" s="15"/>
      <c r="D195" s="32" t="str">
        <f t="shared" si="4"/>
        <v xml:space="preserve"> </v>
      </c>
      <c r="E195" s="14" t="str">
        <f>IF(A195=$A$7,C195*IVATOT," ")</f>
        <v xml:space="preserve"> </v>
      </c>
      <c r="H195" s="9" t="str">
        <f t="shared" si="5"/>
        <v xml:space="preserve"> </v>
      </c>
    </row>
    <row r="196" spans="1:8" x14ac:dyDescent="0.15">
      <c r="A196" s="9" t="s">
        <v>18</v>
      </c>
      <c r="B196" s="13" t="s">
        <v>19</v>
      </c>
      <c r="C196" s="10">
        <v>37000</v>
      </c>
      <c r="D196" s="32" t="str">
        <f t="shared" si="4"/>
        <v xml:space="preserve"> </v>
      </c>
      <c r="E196" s="14" t="str">
        <f>IF(A196=$A$7,C196*IVATOT," ")</f>
        <v xml:space="preserve"> </v>
      </c>
      <c r="H196" s="9" t="str">
        <f t="shared" si="5"/>
        <v xml:space="preserve"> </v>
      </c>
    </row>
    <row r="197" spans="1:8" x14ac:dyDescent="0.15">
      <c r="A197" s="9" t="s">
        <v>46</v>
      </c>
      <c r="B197" s="13" t="s">
        <v>30</v>
      </c>
      <c r="C197" s="10">
        <v>37000</v>
      </c>
      <c r="D197" s="32" t="str">
        <f t="shared" si="4"/>
        <v xml:space="preserve"> </v>
      </c>
      <c r="E197" s="14" t="str">
        <f>IF(A197=$A$7,C197*IVATOT," ")</f>
        <v xml:space="preserve"> </v>
      </c>
      <c r="H197" s="9" t="str">
        <f t="shared" si="5"/>
        <v xml:space="preserve"> </v>
      </c>
    </row>
    <row r="198" spans="1:8" x14ac:dyDescent="0.15">
      <c r="A198" s="9" t="s">
        <v>67</v>
      </c>
      <c r="B198" s="13" t="s">
        <v>68</v>
      </c>
      <c r="C198" s="10">
        <v>11000</v>
      </c>
      <c r="D198" s="32" t="str">
        <f t="shared" ref="D198:D261" si="6">IF(AND(B198=$B$5,C198&gt;300000),"trovato"," ")</f>
        <v xml:space="preserve"> </v>
      </c>
      <c r="E198" s="14" t="str">
        <f>IF(A198=$A$7,C198*IVATOT," ")</f>
        <v xml:space="preserve"> </v>
      </c>
      <c r="H198" s="9" t="str">
        <f t="shared" ref="H198:H261" si="7">IF(AND(B198=$B$15,C198&lt;1000000),"VERO"," ")</f>
        <v xml:space="preserve"> </v>
      </c>
    </row>
    <row r="199" spans="1:8" x14ac:dyDescent="0.15">
      <c r="A199" s="9" t="s">
        <v>21</v>
      </c>
      <c r="B199" s="13" t="s">
        <v>22</v>
      </c>
      <c r="C199" s="10">
        <v>46000</v>
      </c>
      <c r="D199" s="32" t="str">
        <f t="shared" si="6"/>
        <v xml:space="preserve"> </v>
      </c>
      <c r="E199" s="14" t="str">
        <f>IF(A199=$A$7,C199*IVATOT," ")</f>
        <v xml:space="preserve"> </v>
      </c>
      <c r="H199" s="9" t="str">
        <f t="shared" si="7"/>
        <v xml:space="preserve"> </v>
      </c>
    </row>
    <row r="200" spans="1:8" x14ac:dyDescent="0.15">
      <c r="A200" s="9" t="s">
        <v>61</v>
      </c>
      <c r="B200" s="13" t="s">
        <v>24</v>
      </c>
      <c r="C200" s="10">
        <v>19000</v>
      </c>
      <c r="D200" s="32" t="str">
        <f t="shared" si="6"/>
        <v xml:space="preserve"> </v>
      </c>
      <c r="E200" s="14" t="str">
        <f>IF(A200=$A$7,C200*IVATOT," ")</f>
        <v xml:space="preserve"> </v>
      </c>
      <c r="H200" s="9" t="str">
        <f t="shared" si="7"/>
        <v xml:space="preserve"> </v>
      </c>
    </row>
    <row r="201" spans="1:8" x14ac:dyDescent="0.15">
      <c r="A201" s="9" t="s">
        <v>42</v>
      </c>
      <c r="B201" s="13" t="s">
        <v>43</v>
      </c>
      <c r="C201" s="10">
        <v>13000</v>
      </c>
      <c r="D201" s="32" t="str">
        <f t="shared" si="6"/>
        <v xml:space="preserve"> </v>
      </c>
      <c r="E201" s="14" t="str">
        <f>IF(A201=$A$7,C201*IVATOT," ")</f>
        <v xml:space="preserve"> </v>
      </c>
      <c r="H201" s="9" t="str">
        <f t="shared" si="7"/>
        <v xml:space="preserve"> </v>
      </c>
    </row>
    <row r="202" spans="1:8" x14ac:dyDescent="0.15">
      <c r="A202" s="9" t="s">
        <v>44</v>
      </c>
      <c r="B202" s="13" t="s">
        <v>38</v>
      </c>
      <c r="C202" s="10">
        <v>26000</v>
      </c>
      <c r="D202" s="32" t="str">
        <f t="shared" si="6"/>
        <v xml:space="preserve"> </v>
      </c>
      <c r="E202" s="14" t="str">
        <f>IF(A202=$A$7,C202*IVATOT," ")</f>
        <v xml:space="preserve"> </v>
      </c>
      <c r="H202" s="9" t="str">
        <f t="shared" si="7"/>
        <v xml:space="preserve"> </v>
      </c>
    </row>
    <row r="203" spans="1:8" x14ac:dyDescent="0.15">
      <c r="A203" s="9" t="s">
        <v>189</v>
      </c>
      <c r="B203" s="13" t="s">
        <v>58</v>
      </c>
      <c r="C203" s="10">
        <v>26000</v>
      </c>
      <c r="D203" s="32" t="str">
        <f t="shared" si="6"/>
        <v xml:space="preserve"> </v>
      </c>
      <c r="E203" s="14" t="str">
        <f>IF(A203=$A$7,C203*IVATOT," ")</f>
        <v xml:space="preserve"> </v>
      </c>
      <c r="H203" s="9" t="str">
        <f t="shared" si="7"/>
        <v xml:space="preserve"> </v>
      </c>
    </row>
    <row r="204" spans="1:8" x14ac:dyDescent="0.15">
      <c r="A204" s="9" t="s">
        <v>33</v>
      </c>
      <c r="B204" s="13" t="s">
        <v>6</v>
      </c>
      <c r="C204" s="10">
        <v>20000</v>
      </c>
      <c r="D204" s="32" t="str">
        <f t="shared" si="6"/>
        <v xml:space="preserve"> </v>
      </c>
      <c r="E204" s="14" t="str">
        <f>IF(A204=$A$7,C204*IVATOT," ")</f>
        <v xml:space="preserve"> </v>
      </c>
      <c r="H204" s="9" t="str">
        <f t="shared" si="7"/>
        <v xml:space="preserve"> </v>
      </c>
    </row>
    <row r="205" spans="1:8" x14ac:dyDescent="0.15">
      <c r="A205" s="9" t="s">
        <v>20</v>
      </c>
      <c r="B205" s="13" t="s">
        <v>10</v>
      </c>
      <c r="C205" s="10">
        <v>49000</v>
      </c>
      <c r="D205" s="32" t="str">
        <f t="shared" si="6"/>
        <v xml:space="preserve"> </v>
      </c>
      <c r="E205" s="14" t="str">
        <f>IF(A205=$A$7,C205*IVATOT," ")</f>
        <v xml:space="preserve"> </v>
      </c>
      <c r="H205" s="9" t="str">
        <f t="shared" si="7"/>
        <v xml:space="preserve"> </v>
      </c>
    </row>
    <row r="206" spans="1:8" x14ac:dyDescent="0.15">
      <c r="A206" s="9" t="s">
        <v>45</v>
      </c>
      <c r="B206" s="13" t="s">
        <v>10</v>
      </c>
      <c r="C206" s="10">
        <v>33000</v>
      </c>
      <c r="D206" s="32" t="str">
        <f t="shared" si="6"/>
        <v xml:space="preserve"> </v>
      </c>
      <c r="E206" s="14" t="str">
        <f>IF(A206=$A$7,C206*IVATOT," ")</f>
        <v xml:space="preserve"> </v>
      </c>
      <c r="H206" s="9" t="str">
        <f t="shared" si="7"/>
        <v xml:space="preserve"> </v>
      </c>
    </row>
    <row r="207" spans="1:8" x14ac:dyDescent="0.15">
      <c r="A207" s="9" t="s">
        <v>50</v>
      </c>
      <c r="B207" s="13" t="s">
        <v>51</v>
      </c>
      <c r="C207" s="10">
        <v>68000</v>
      </c>
      <c r="D207" s="32" t="str">
        <f t="shared" si="6"/>
        <v xml:space="preserve"> </v>
      </c>
      <c r="E207" s="14" t="str">
        <f>IF(A207=$A$7,C207*IVATOT," ")</f>
        <v xml:space="preserve"> </v>
      </c>
      <c r="H207" s="9" t="str">
        <f t="shared" si="7"/>
        <v xml:space="preserve"> </v>
      </c>
    </row>
    <row r="208" spans="1:8" x14ac:dyDescent="0.15">
      <c r="A208" s="9" t="s">
        <v>21</v>
      </c>
      <c r="B208" s="13" t="s">
        <v>22</v>
      </c>
      <c r="C208" s="10">
        <v>33000</v>
      </c>
      <c r="D208" s="32" t="str">
        <f t="shared" si="6"/>
        <v xml:space="preserve"> </v>
      </c>
      <c r="E208" s="14" t="str">
        <f>IF(A208=$A$7,C208*IVATOT," ")</f>
        <v xml:space="preserve"> </v>
      </c>
      <c r="H208" s="9" t="str">
        <f t="shared" si="7"/>
        <v xml:space="preserve"> </v>
      </c>
    </row>
    <row r="209" spans="1:8" x14ac:dyDescent="0.15">
      <c r="A209" s="9" t="s">
        <v>60</v>
      </c>
      <c r="B209" s="13" t="s">
        <v>38</v>
      </c>
      <c r="C209" s="10">
        <v>147000</v>
      </c>
      <c r="D209" s="32" t="str">
        <f t="shared" si="6"/>
        <v xml:space="preserve"> </v>
      </c>
      <c r="E209" s="14" t="str">
        <f>IF(A209=$A$7,C209*IVATOT," ")</f>
        <v xml:space="preserve"> </v>
      </c>
      <c r="H209" s="9" t="str">
        <f t="shared" si="7"/>
        <v xml:space="preserve"> </v>
      </c>
    </row>
    <row r="210" spans="1:8" x14ac:dyDescent="0.15">
      <c r="A210" s="9" t="s">
        <v>69</v>
      </c>
      <c r="B210" s="13" t="s">
        <v>51</v>
      </c>
      <c r="C210" s="10">
        <v>151000</v>
      </c>
      <c r="D210" s="32" t="str">
        <f t="shared" si="6"/>
        <v xml:space="preserve"> </v>
      </c>
      <c r="E210" s="14" t="str">
        <f>IF(A210=$A$7,C210*IVATOT," ")</f>
        <v xml:space="preserve"> </v>
      </c>
      <c r="H210" s="9" t="str">
        <f t="shared" si="7"/>
        <v xml:space="preserve"> </v>
      </c>
    </row>
    <row r="211" spans="1:8" x14ac:dyDescent="0.15">
      <c r="A211" s="9" t="s">
        <v>69</v>
      </c>
      <c r="B211" s="13" t="s">
        <v>51</v>
      </c>
      <c r="C211" s="10">
        <v>197000</v>
      </c>
      <c r="D211" s="32" t="str">
        <f t="shared" si="6"/>
        <v xml:space="preserve"> </v>
      </c>
      <c r="E211" s="14" t="str">
        <f>IF(A211=$A$7,C211*IVATOT," ")</f>
        <v xml:space="preserve"> </v>
      </c>
      <c r="H211" s="9" t="str">
        <f t="shared" si="7"/>
        <v xml:space="preserve"> </v>
      </c>
    </row>
    <row r="212" spans="1:8" x14ac:dyDescent="0.15">
      <c r="A212" s="9" t="s">
        <v>57</v>
      </c>
      <c r="B212" s="13" t="s">
        <v>58</v>
      </c>
      <c r="C212" s="10">
        <v>310000</v>
      </c>
      <c r="D212" s="32" t="str">
        <f t="shared" si="6"/>
        <v xml:space="preserve"> </v>
      </c>
      <c r="E212" s="14" t="str">
        <f>IF(A212=$A$7,C212*IVATOT," ")</f>
        <v xml:space="preserve"> </v>
      </c>
      <c r="H212" s="9" t="str">
        <f t="shared" si="7"/>
        <v xml:space="preserve"> </v>
      </c>
    </row>
    <row r="213" spans="1:8" x14ac:dyDescent="0.15">
      <c r="A213" s="9" t="s">
        <v>53</v>
      </c>
      <c r="B213" s="13" t="s">
        <v>54</v>
      </c>
      <c r="C213" s="10">
        <v>271000</v>
      </c>
      <c r="D213" s="32" t="str">
        <f t="shared" si="6"/>
        <v xml:space="preserve"> </v>
      </c>
      <c r="E213" s="14" t="str">
        <f>IF(A213=$A$7,C213*IVATOT," ")</f>
        <v xml:space="preserve"> </v>
      </c>
      <c r="H213" s="9" t="str">
        <f t="shared" si="7"/>
        <v xml:space="preserve"> </v>
      </c>
    </row>
    <row r="214" spans="1:8" x14ac:dyDescent="0.15">
      <c r="A214" s="9" t="s">
        <v>5</v>
      </c>
      <c r="B214" s="13" t="s">
        <v>6</v>
      </c>
      <c r="C214" s="10">
        <v>458000</v>
      </c>
      <c r="D214" s="32" t="str">
        <f t="shared" si="6"/>
        <v>trovato</v>
      </c>
      <c r="E214" s="14" t="str">
        <f>IF(A214=$A$7,C214*IVATOT," ")</f>
        <v xml:space="preserve"> </v>
      </c>
      <c r="H214" s="9" t="str">
        <f t="shared" si="7"/>
        <v xml:space="preserve"> </v>
      </c>
    </row>
    <row r="215" spans="1:8" x14ac:dyDescent="0.15">
      <c r="A215" s="9" t="s">
        <v>31</v>
      </c>
      <c r="B215" s="13" t="s">
        <v>6</v>
      </c>
      <c r="C215" s="10">
        <v>412000</v>
      </c>
      <c r="D215" s="32" t="str">
        <f t="shared" si="6"/>
        <v>trovato</v>
      </c>
      <c r="E215" s="14" t="str">
        <f>IF(A215=$A$7,C215*IVATOT," ")</f>
        <v xml:space="preserve"> </v>
      </c>
      <c r="H215" s="9" t="str">
        <f t="shared" si="7"/>
        <v xml:space="preserve"> </v>
      </c>
    </row>
    <row r="216" spans="1:8" x14ac:dyDescent="0.15">
      <c r="A216" s="9" t="s">
        <v>31</v>
      </c>
      <c r="B216" s="13" t="s">
        <v>6</v>
      </c>
      <c r="C216" s="10">
        <v>807000</v>
      </c>
      <c r="D216" s="32" t="str">
        <f t="shared" si="6"/>
        <v>trovato</v>
      </c>
      <c r="E216" s="14" t="str">
        <f>IF(A216=$A$7,C216*IVATOT," ")</f>
        <v xml:space="preserve"> </v>
      </c>
      <c r="H216" s="9" t="str">
        <f t="shared" si="7"/>
        <v xml:space="preserve"> </v>
      </c>
    </row>
    <row r="217" spans="1:8" x14ac:dyDescent="0.15">
      <c r="A217" s="9" t="s">
        <v>47</v>
      </c>
      <c r="B217" s="13" t="s">
        <v>48</v>
      </c>
      <c r="C217" s="10">
        <v>4000</v>
      </c>
      <c r="D217" s="32" t="str">
        <f t="shared" si="6"/>
        <v xml:space="preserve"> </v>
      </c>
      <c r="E217" s="14" t="str">
        <f>IF(A217=$A$7,C217*IVATOT," ")</f>
        <v xml:space="preserve"> </v>
      </c>
      <c r="H217" s="9" t="str">
        <f t="shared" si="7"/>
        <v xml:space="preserve"> </v>
      </c>
    </row>
    <row r="218" spans="1:8" x14ac:dyDescent="0.15">
      <c r="A218" s="9" t="s">
        <v>25</v>
      </c>
      <c r="B218" s="13" t="s">
        <v>26</v>
      </c>
      <c r="C218" s="10">
        <v>81000</v>
      </c>
      <c r="D218" s="32" t="str">
        <f t="shared" si="6"/>
        <v xml:space="preserve"> </v>
      </c>
      <c r="E218" s="14" t="str">
        <f>IF(A218=$A$7,C218*IVATOT," ")</f>
        <v xml:space="preserve"> </v>
      </c>
      <c r="H218" s="9" t="str">
        <f t="shared" si="7"/>
        <v xml:space="preserve"> </v>
      </c>
    </row>
    <row r="219" spans="1:8" x14ac:dyDescent="0.15">
      <c r="A219" s="9" t="s">
        <v>65</v>
      </c>
      <c r="B219" s="13" t="s">
        <v>64</v>
      </c>
      <c r="C219" s="10">
        <v>125000</v>
      </c>
      <c r="D219" s="32" t="str">
        <f t="shared" si="6"/>
        <v xml:space="preserve"> </v>
      </c>
      <c r="E219" s="14" t="str">
        <f>IF(A219=$A$7,C219*IVATOT," ")</f>
        <v xml:space="preserve"> </v>
      </c>
      <c r="H219" s="9" t="str">
        <f t="shared" si="7"/>
        <v xml:space="preserve"> </v>
      </c>
    </row>
    <row r="220" spans="1:8" x14ac:dyDescent="0.15">
      <c r="A220" s="9" t="s">
        <v>66</v>
      </c>
      <c r="B220" s="13" t="s">
        <v>51</v>
      </c>
      <c r="C220" s="10">
        <v>98000</v>
      </c>
      <c r="D220" s="32" t="str">
        <f t="shared" si="6"/>
        <v xml:space="preserve"> </v>
      </c>
      <c r="E220" s="14" t="str">
        <f>IF(A220=$A$7,C220*IVATOT," ")</f>
        <v xml:space="preserve"> </v>
      </c>
      <c r="H220" s="9" t="str">
        <f t="shared" si="7"/>
        <v xml:space="preserve"> </v>
      </c>
    </row>
    <row r="221" spans="1:8" x14ac:dyDescent="0.15">
      <c r="A221" s="9" t="s">
        <v>33</v>
      </c>
      <c r="B221" s="13" t="s">
        <v>6</v>
      </c>
      <c r="C221" s="10">
        <v>140000</v>
      </c>
      <c r="D221" s="32" t="str">
        <f t="shared" si="6"/>
        <v xml:space="preserve"> </v>
      </c>
      <c r="E221" s="14" t="str">
        <f>IF(A221=$A$7,C221*IVATOT," ")</f>
        <v xml:space="preserve"> </v>
      </c>
      <c r="H221" s="9" t="str">
        <f t="shared" si="7"/>
        <v xml:space="preserve"> </v>
      </c>
    </row>
    <row r="222" spans="1:8" x14ac:dyDescent="0.15">
      <c r="A222" s="9" t="s">
        <v>9</v>
      </c>
      <c r="B222" s="13" t="s">
        <v>10</v>
      </c>
      <c r="C222" s="10">
        <v>5000</v>
      </c>
      <c r="D222" s="32" t="str">
        <f t="shared" si="6"/>
        <v xml:space="preserve"> </v>
      </c>
      <c r="E222" s="14" t="str">
        <f>IF(A222=$A$7,C222*IVATOT," ")</f>
        <v xml:space="preserve"> </v>
      </c>
      <c r="H222" s="9" t="str">
        <f t="shared" si="7"/>
        <v xml:space="preserve"> </v>
      </c>
    </row>
    <row r="223" spans="1:8" x14ac:dyDescent="0.15">
      <c r="A223" s="9" t="s">
        <v>65</v>
      </c>
      <c r="B223" s="13" t="s">
        <v>64</v>
      </c>
      <c r="C223" s="10">
        <v>6000</v>
      </c>
      <c r="D223" s="32" t="str">
        <f t="shared" si="6"/>
        <v xml:space="preserve"> </v>
      </c>
      <c r="E223" s="14" t="str">
        <f>IF(A223=$A$7,C223*IVATOT," ")</f>
        <v xml:space="preserve"> </v>
      </c>
      <c r="H223" s="9" t="str">
        <f t="shared" si="7"/>
        <v xml:space="preserve"> </v>
      </c>
    </row>
    <row r="224" spans="1:8" x14ac:dyDescent="0.15">
      <c r="A224" s="9" t="s">
        <v>9</v>
      </c>
      <c r="B224" s="13" t="s">
        <v>10</v>
      </c>
      <c r="C224" s="10">
        <v>9000</v>
      </c>
      <c r="D224" s="32" t="str">
        <f t="shared" si="6"/>
        <v xml:space="preserve"> </v>
      </c>
      <c r="E224" s="14" t="str">
        <f>IF(A224=$A$7,C224*IVATOT," ")</f>
        <v xml:space="preserve"> </v>
      </c>
      <c r="H224" s="9" t="str">
        <f t="shared" si="7"/>
        <v xml:space="preserve"> </v>
      </c>
    </row>
    <row r="225" spans="1:8" x14ac:dyDescent="0.15">
      <c r="A225" s="9" t="s">
        <v>70</v>
      </c>
      <c r="B225" s="13" t="s">
        <v>58</v>
      </c>
      <c r="C225" s="10">
        <v>8000</v>
      </c>
      <c r="D225" s="32" t="str">
        <f t="shared" si="6"/>
        <v xml:space="preserve"> </v>
      </c>
      <c r="E225" s="14" t="str">
        <f>IF(A225=$A$7,C225*IVATOT," ")</f>
        <v xml:space="preserve"> </v>
      </c>
      <c r="H225" s="9" t="str">
        <f t="shared" si="7"/>
        <v xml:space="preserve"> </v>
      </c>
    </row>
    <row r="226" spans="1:8" x14ac:dyDescent="0.15">
      <c r="A226" s="9" t="s">
        <v>70</v>
      </c>
      <c r="B226" s="13" t="s">
        <v>58</v>
      </c>
      <c r="C226" s="10">
        <v>11000</v>
      </c>
      <c r="D226" s="32" t="str">
        <f t="shared" si="6"/>
        <v xml:space="preserve"> </v>
      </c>
      <c r="E226" s="14" t="str">
        <f>IF(A226=$A$7,C226*IVATOT," ")</f>
        <v xml:space="preserve"> </v>
      </c>
      <c r="H226" s="9" t="str">
        <f t="shared" si="7"/>
        <v xml:space="preserve"> </v>
      </c>
    </row>
    <row r="227" spans="1:8" x14ac:dyDescent="0.15">
      <c r="A227" s="9" t="s">
        <v>73</v>
      </c>
      <c r="B227" s="13" t="s">
        <v>64</v>
      </c>
      <c r="C227" s="10">
        <v>21000</v>
      </c>
      <c r="D227" s="32" t="str">
        <f t="shared" si="6"/>
        <v xml:space="preserve"> </v>
      </c>
      <c r="E227" s="14" t="str">
        <f>IF(A227=$A$7,C227*IVATOT," ")</f>
        <v xml:space="preserve"> </v>
      </c>
      <c r="H227" s="9" t="str">
        <f t="shared" si="7"/>
        <v xml:space="preserve"> </v>
      </c>
    </row>
    <row r="228" spans="1:8" x14ac:dyDescent="0.15">
      <c r="A228" s="9" t="s">
        <v>71</v>
      </c>
      <c r="B228" s="13" t="s">
        <v>72</v>
      </c>
      <c r="C228" s="10">
        <v>14000</v>
      </c>
      <c r="D228" s="32" t="str">
        <f t="shared" si="6"/>
        <v xml:space="preserve"> </v>
      </c>
      <c r="E228" s="14" t="str">
        <f>IF(A228=$A$7,C228*IVATOT," ")</f>
        <v xml:space="preserve"> </v>
      </c>
      <c r="H228" s="9" t="str">
        <f t="shared" si="7"/>
        <v xml:space="preserve"> </v>
      </c>
    </row>
    <row r="229" spans="1:8" x14ac:dyDescent="0.15">
      <c r="A229" s="9" t="s">
        <v>27</v>
      </c>
      <c r="B229" s="13" t="s">
        <v>28</v>
      </c>
      <c r="C229" s="10">
        <v>23000</v>
      </c>
      <c r="D229" s="32" t="str">
        <f t="shared" si="6"/>
        <v xml:space="preserve"> </v>
      </c>
      <c r="E229" s="14" t="str">
        <f>IF(A229=$A$7,C229*IVATOT," ")</f>
        <v xml:space="preserve"> </v>
      </c>
      <c r="H229" s="9" t="str">
        <f t="shared" si="7"/>
        <v xml:space="preserve"> </v>
      </c>
    </row>
    <row r="230" spans="1:8" x14ac:dyDescent="0.15">
      <c r="A230" s="9" t="s">
        <v>37</v>
      </c>
      <c r="B230" s="13" t="s">
        <v>38</v>
      </c>
      <c r="C230" s="10">
        <v>51000</v>
      </c>
      <c r="D230" s="32" t="str">
        <f t="shared" si="6"/>
        <v xml:space="preserve"> </v>
      </c>
      <c r="E230" s="14" t="str">
        <f>IF(A230=$A$7,C230*IVATOT," ")</f>
        <v xml:space="preserve"> </v>
      </c>
      <c r="H230" s="9" t="str">
        <f t="shared" si="7"/>
        <v xml:space="preserve"> </v>
      </c>
    </row>
    <row r="231" spans="1:8" x14ac:dyDescent="0.15">
      <c r="A231" s="9" t="s">
        <v>60</v>
      </c>
      <c r="B231" s="13" t="s">
        <v>38</v>
      </c>
      <c r="C231" s="15"/>
      <c r="D231" s="32" t="str">
        <f t="shared" si="6"/>
        <v xml:space="preserve"> </v>
      </c>
      <c r="E231" s="14" t="str">
        <f>IF(A231=$A$7,C231*IVATOT," ")</f>
        <v xml:space="preserve"> </v>
      </c>
      <c r="H231" s="9" t="str">
        <f t="shared" si="7"/>
        <v xml:space="preserve"> </v>
      </c>
    </row>
    <row r="232" spans="1:8" x14ac:dyDescent="0.15">
      <c r="A232" s="9" t="s">
        <v>23</v>
      </c>
      <c r="B232" s="13" t="s">
        <v>24</v>
      </c>
      <c r="C232" s="10">
        <v>198000</v>
      </c>
      <c r="D232" s="32" t="str">
        <f t="shared" si="6"/>
        <v xml:space="preserve"> </v>
      </c>
      <c r="E232" s="14" t="str">
        <f>IF(A232=$A$7,C232*IVATOT," ")</f>
        <v xml:space="preserve"> </v>
      </c>
      <c r="H232" s="9" t="str">
        <f t="shared" si="7"/>
        <v xml:space="preserve"> </v>
      </c>
    </row>
    <row r="233" spans="1:8" x14ac:dyDescent="0.15">
      <c r="A233" s="9" t="s">
        <v>71</v>
      </c>
      <c r="B233" s="13" t="s">
        <v>72</v>
      </c>
      <c r="C233" s="10">
        <v>167000</v>
      </c>
      <c r="D233" s="32" t="str">
        <f t="shared" si="6"/>
        <v xml:space="preserve"> </v>
      </c>
      <c r="E233" s="14" t="str">
        <f>IF(A233=$A$7,C233*IVATOT," ")</f>
        <v xml:space="preserve"> </v>
      </c>
      <c r="H233" s="9" t="str">
        <f t="shared" si="7"/>
        <v xml:space="preserve"> </v>
      </c>
    </row>
    <row r="234" spans="1:8" x14ac:dyDescent="0.15">
      <c r="A234" s="9" t="s">
        <v>25</v>
      </c>
      <c r="B234" s="13" t="s">
        <v>26</v>
      </c>
      <c r="C234" s="10">
        <v>95000</v>
      </c>
      <c r="D234" s="32" t="str">
        <f t="shared" si="6"/>
        <v xml:space="preserve"> </v>
      </c>
      <c r="E234" s="14" t="str">
        <f>IF(A234=$A$7,C234*IVATOT," ")</f>
        <v xml:space="preserve"> </v>
      </c>
      <c r="H234" s="9" t="str">
        <f t="shared" si="7"/>
        <v xml:space="preserve"> </v>
      </c>
    </row>
    <row r="235" spans="1:8" x14ac:dyDescent="0.15">
      <c r="A235" s="9" t="s">
        <v>73</v>
      </c>
      <c r="B235" s="13" t="s">
        <v>64</v>
      </c>
      <c r="C235" s="10">
        <v>141000</v>
      </c>
      <c r="D235" s="32" t="str">
        <f t="shared" si="6"/>
        <v xml:space="preserve"> </v>
      </c>
      <c r="E235" s="14" t="str">
        <f>IF(A235=$A$7,C235*IVATOT," ")</f>
        <v xml:space="preserve"> </v>
      </c>
      <c r="H235" s="9" t="str">
        <f t="shared" si="7"/>
        <v xml:space="preserve"> </v>
      </c>
    </row>
    <row r="236" spans="1:8" x14ac:dyDescent="0.15">
      <c r="A236" s="9" t="s">
        <v>62</v>
      </c>
      <c r="B236" s="13" t="s">
        <v>28</v>
      </c>
      <c r="C236" s="10">
        <v>351000</v>
      </c>
      <c r="D236" s="32" t="str">
        <f t="shared" si="6"/>
        <v xml:space="preserve"> </v>
      </c>
      <c r="E236" s="14" t="str">
        <f>IF(A236=$A$7,C236*IVATOT," ")</f>
        <v xml:space="preserve"> </v>
      </c>
      <c r="H236" s="9" t="str">
        <f t="shared" si="7"/>
        <v xml:space="preserve"> </v>
      </c>
    </row>
    <row r="237" spans="1:8" x14ac:dyDescent="0.15">
      <c r="A237" s="9" t="s">
        <v>33</v>
      </c>
      <c r="B237" s="13" t="s">
        <v>6</v>
      </c>
      <c r="C237" s="10">
        <v>414000</v>
      </c>
      <c r="D237" s="32" t="str">
        <f t="shared" si="6"/>
        <v>trovato</v>
      </c>
      <c r="E237" s="14" t="str">
        <f>IF(A237=$A$7,C237*IVATOT," ")</f>
        <v xml:space="preserve"> </v>
      </c>
      <c r="H237" s="9" t="str">
        <f t="shared" si="7"/>
        <v xml:space="preserve"> </v>
      </c>
    </row>
    <row r="238" spans="1:8" x14ac:dyDescent="0.15">
      <c r="A238" s="9" t="s">
        <v>32</v>
      </c>
      <c r="B238" s="13" t="s">
        <v>22</v>
      </c>
      <c r="C238" s="10">
        <v>61000</v>
      </c>
      <c r="D238" s="32" t="str">
        <f t="shared" si="6"/>
        <v xml:space="preserve"> </v>
      </c>
      <c r="E238" s="14" t="str">
        <f>IF(A238=$A$7,C238*IVATOT," ")</f>
        <v xml:space="preserve"> </v>
      </c>
      <c r="H238" s="9" t="str">
        <f t="shared" si="7"/>
        <v xml:space="preserve"> </v>
      </c>
    </row>
    <row r="239" spans="1:8" x14ac:dyDescent="0.15">
      <c r="A239" s="9" t="s">
        <v>74</v>
      </c>
      <c r="B239" s="13" t="s">
        <v>38</v>
      </c>
      <c r="C239" s="10">
        <v>893000</v>
      </c>
      <c r="D239" s="32" t="str">
        <f t="shared" si="6"/>
        <v xml:space="preserve"> </v>
      </c>
      <c r="E239" s="14" t="str">
        <f>IF(A239=$A$7,C239*IVATOT," ")</f>
        <v xml:space="preserve"> </v>
      </c>
      <c r="H239" s="9" t="str">
        <f t="shared" si="7"/>
        <v xml:space="preserve"> </v>
      </c>
    </row>
    <row r="240" spans="1:8" x14ac:dyDescent="0.15">
      <c r="A240" s="9" t="s">
        <v>74</v>
      </c>
      <c r="B240" s="13" t="s">
        <v>38</v>
      </c>
      <c r="C240" s="10">
        <v>985000</v>
      </c>
      <c r="D240" s="32" t="str">
        <f t="shared" si="6"/>
        <v xml:space="preserve"> </v>
      </c>
      <c r="E240" s="14" t="str">
        <f>IF(A240=$A$7,C240*IVATOT," ")</f>
        <v xml:space="preserve"> </v>
      </c>
      <c r="H240" s="9" t="str">
        <f t="shared" si="7"/>
        <v xml:space="preserve"> </v>
      </c>
    </row>
    <row r="241" spans="1:8" x14ac:dyDescent="0.15">
      <c r="A241" s="9" t="s">
        <v>63</v>
      </c>
      <c r="B241" s="13" t="s">
        <v>64</v>
      </c>
      <c r="C241" s="10">
        <v>296000</v>
      </c>
      <c r="D241" s="32" t="str">
        <f t="shared" si="6"/>
        <v xml:space="preserve"> </v>
      </c>
      <c r="E241" s="14" t="str">
        <f>IF(A241=$A$7,C241*IVATOT," ")</f>
        <v xml:space="preserve"> </v>
      </c>
      <c r="H241" s="9" t="str">
        <f t="shared" si="7"/>
        <v xml:space="preserve"> </v>
      </c>
    </row>
    <row r="242" spans="1:8" x14ac:dyDescent="0.15">
      <c r="A242" s="9" t="s">
        <v>61</v>
      </c>
      <c r="B242" s="13" t="s">
        <v>6</v>
      </c>
      <c r="C242" s="10">
        <v>685000</v>
      </c>
      <c r="D242" s="32" t="str">
        <f t="shared" si="6"/>
        <v>trovato</v>
      </c>
      <c r="E242" s="14" t="str">
        <f>IF(A242=$A$7,C242*IVATOT," ")</f>
        <v xml:space="preserve"> </v>
      </c>
      <c r="H242" s="9" t="str">
        <f t="shared" si="7"/>
        <v xml:space="preserve"> </v>
      </c>
    </row>
    <row r="243" spans="1:8" x14ac:dyDescent="0.15">
      <c r="A243" s="9" t="s">
        <v>41</v>
      </c>
      <c r="B243" s="13" t="s">
        <v>6</v>
      </c>
      <c r="C243" s="10">
        <v>1138000</v>
      </c>
      <c r="D243" s="32" t="str">
        <f t="shared" si="6"/>
        <v>trovato</v>
      </c>
      <c r="E243" s="14" t="str">
        <f>IF(A243=$A$7,C243*IVATOT," ")</f>
        <v xml:space="preserve"> </v>
      </c>
      <c r="H243" s="9" t="str">
        <f t="shared" si="7"/>
        <v xml:space="preserve"> </v>
      </c>
    </row>
    <row r="244" spans="1:8" x14ac:dyDescent="0.15">
      <c r="A244" s="9" t="s">
        <v>192</v>
      </c>
      <c r="B244" s="13" t="s">
        <v>38</v>
      </c>
      <c r="C244" s="10">
        <v>1334000</v>
      </c>
      <c r="D244" s="32" t="str">
        <f t="shared" si="6"/>
        <v xml:space="preserve"> </v>
      </c>
      <c r="E244" s="14">
        <f>IF(A244=$A$7,C244*IVATOT," ")</f>
        <v>266800</v>
      </c>
      <c r="H244" s="9" t="str">
        <f t="shared" si="7"/>
        <v xml:space="preserve"> </v>
      </c>
    </row>
    <row r="245" spans="1:8" x14ac:dyDescent="0.15">
      <c r="A245" s="9" t="s">
        <v>62</v>
      </c>
      <c r="B245" s="13" t="s">
        <v>28</v>
      </c>
      <c r="C245" s="10">
        <v>30000</v>
      </c>
      <c r="D245" s="32" t="str">
        <f t="shared" si="6"/>
        <v xml:space="preserve"> </v>
      </c>
      <c r="E245" s="14" t="str">
        <f>IF(A245=$A$7,C245*IVATOT," ")</f>
        <v xml:space="preserve"> </v>
      </c>
      <c r="H245" s="9" t="str">
        <f t="shared" si="7"/>
        <v xml:space="preserve"> </v>
      </c>
    </row>
    <row r="246" spans="1:8" x14ac:dyDescent="0.15">
      <c r="A246" s="9" t="s">
        <v>25</v>
      </c>
      <c r="B246" s="13" t="s">
        <v>26</v>
      </c>
      <c r="C246" s="10">
        <v>30000</v>
      </c>
      <c r="D246" s="32" t="str">
        <f t="shared" si="6"/>
        <v xml:space="preserve"> </v>
      </c>
      <c r="E246" s="14" t="str">
        <f>IF(A246=$A$7,C246*IVATOT," ")</f>
        <v xml:space="preserve"> </v>
      </c>
      <c r="H246" s="9" t="str">
        <f t="shared" si="7"/>
        <v xml:space="preserve"> </v>
      </c>
    </row>
    <row r="247" spans="1:8" x14ac:dyDescent="0.15">
      <c r="A247" s="9" t="s">
        <v>13</v>
      </c>
      <c r="B247" s="13" t="s">
        <v>14</v>
      </c>
      <c r="C247" s="10">
        <v>406000</v>
      </c>
      <c r="D247" s="32" t="str">
        <f t="shared" si="6"/>
        <v xml:space="preserve"> </v>
      </c>
      <c r="E247" s="14" t="str">
        <f>IF(A247=$A$7,C247*IVATOT," ")</f>
        <v xml:space="preserve"> </v>
      </c>
      <c r="H247" s="9" t="str">
        <f t="shared" si="7"/>
        <v xml:space="preserve"> </v>
      </c>
    </row>
    <row r="248" spans="1:8" x14ac:dyDescent="0.15">
      <c r="A248" s="9" t="s">
        <v>34</v>
      </c>
      <c r="B248" s="13" t="s">
        <v>35</v>
      </c>
      <c r="C248" s="10">
        <v>197000</v>
      </c>
      <c r="D248" s="32" t="str">
        <f t="shared" si="6"/>
        <v xml:space="preserve"> </v>
      </c>
      <c r="E248" s="14" t="str">
        <f>IF(A248=$A$7,C248*IVATOT," ")</f>
        <v xml:space="preserve"> </v>
      </c>
      <c r="H248" s="9" t="str">
        <f t="shared" si="7"/>
        <v xml:space="preserve"> </v>
      </c>
    </row>
    <row r="249" spans="1:8" x14ac:dyDescent="0.15">
      <c r="A249" s="9" t="s">
        <v>192</v>
      </c>
      <c r="B249" s="13" t="s">
        <v>38</v>
      </c>
      <c r="C249" s="10">
        <v>645000</v>
      </c>
      <c r="D249" s="32" t="str">
        <f t="shared" si="6"/>
        <v xml:space="preserve"> </v>
      </c>
      <c r="E249" s="14">
        <f>IF(A249=$A$7,C249*IVATOT," ")</f>
        <v>129000</v>
      </c>
      <c r="H249" s="9" t="str">
        <f t="shared" si="7"/>
        <v xml:space="preserve"> </v>
      </c>
    </row>
    <row r="250" spans="1:8" x14ac:dyDescent="0.15">
      <c r="A250" s="9" t="s">
        <v>15</v>
      </c>
      <c r="B250" s="13" t="s">
        <v>16</v>
      </c>
      <c r="C250" s="10">
        <v>645000</v>
      </c>
      <c r="D250" s="32" t="str">
        <f t="shared" si="6"/>
        <v xml:space="preserve"> </v>
      </c>
      <c r="E250" s="14" t="str">
        <f>IF(A250=$A$7,C250*IVATOT," ")</f>
        <v xml:space="preserve"> </v>
      </c>
      <c r="H250" s="9" t="str">
        <f t="shared" si="7"/>
        <v xml:space="preserve"> </v>
      </c>
    </row>
    <row r="251" spans="1:8" x14ac:dyDescent="0.15">
      <c r="A251" s="9" t="s">
        <v>55</v>
      </c>
      <c r="B251" s="13" t="s">
        <v>35</v>
      </c>
      <c r="C251" s="10">
        <v>259000</v>
      </c>
      <c r="D251" s="32" t="str">
        <f t="shared" si="6"/>
        <v xml:space="preserve"> </v>
      </c>
      <c r="E251" s="14" t="str">
        <f>IF(A251=$A$7,C251*IVATOT," ")</f>
        <v xml:space="preserve"> </v>
      </c>
      <c r="H251" s="9" t="str">
        <f t="shared" si="7"/>
        <v xml:space="preserve"> </v>
      </c>
    </row>
    <row r="252" spans="1:8" x14ac:dyDescent="0.15">
      <c r="A252" s="9" t="s">
        <v>7</v>
      </c>
      <c r="B252" s="13" t="s">
        <v>8</v>
      </c>
      <c r="C252" s="10">
        <v>646000</v>
      </c>
      <c r="D252" s="32" t="str">
        <f t="shared" si="6"/>
        <v xml:space="preserve"> </v>
      </c>
      <c r="E252" s="14" t="str">
        <f>IF(A252=$A$7,C252*IVATOT," ")</f>
        <v xml:space="preserve"> </v>
      </c>
      <c r="H252" s="9" t="str">
        <f t="shared" si="7"/>
        <v>VERO</v>
      </c>
    </row>
    <row r="253" spans="1:8" x14ac:dyDescent="0.15">
      <c r="A253" s="9" t="s">
        <v>62</v>
      </c>
      <c r="B253" s="13" t="s">
        <v>48</v>
      </c>
      <c r="C253" s="10">
        <v>259000</v>
      </c>
      <c r="D253" s="32" t="str">
        <f t="shared" si="6"/>
        <v xml:space="preserve"> </v>
      </c>
      <c r="E253" s="14" t="str">
        <f>IF(A253=$A$7,C253*IVATOT," ")</f>
        <v xml:space="preserve"> </v>
      </c>
      <c r="H253" s="9" t="str">
        <f t="shared" si="7"/>
        <v xml:space="preserve"> </v>
      </c>
    </row>
    <row r="254" spans="1:8" x14ac:dyDescent="0.15">
      <c r="A254" s="9" t="s">
        <v>67</v>
      </c>
      <c r="B254" s="13" t="s">
        <v>68</v>
      </c>
      <c r="C254" s="10">
        <v>645000</v>
      </c>
      <c r="D254" s="32" t="str">
        <f t="shared" si="6"/>
        <v xml:space="preserve"> </v>
      </c>
      <c r="E254" s="14" t="str">
        <f>IF(A254=$A$7,C254*IVATOT," ")</f>
        <v xml:space="preserve"> </v>
      </c>
      <c r="H254" s="9" t="str">
        <f t="shared" si="7"/>
        <v xml:space="preserve"> </v>
      </c>
    </row>
    <row r="255" spans="1:8" x14ac:dyDescent="0.15">
      <c r="A255" s="9" t="s">
        <v>44</v>
      </c>
      <c r="B255" s="13" t="s">
        <v>38</v>
      </c>
      <c r="C255" s="10">
        <v>879000</v>
      </c>
      <c r="D255" s="32" t="str">
        <f t="shared" si="6"/>
        <v xml:space="preserve"> </v>
      </c>
      <c r="E255" s="14" t="str">
        <f>IF(A255=$A$7,C255*IVATOT," ")</f>
        <v xml:space="preserve"> </v>
      </c>
      <c r="H255" s="9" t="str">
        <f t="shared" si="7"/>
        <v xml:space="preserve"> </v>
      </c>
    </row>
    <row r="256" spans="1:8" x14ac:dyDescent="0.15">
      <c r="A256" s="9" t="s">
        <v>11</v>
      </c>
      <c r="B256" s="13" t="s">
        <v>12</v>
      </c>
      <c r="C256" s="10">
        <v>259000</v>
      </c>
      <c r="D256" s="32" t="str">
        <f t="shared" si="6"/>
        <v xml:space="preserve"> </v>
      </c>
      <c r="E256" s="14" t="str">
        <f>IF(A256=$A$7,C256*IVATOT," ")</f>
        <v xml:space="preserve"> </v>
      </c>
      <c r="H256" s="9" t="str">
        <f t="shared" si="7"/>
        <v xml:space="preserve"> </v>
      </c>
    </row>
    <row r="257" spans="1:8" x14ac:dyDescent="0.15">
      <c r="A257" s="9" t="s">
        <v>17</v>
      </c>
      <c r="B257" s="13" t="s">
        <v>12</v>
      </c>
      <c r="C257" s="10">
        <v>274000</v>
      </c>
      <c r="D257" s="32" t="str">
        <f t="shared" si="6"/>
        <v xml:space="preserve"> </v>
      </c>
      <c r="E257" s="14" t="str">
        <f>IF(A257=$A$7,C257*IVATOT," ")</f>
        <v xml:space="preserve"> </v>
      </c>
      <c r="H257" s="9" t="str">
        <f t="shared" si="7"/>
        <v xml:space="preserve"> </v>
      </c>
    </row>
    <row r="258" spans="1:8" x14ac:dyDescent="0.15">
      <c r="A258" s="9" t="s">
        <v>52</v>
      </c>
      <c r="B258" s="13" t="s">
        <v>22</v>
      </c>
      <c r="C258" s="10">
        <v>975000</v>
      </c>
      <c r="D258" s="32" t="str">
        <f t="shared" si="6"/>
        <v xml:space="preserve"> </v>
      </c>
      <c r="E258" s="14" t="str">
        <f>IF(A258=$A$7,C258*IVATOT," ")</f>
        <v xml:space="preserve"> </v>
      </c>
      <c r="H258" s="9" t="str">
        <f t="shared" si="7"/>
        <v xml:space="preserve"> </v>
      </c>
    </row>
    <row r="259" spans="1:8" x14ac:dyDescent="0.15">
      <c r="A259" s="9" t="s">
        <v>31</v>
      </c>
      <c r="B259" s="13" t="s">
        <v>6</v>
      </c>
      <c r="C259" s="10">
        <v>480000</v>
      </c>
      <c r="D259" s="32" t="str">
        <f t="shared" si="6"/>
        <v>trovato</v>
      </c>
      <c r="E259" s="14" t="str">
        <f>IF(A259=$A$7,C259*IVATOT," ")</f>
        <v xml:space="preserve"> </v>
      </c>
      <c r="H259" s="9" t="str">
        <f t="shared" si="7"/>
        <v xml:space="preserve"> </v>
      </c>
    </row>
    <row r="260" spans="1:8" x14ac:dyDescent="0.15">
      <c r="A260" s="9" t="s">
        <v>25</v>
      </c>
      <c r="B260" s="13" t="s">
        <v>26</v>
      </c>
      <c r="C260" s="10">
        <v>1187000</v>
      </c>
      <c r="D260" s="32" t="str">
        <f t="shared" si="6"/>
        <v xml:space="preserve"> </v>
      </c>
      <c r="E260" s="14" t="str">
        <f>IF(A260=$A$7,C260*IVATOT," ")</f>
        <v xml:space="preserve"> </v>
      </c>
      <c r="H260" s="9" t="str">
        <f t="shared" si="7"/>
        <v xml:space="preserve"> </v>
      </c>
    </row>
    <row r="261" spans="1:8" x14ac:dyDescent="0.15">
      <c r="A261" s="9" t="s">
        <v>9</v>
      </c>
      <c r="B261" s="13" t="s">
        <v>10</v>
      </c>
      <c r="C261" s="10">
        <v>832000</v>
      </c>
      <c r="D261" s="32" t="str">
        <f t="shared" si="6"/>
        <v xml:space="preserve"> </v>
      </c>
      <c r="E261" s="14" t="str">
        <f>IF(A261=$A$7,C261*IVATOT," ")</f>
        <v xml:space="preserve"> </v>
      </c>
      <c r="H261" s="9" t="str">
        <f t="shared" si="7"/>
        <v xml:space="preserve"> </v>
      </c>
    </row>
    <row r="262" spans="1:8" x14ac:dyDescent="0.15">
      <c r="A262" s="9" t="s">
        <v>59</v>
      </c>
      <c r="B262" s="13" t="s">
        <v>38</v>
      </c>
      <c r="C262" s="10">
        <v>227000</v>
      </c>
      <c r="D262" s="32" t="str">
        <f t="shared" ref="D262:D325" si="8">IF(AND(B262=$B$5,C262&gt;300000),"trovato"," ")</f>
        <v xml:space="preserve"> </v>
      </c>
      <c r="E262" s="14" t="str">
        <f>IF(A262=$A$7,C262*IVATOT," ")</f>
        <v xml:space="preserve"> </v>
      </c>
      <c r="H262" s="9" t="str">
        <f t="shared" ref="H262:H325" si="9">IF(AND(B262=$B$15,C262&lt;1000000),"VERO"," ")</f>
        <v xml:space="preserve"> </v>
      </c>
    </row>
    <row r="263" spans="1:8" x14ac:dyDescent="0.15">
      <c r="A263" s="9" t="s">
        <v>29</v>
      </c>
      <c r="B263" s="13" t="s">
        <v>30</v>
      </c>
      <c r="C263" s="10">
        <v>98000</v>
      </c>
      <c r="D263" s="32" t="str">
        <f t="shared" si="8"/>
        <v xml:space="preserve"> </v>
      </c>
      <c r="E263" s="14" t="str">
        <f>IF(A263=$A$7,C263*IVATOT," ")</f>
        <v xml:space="preserve"> </v>
      </c>
      <c r="H263" s="9" t="str">
        <f t="shared" si="9"/>
        <v xml:space="preserve"> </v>
      </c>
    </row>
    <row r="264" spans="1:8" x14ac:dyDescent="0.15">
      <c r="A264" s="9" t="s">
        <v>56</v>
      </c>
      <c r="B264" s="13" t="s">
        <v>30</v>
      </c>
      <c r="C264" s="10">
        <v>1190000</v>
      </c>
      <c r="D264" s="32" t="str">
        <f t="shared" si="8"/>
        <v xml:space="preserve"> </v>
      </c>
      <c r="E264" s="14" t="str">
        <f>IF(A264=$A$7,C264*IVATOT," ")</f>
        <v xml:space="preserve"> </v>
      </c>
      <c r="H264" s="9" t="str">
        <f t="shared" si="9"/>
        <v xml:space="preserve"> </v>
      </c>
    </row>
    <row r="265" spans="1:8" x14ac:dyDescent="0.15">
      <c r="A265" s="9" t="s">
        <v>31</v>
      </c>
      <c r="B265" s="13" t="s">
        <v>6</v>
      </c>
      <c r="C265" s="10">
        <v>300000</v>
      </c>
      <c r="D265" s="32" t="str">
        <f t="shared" si="8"/>
        <v xml:space="preserve"> </v>
      </c>
      <c r="E265" s="14" t="str">
        <f>IF(A265=$A$7,C265*IVATOT," ")</f>
        <v xml:space="preserve"> </v>
      </c>
      <c r="H265" s="9" t="str">
        <f t="shared" si="9"/>
        <v xml:space="preserve"> </v>
      </c>
    </row>
    <row r="266" spans="1:8" x14ac:dyDescent="0.15">
      <c r="A266" s="9" t="s">
        <v>59</v>
      </c>
      <c r="B266" s="13" t="s">
        <v>38</v>
      </c>
      <c r="C266" s="10">
        <v>2407000</v>
      </c>
      <c r="D266" s="32" t="str">
        <f t="shared" si="8"/>
        <v xml:space="preserve"> </v>
      </c>
      <c r="E266" s="14" t="str">
        <f>IF(A266=$A$7,C266*IVATOT," ")</f>
        <v xml:space="preserve"> </v>
      </c>
      <c r="H266" s="9" t="str">
        <f t="shared" si="9"/>
        <v xml:space="preserve"> </v>
      </c>
    </row>
    <row r="267" spans="1:8" x14ac:dyDescent="0.15">
      <c r="A267" s="9" t="s">
        <v>56</v>
      </c>
      <c r="B267" s="13" t="s">
        <v>30</v>
      </c>
      <c r="C267" s="10">
        <v>1021000</v>
      </c>
      <c r="D267" s="32" t="str">
        <f t="shared" si="8"/>
        <v xml:space="preserve"> </v>
      </c>
      <c r="E267" s="14" t="str">
        <f>IF(A267=$A$7,C267*IVATOT," ")</f>
        <v xml:space="preserve"> </v>
      </c>
      <c r="H267" s="9" t="str">
        <f t="shared" si="9"/>
        <v xml:space="preserve"> </v>
      </c>
    </row>
    <row r="268" spans="1:8" x14ac:dyDescent="0.15">
      <c r="A268" s="9" t="s">
        <v>56</v>
      </c>
      <c r="B268" s="13" t="s">
        <v>30</v>
      </c>
      <c r="C268" s="10">
        <v>646000</v>
      </c>
      <c r="D268" s="32" t="str">
        <f t="shared" si="8"/>
        <v xml:space="preserve"> </v>
      </c>
      <c r="E268" s="14" t="str">
        <f>IF(A268=$A$7,C268*IVATOT," ")</f>
        <v xml:space="preserve"> </v>
      </c>
      <c r="H268" s="9" t="str">
        <f t="shared" si="9"/>
        <v xml:space="preserve"> </v>
      </c>
    </row>
    <row r="269" spans="1:8" x14ac:dyDescent="0.15">
      <c r="A269" s="9" t="s">
        <v>5</v>
      </c>
      <c r="B269" s="13" t="s">
        <v>6</v>
      </c>
      <c r="C269" s="10">
        <v>259000</v>
      </c>
      <c r="D269" s="32" t="str">
        <f t="shared" si="8"/>
        <v xml:space="preserve"> </v>
      </c>
      <c r="E269" s="14" t="str">
        <f>IF(A269=$A$7,C269*IVATOT," ")</f>
        <v xml:space="preserve"> </v>
      </c>
      <c r="H269" s="9" t="str">
        <f t="shared" si="9"/>
        <v xml:space="preserve"> </v>
      </c>
    </row>
    <row r="270" spans="1:8" x14ac:dyDescent="0.15">
      <c r="A270" s="9" t="s">
        <v>47</v>
      </c>
      <c r="B270" s="13" t="s">
        <v>48</v>
      </c>
      <c r="C270" s="10">
        <v>193000</v>
      </c>
      <c r="D270" s="32" t="str">
        <f t="shared" si="8"/>
        <v xml:space="preserve"> </v>
      </c>
      <c r="E270" s="14" t="str">
        <f>IF(A270=$A$7,C270*IVATOT," ")</f>
        <v xml:space="preserve"> </v>
      </c>
      <c r="H270" s="9" t="str">
        <f t="shared" si="9"/>
        <v xml:space="preserve"> </v>
      </c>
    </row>
    <row r="271" spans="1:8" x14ac:dyDescent="0.15">
      <c r="A271" s="9" t="s">
        <v>39</v>
      </c>
      <c r="B271" s="13" t="s">
        <v>40</v>
      </c>
      <c r="C271" s="10">
        <v>96000</v>
      </c>
      <c r="D271" s="32" t="str">
        <f t="shared" si="8"/>
        <v xml:space="preserve"> </v>
      </c>
      <c r="E271" s="14" t="str">
        <f>IF(A271=$A$7,C271*IVATOT," ")</f>
        <v xml:space="preserve"> </v>
      </c>
      <c r="H271" s="9" t="str">
        <f t="shared" si="9"/>
        <v xml:space="preserve"> </v>
      </c>
    </row>
    <row r="272" spans="1:8" x14ac:dyDescent="0.15">
      <c r="A272" s="9" t="s">
        <v>36</v>
      </c>
      <c r="B272" s="13" t="s">
        <v>30</v>
      </c>
      <c r="C272" s="10">
        <v>594000</v>
      </c>
      <c r="D272" s="32" t="str">
        <f t="shared" si="8"/>
        <v xml:space="preserve"> </v>
      </c>
      <c r="E272" s="14" t="str">
        <f>IF(A272=$A$7,C272*IVATOT," ")</f>
        <v xml:space="preserve"> </v>
      </c>
      <c r="H272" s="9" t="str">
        <f t="shared" si="9"/>
        <v xml:space="preserve"> </v>
      </c>
    </row>
    <row r="273" spans="1:8" x14ac:dyDescent="0.15">
      <c r="A273" s="9" t="s">
        <v>49</v>
      </c>
      <c r="B273" s="13" t="s">
        <v>30</v>
      </c>
      <c r="C273" s="10">
        <v>282000</v>
      </c>
      <c r="D273" s="32" t="str">
        <f t="shared" si="8"/>
        <v xml:space="preserve"> </v>
      </c>
      <c r="E273" s="14" t="str">
        <f>IF(A273=$A$7,C273*IVATOT," ")</f>
        <v xml:space="preserve"> </v>
      </c>
      <c r="H273" s="9" t="str">
        <f t="shared" si="9"/>
        <v xml:space="preserve"> </v>
      </c>
    </row>
    <row r="274" spans="1:8" x14ac:dyDescent="0.15">
      <c r="A274" s="9" t="s">
        <v>20</v>
      </c>
      <c r="B274" s="13" t="s">
        <v>10</v>
      </c>
      <c r="C274" s="10">
        <v>1814000</v>
      </c>
      <c r="D274" s="32" t="str">
        <f t="shared" si="8"/>
        <v xml:space="preserve"> </v>
      </c>
      <c r="E274" s="14" t="str">
        <f>IF(A274=$A$7,C274*IVATOT," ")</f>
        <v xml:space="preserve"> </v>
      </c>
      <c r="H274" s="9" t="str">
        <f t="shared" si="9"/>
        <v xml:space="preserve"> </v>
      </c>
    </row>
    <row r="275" spans="1:8" x14ac:dyDescent="0.15">
      <c r="A275" s="9" t="s">
        <v>18</v>
      </c>
      <c r="B275" s="13" t="s">
        <v>19</v>
      </c>
      <c r="C275" s="10">
        <v>193000</v>
      </c>
      <c r="D275" s="32" t="str">
        <f t="shared" si="8"/>
        <v xml:space="preserve"> </v>
      </c>
      <c r="E275" s="14" t="str">
        <f>IF(A275=$A$7,C275*IVATOT," ")</f>
        <v xml:space="preserve"> </v>
      </c>
      <c r="H275" s="9" t="str">
        <f t="shared" si="9"/>
        <v xml:space="preserve"> </v>
      </c>
    </row>
    <row r="276" spans="1:8" x14ac:dyDescent="0.15">
      <c r="A276" s="9" t="s">
        <v>46</v>
      </c>
      <c r="B276" s="13" t="s">
        <v>30</v>
      </c>
      <c r="C276" s="10">
        <v>654000</v>
      </c>
      <c r="D276" s="32" t="str">
        <f t="shared" si="8"/>
        <v xml:space="preserve"> </v>
      </c>
      <c r="E276" s="14" t="str">
        <f>IF(A276=$A$7,C276*IVATOT," ")</f>
        <v xml:space="preserve"> </v>
      </c>
      <c r="H276" s="9" t="str">
        <f t="shared" si="9"/>
        <v xml:space="preserve"> </v>
      </c>
    </row>
    <row r="277" spans="1:8" x14ac:dyDescent="0.15">
      <c r="A277" s="9" t="s">
        <v>67</v>
      </c>
      <c r="B277" s="13" t="s">
        <v>68</v>
      </c>
      <c r="C277" s="10">
        <v>729000</v>
      </c>
      <c r="D277" s="32" t="str">
        <f t="shared" si="8"/>
        <v xml:space="preserve"> </v>
      </c>
      <c r="E277" s="14" t="str">
        <f>IF(A277=$A$7,C277*IVATOT," ")</f>
        <v xml:space="preserve"> </v>
      </c>
      <c r="H277" s="9" t="str">
        <f t="shared" si="9"/>
        <v xml:space="preserve"> </v>
      </c>
    </row>
    <row r="278" spans="1:8" x14ac:dyDescent="0.15">
      <c r="A278" s="9" t="s">
        <v>21</v>
      </c>
      <c r="B278" s="13" t="s">
        <v>22</v>
      </c>
      <c r="C278" s="10">
        <v>632000</v>
      </c>
      <c r="D278" s="32" t="str">
        <f t="shared" si="8"/>
        <v xml:space="preserve"> </v>
      </c>
      <c r="E278" s="14" t="str">
        <f>IF(A278=$A$7,C278*IVATOT," ")</f>
        <v xml:space="preserve"> </v>
      </c>
      <c r="H278" s="9" t="str">
        <f t="shared" si="9"/>
        <v xml:space="preserve"> </v>
      </c>
    </row>
    <row r="279" spans="1:8" x14ac:dyDescent="0.15">
      <c r="A279" s="9" t="s">
        <v>61</v>
      </c>
      <c r="B279" s="13" t="s">
        <v>24</v>
      </c>
      <c r="C279" s="10">
        <v>240000</v>
      </c>
      <c r="D279" s="32" t="str">
        <f t="shared" si="8"/>
        <v xml:space="preserve"> </v>
      </c>
      <c r="E279" s="14" t="str">
        <f>IF(A279=$A$7,C279*IVATOT," ")</f>
        <v xml:space="preserve"> </v>
      </c>
      <c r="H279" s="9" t="str">
        <f t="shared" si="9"/>
        <v xml:space="preserve"> </v>
      </c>
    </row>
    <row r="280" spans="1:8" x14ac:dyDescent="0.15">
      <c r="A280" s="9" t="s">
        <v>42</v>
      </c>
      <c r="B280" s="13" t="s">
        <v>43</v>
      </c>
      <c r="C280" s="10">
        <v>955000</v>
      </c>
      <c r="D280" s="32" t="str">
        <f t="shared" si="8"/>
        <v xml:space="preserve"> </v>
      </c>
      <c r="E280" s="14" t="str">
        <f>IF(A280=$A$7,C280*IVATOT," ")</f>
        <v xml:space="preserve"> </v>
      </c>
      <c r="H280" s="9" t="str">
        <f t="shared" si="9"/>
        <v xml:space="preserve"> </v>
      </c>
    </row>
    <row r="281" spans="1:8" x14ac:dyDescent="0.15">
      <c r="A281" s="9" t="s">
        <v>44</v>
      </c>
      <c r="B281" s="13" t="s">
        <v>38</v>
      </c>
      <c r="C281" s="10">
        <v>1126000</v>
      </c>
      <c r="D281" s="32" t="str">
        <f t="shared" si="8"/>
        <v xml:space="preserve"> </v>
      </c>
      <c r="E281" s="14" t="str">
        <f>IF(A281=$A$7,C281*IVATOT," ")</f>
        <v xml:space="preserve"> </v>
      </c>
      <c r="H281" s="9" t="str">
        <f t="shared" si="9"/>
        <v xml:space="preserve"> </v>
      </c>
    </row>
    <row r="282" spans="1:8" x14ac:dyDescent="0.15">
      <c r="A282" s="9" t="s">
        <v>190</v>
      </c>
      <c r="B282" s="13" t="s">
        <v>58</v>
      </c>
      <c r="C282" s="15"/>
      <c r="D282" s="32" t="str">
        <f t="shared" si="8"/>
        <v xml:space="preserve"> </v>
      </c>
      <c r="E282" s="14" t="str">
        <f>IF(A282=$A$7,C282*IVATOT," ")</f>
        <v xml:space="preserve"> </v>
      </c>
      <c r="H282" s="9" t="str">
        <f t="shared" si="9"/>
        <v xml:space="preserve"> </v>
      </c>
    </row>
    <row r="283" spans="1:8" x14ac:dyDescent="0.15">
      <c r="A283" s="9" t="s">
        <v>33</v>
      </c>
      <c r="B283" s="13" t="s">
        <v>6</v>
      </c>
      <c r="C283" s="10">
        <v>297000</v>
      </c>
      <c r="D283" s="32" t="str">
        <f t="shared" si="8"/>
        <v xml:space="preserve"> </v>
      </c>
      <c r="E283" s="14" t="str">
        <f>IF(A283=$A$7,C283*IVATOT," ")</f>
        <v xml:space="preserve"> </v>
      </c>
      <c r="H283" s="9" t="str">
        <f t="shared" si="9"/>
        <v xml:space="preserve"> </v>
      </c>
    </row>
    <row r="284" spans="1:8" x14ac:dyDescent="0.15">
      <c r="A284" s="9" t="s">
        <v>20</v>
      </c>
      <c r="B284" s="13" t="s">
        <v>10</v>
      </c>
      <c r="C284" s="10">
        <v>646000</v>
      </c>
      <c r="D284" s="32" t="str">
        <f t="shared" si="8"/>
        <v xml:space="preserve"> </v>
      </c>
      <c r="E284" s="14" t="str">
        <f>IF(A284=$A$7,C284*IVATOT," ")</f>
        <v xml:space="preserve"> </v>
      </c>
      <c r="H284" s="9" t="str">
        <f t="shared" si="9"/>
        <v xml:space="preserve"> </v>
      </c>
    </row>
    <row r="285" spans="1:8" x14ac:dyDescent="0.15">
      <c r="A285" s="9" t="s">
        <v>45</v>
      </c>
      <c r="B285" s="13" t="s">
        <v>10</v>
      </c>
      <c r="C285" s="10">
        <v>714000</v>
      </c>
      <c r="D285" s="32" t="str">
        <f t="shared" si="8"/>
        <v xml:space="preserve"> </v>
      </c>
      <c r="E285" s="14" t="str">
        <f>IF(A285=$A$7,C285*IVATOT," ")</f>
        <v xml:space="preserve"> </v>
      </c>
      <c r="H285" s="9" t="str">
        <f t="shared" si="9"/>
        <v xml:space="preserve"> </v>
      </c>
    </row>
    <row r="286" spans="1:8" x14ac:dyDescent="0.15">
      <c r="A286" s="9" t="s">
        <v>50</v>
      </c>
      <c r="B286" s="13" t="s">
        <v>51</v>
      </c>
      <c r="C286" s="10">
        <v>807000</v>
      </c>
      <c r="D286" s="32" t="str">
        <f t="shared" si="8"/>
        <v xml:space="preserve"> </v>
      </c>
      <c r="E286" s="14" t="str">
        <f>IF(A286=$A$7,C286*IVATOT," ")</f>
        <v xml:space="preserve"> </v>
      </c>
      <c r="H286" s="9" t="str">
        <f t="shared" si="9"/>
        <v xml:space="preserve"> </v>
      </c>
    </row>
    <row r="287" spans="1:8" x14ac:dyDescent="0.15">
      <c r="A287" s="9" t="s">
        <v>21</v>
      </c>
      <c r="B287" s="13" t="s">
        <v>22</v>
      </c>
      <c r="C287" s="10">
        <v>591000</v>
      </c>
      <c r="D287" s="32" t="str">
        <f t="shared" si="8"/>
        <v xml:space="preserve"> </v>
      </c>
      <c r="E287" s="14" t="str">
        <f>IF(A287=$A$7,C287*IVATOT," ")</f>
        <v xml:space="preserve"> </v>
      </c>
      <c r="H287" s="9" t="str">
        <f t="shared" si="9"/>
        <v xml:space="preserve"> </v>
      </c>
    </row>
    <row r="288" spans="1:8" x14ac:dyDescent="0.15">
      <c r="A288" s="9" t="s">
        <v>60</v>
      </c>
      <c r="B288" s="13" t="s">
        <v>38</v>
      </c>
      <c r="C288" s="10">
        <v>918000</v>
      </c>
      <c r="D288" s="32" t="str">
        <f t="shared" si="8"/>
        <v xml:space="preserve"> </v>
      </c>
      <c r="E288" s="14" t="str">
        <f>IF(A288=$A$7,C288*IVATOT," ")</f>
        <v xml:space="preserve"> </v>
      </c>
      <c r="H288" s="9" t="str">
        <f t="shared" si="9"/>
        <v xml:space="preserve"> </v>
      </c>
    </row>
    <row r="289" spans="1:8" x14ac:dyDescent="0.15">
      <c r="A289" s="9" t="s">
        <v>69</v>
      </c>
      <c r="B289" s="13" t="s">
        <v>51</v>
      </c>
      <c r="C289" s="10">
        <v>1265000</v>
      </c>
      <c r="D289" s="32" t="str">
        <f t="shared" si="8"/>
        <v xml:space="preserve"> </v>
      </c>
      <c r="E289" s="14" t="str">
        <f>IF(A289=$A$7,C289*IVATOT," ")</f>
        <v xml:space="preserve"> </v>
      </c>
      <c r="H289" s="9" t="str">
        <f t="shared" si="9"/>
        <v xml:space="preserve"> </v>
      </c>
    </row>
    <row r="290" spans="1:8" x14ac:dyDescent="0.15">
      <c r="A290" s="9" t="s">
        <v>69</v>
      </c>
      <c r="B290" s="13" t="s">
        <v>51</v>
      </c>
      <c r="C290" s="10">
        <v>256000</v>
      </c>
      <c r="D290" s="32" t="str">
        <f t="shared" si="8"/>
        <v xml:space="preserve"> </v>
      </c>
      <c r="E290" s="14" t="str">
        <f>IF(A290=$A$7,C290*IVATOT," ")</f>
        <v xml:space="preserve"> </v>
      </c>
      <c r="H290" s="9" t="str">
        <f t="shared" si="9"/>
        <v xml:space="preserve"> </v>
      </c>
    </row>
    <row r="291" spans="1:8" x14ac:dyDescent="0.15">
      <c r="A291" s="9" t="s">
        <v>57</v>
      </c>
      <c r="B291" s="13" t="s">
        <v>58</v>
      </c>
      <c r="C291" s="10">
        <v>371000</v>
      </c>
      <c r="D291" s="32" t="str">
        <f t="shared" si="8"/>
        <v xml:space="preserve"> </v>
      </c>
      <c r="E291" s="14" t="str">
        <f>IF(A291=$A$7,C291*IVATOT," ")</f>
        <v xml:space="preserve"> </v>
      </c>
      <c r="H291" s="9" t="str">
        <f t="shared" si="9"/>
        <v xml:space="preserve"> </v>
      </c>
    </row>
    <row r="292" spans="1:8" x14ac:dyDescent="0.15">
      <c r="A292" s="9" t="s">
        <v>53</v>
      </c>
      <c r="B292" s="13" t="s">
        <v>54</v>
      </c>
      <c r="C292" s="10">
        <v>457000</v>
      </c>
      <c r="D292" s="32" t="str">
        <f t="shared" si="8"/>
        <v xml:space="preserve"> </v>
      </c>
      <c r="E292" s="14" t="str">
        <f>IF(A292=$A$7,C292*IVATOT," ")</f>
        <v xml:space="preserve"> </v>
      </c>
      <c r="H292" s="9" t="str">
        <f t="shared" si="9"/>
        <v xml:space="preserve"> </v>
      </c>
    </row>
    <row r="293" spans="1:8" x14ac:dyDescent="0.15">
      <c r="A293" s="9" t="s">
        <v>5</v>
      </c>
      <c r="B293" s="13" t="s">
        <v>6</v>
      </c>
      <c r="C293" s="10">
        <v>642000</v>
      </c>
      <c r="D293" s="32" t="str">
        <f t="shared" si="8"/>
        <v>trovato</v>
      </c>
      <c r="E293" s="14" t="str">
        <f>IF(A293=$A$7,C293*IVATOT," ")</f>
        <v xml:space="preserve"> </v>
      </c>
      <c r="H293" s="9" t="str">
        <f t="shared" si="9"/>
        <v xml:space="preserve"> </v>
      </c>
    </row>
    <row r="294" spans="1:8" x14ac:dyDescent="0.15">
      <c r="A294" s="9" t="s">
        <v>31</v>
      </c>
      <c r="B294" s="13" t="s">
        <v>6</v>
      </c>
      <c r="C294" s="10">
        <v>1571000</v>
      </c>
      <c r="D294" s="32" t="str">
        <f t="shared" si="8"/>
        <v>trovato</v>
      </c>
      <c r="E294" s="14" t="str">
        <f>IF(A294=$A$7,C294*IVATOT," ")</f>
        <v xml:space="preserve"> </v>
      </c>
      <c r="H294" s="9" t="str">
        <f t="shared" si="9"/>
        <v xml:space="preserve"> </v>
      </c>
    </row>
    <row r="295" spans="1:8" x14ac:dyDescent="0.15">
      <c r="A295" s="9" t="s">
        <v>31</v>
      </c>
      <c r="B295" s="13" t="s">
        <v>6</v>
      </c>
      <c r="C295" s="10">
        <v>756000</v>
      </c>
      <c r="D295" s="32" t="str">
        <f t="shared" si="8"/>
        <v>trovato</v>
      </c>
      <c r="E295" s="14" t="str">
        <f>IF(A295=$A$7,C295*IVATOT," ")</f>
        <v xml:space="preserve"> </v>
      </c>
      <c r="H295" s="9" t="str">
        <f t="shared" si="9"/>
        <v xml:space="preserve"> </v>
      </c>
    </row>
    <row r="296" spans="1:8" x14ac:dyDescent="0.15">
      <c r="A296" s="9" t="s">
        <v>47</v>
      </c>
      <c r="B296" s="13" t="s">
        <v>48</v>
      </c>
      <c r="C296" s="10">
        <v>1571000</v>
      </c>
      <c r="D296" s="32" t="str">
        <f t="shared" si="8"/>
        <v xml:space="preserve"> </v>
      </c>
      <c r="E296" s="14" t="str">
        <f>IF(A296=$A$7,C296*IVATOT," ")</f>
        <v xml:space="preserve"> </v>
      </c>
      <c r="H296" s="9" t="str">
        <f t="shared" si="9"/>
        <v xml:space="preserve"> </v>
      </c>
    </row>
    <row r="297" spans="1:8" x14ac:dyDescent="0.15">
      <c r="A297" s="9" t="s">
        <v>25</v>
      </c>
      <c r="B297" s="13" t="s">
        <v>26</v>
      </c>
      <c r="C297" s="10">
        <v>2716000</v>
      </c>
      <c r="D297" s="32" t="str">
        <f t="shared" si="8"/>
        <v xml:space="preserve"> </v>
      </c>
      <c r="E297" s="14" t="str">
        <f>IF(A297=$A$7,C297*IVATOT," ")</f>
        <v xml:space="preserve"> </v>
      </c>
      <c r="H297" s="9" t="str">
        <f t="shared" si="9"/>
        <v xml:space="preserve"> </v>
      </c>
    </row>
    <row r="298" spans="1:8" x14ac:dyDescent="0.15">
      <c r="A298" s="9" t="s">
        <v>65</v>
      </c>
      <c r="B298" s="13" t="s">
        <v>64</v>
      </c>
      <c r="C298" s="10">
        <v>640000</v>
      </c>
      <c r="D298" s="32" t="str">
        <f t="shared" si="8"/>
        <v xml:space="preserve"> </v>
      </c>
      <c r="E298" s="14" t="str">
        <f>IF(A298=$A$7,C298*IVATOT," ")</f>
        <v xml:space="preserve"> </v>
      </c>
      <c r="H298" s="9" t="str">
        <f t="shared" si="9"/>
        <v xml:space="preserve"> </v>
      </c>
    </row>
    <row r="299" spans="1:8" x14ac:dyDescent="0.15">
      <c r="A299" s="9" t="s">
        <v>66</v>
      </c>
      <c r="B299" s="13" t="s">
        <v>51</v>
      </c>
      <c r="C299" s="10">
        <v>255000</v>
      </c>
      <c r="D299" s="32" t="str">
        <f t="shared" si="8"/>
        <v xml:space="preserve"> </v>
      </c>
      <c r="E299" s="14" t="str">
        <f>IF(A299=$A$7,C299*IVATOT," ")</f>
        <v xml:space="preserve"> </v>
      </c>
      <c r="H299" s="9" t="str">
        <f t="shared" si="9"/>
        <v xml:space="preserve"> </v>
      </c>
    </row>
    <row r="300" spans="1:8" x14ac:dyDescent="0.15">
      <c r="A300" s="9" t="s">
        <v>33</v>
      </c>
      <c r="B300" s="13" t="s">
        <v>6</v>
      </c>
      <c r="C300" s="10">
        <v>413000</v>
      </c>
      <c r="D300" s="32" t="str">
        <f t="shared" si="8"/>
        <v>trovato</v>
      </c>
      <c r="E300" s="14" t="str">
        <f>IF(A300=$A$7,C300*IVATOT," ")</f>
        <v xml:space="preserve"> </v>
      </c>
      <c r="H300" s="9" t="str">
        <f t="shared" si="9"/>
        <v xml:space="preserve"> </v>
      </c>
    </row>
    <row r="301" spans="1:8" x14ac:dyDescent="0.15">
      <c r="A301" s="9" t="s">
        <v>9</v>
      </c>
      <c r="B301" s="13" t="s">
        <v>10</v>
      </c>
      <c r="C301" s="10">
        <v>361000</v>
      </c>
      <c r="D301" s="32" t="str">
        <f t="shared" si="8"/>
        <v xml:space="preserve"> </v>
      </c>
      <c r="E301" s="14" t="str">
        <f>IF(A301=$A$7,C301*IVATOT," ")</f>
        <v xml:space="preserve"> </v>
      </c>
      <c r="H301" s="9" t="str">
        <f t="shared" si="9"/>
        <v xml:space="preserve"> </v>
      </c>
    </row>
    <row r="302" spans="1:8" x14ac:dyDescent="0.15">
      <c r="A302" s="9" t="s">
        <v>65</v>
      </c>
      <c r="B302" s="13" t="s">
        <v>64</v>
      </c>
      <c r="C302" s="10">
        <v>544000</v>
      </c>
      <c r="D302" s="32" t="str">
        <f t="shared" si="8"/>
        <v xml:space="preserve"> </v>
      </c>
      <c r="E302" s="14" t="str">
        <f>IF(A302=$A$7,C302*IVATOT," ")</f>
        <v xml:space="preserve"> </v>
      </c>
      <c r="H302" s="9" t="str">
        <f t="shared" si="9"/>
        <v xml:space="preserve"> </v>
      </c>
    </row>
    <row r="303" spans="1:8" x14ac:dyDescent="0.15">
      <c r="A303" s="9" t="s">
        <v>9</v>
      </c>
      <c r="B303" s="13" t="s">
        <v>10</v>
      </c>
      <c r="C303" s="10">
        <v>678000</v>
      </c>
      <c r="D303" s="32" t="str">
        <f t="shared" si="8"/>
        <v xml:space="preserve"> </v>
      </c>
      <c r="E303" s="14" t="str">
        <f>IF(A303=$A$7,C303*IVATOT," ")</f>
        <v xml:space="preserve"> </v>
      </c>
      <c r="H303" s="9" t="str">
        <f t="shared" si="9"/>
        <v xml:space="preserve"> </v>
      </c>
    </row>
    <row r="304" spans="1:8" x14ac:dyDescent="0.15">
      <c r="A304" s="9" t="s">
        <v>70</v>
      </c>
      <c r="B304" s="13" t="s">
        <v>58</v>
      </c>
      <c r="C304" s="10">
        <v>1054000</v>
      </c>
      <c r="D304" s="32" t="str">
        <f t="shared" si="8"/>
        <v xml:space="preserve"> </v>
      </c>
      <c r="E304" s="14" t="str">
        <f>IF(A304=$A$7,C304*IVATOT," ")</f>
        <v xml:space="preserve"> </v>
      </c>
      <c r="H304" s="9" t="str">
        <f t="shared" si="9"/>
        <v xml:space="preserve"> </v>
      </c>
    </row>
    <row r="305" spans="1:8" x14ac:dyDescent="0.15">
      <c r="A305" s="9" t="s">
        <v>70</v>
      </c>
      <c r="B305" s="13" t="s">
        <v>58</v>
      </c>
      <c r="C305" s="10">
        <v>482000</v>
      </c>
      <c r="D305" s="32" t="str">
        <f t="shared" si="8"/>
        <v xml:space="preserve"> </v>
      </c>
      <c r="E305" s="14" t="str">
        <f>IF(A305=$A$7,C305*IVATOT," ")</f>
        <v xml:space="preserve"> </v>
      </c>
      <c r="H305" s="9" t="str">
        <f t="shared" si="9"/>
        <v xml:space="preserve"> </v>
      </c>
    </row>
    <row r="306" spans="1:8" x14ac:dyDescent="0.15">
      <c r="A306" s="9" t="s">
        <v>73</v>
      </c>
      <c r="B306" s="13" t="s">
        <v>64</v>
      </c>
      <c r="C306" s="10">
        <v>722000</v>
      </c>
      <c r="D306" s="32" t="str">
        <f t="shared" si="8"/>
        <v xml:space="preserve"> </v>
      </c>
      <c r="E306" s="14" t="str">
        <f>IF(A306=$A$7,C306*IVATOT," ")</f>
        <v xml:space="preserve"> </v>
      </c>
      <c r="H306" s="9" t="str">
        <f t="shared" si="9"/>
        <v xml:space="preserve"> </v>
      </c>
    </row>
    <row r="307" spans="1:8" x14ac:dyDescent="0.15">
      <c r="A307" s="9" t="s">
        <v>71</v>
      </c>
      <c r="B307" s="13" t="s">
        <v>72</v>
      </c>
      <c r="C307" s="10">
        <v>269000</v>
      </c>
      <c r="D307" s="32" t="str">
        <f t="shared" si="8"/>
        <v xml:space="preserve"> </v>
      </c>
      <c r="E307" s="14" t="str">
        <f>IF(A307=$A$7,C307*IVATOT," ")</f>
        <v xml:space="preserve"> </v>
      </c>
      <c r="H307" s="9" t="str">
        <f t="shared" si="9"/>
        <v xml:space="preserve"> </v>
      </c>
    </row>
    <row r="308" spans="1:8" x14ac:dyDescent="0.15">
      <c r="A308" s="9" t="s">
        <v>27</v>
      </c>
      <c r="B308" s="13" t="s">
        <v>28</v>
      </c>
      <c r="C308" s="10">
        <v>371000</v>
      </c>
      <c r="D308" s="32" t="str">
        <f t="shared" si="8"/>
        <v xml:space="preserve"> </v>
      </c>
      <c r="E308" s="14" t="str">
        <f>IF(A308=$A$7,C308*IVATOT," ")</f>
        <v xml:space="preserve"> </v>
      </c>
      <c r="H308" s="9" t="str">
        <f t="shared" si="9"/>
        <v xml:space="preserve"> </v>
      </c>
    </row>
    <row r="309" spans="1:8" x14ac:dyDescent="0.15">
      <c r="A309" s="9" t="s">
        <v>37</v>
      </c>
      <c r="B309" s="13" t="s">
        <v>38</v>
      </c>
      <c r="C309" s="10">
        <v>462000</v>
      </c>
      <c r="D309" s="32" t="str">
        <f t="shared" si="8"/>
        <v xml:space="preserve"> </v>
      </c>
      <c r="E309" s="14" t="str">
        <f>IF(A309=$A$7,C309*IVATOT," ")</f>
        <v xml:space="preserve"> </v>
      </c>
      <c r="H309" s="9" t="str">
        <f t="shared" si="9"/>
        <v xml:space="preserve"> </v>
      </c>
    </row>
    <row r="310" spans="1:8" x14ac:dyDescent="0.15">
      <c r="A310" s="9" t="s">
        <v>60</v>
      </c>
      <c r="B310" s="13" t="s">
        <v>38</v>
      </c>
      <c r="C310" s="10">
        <v>541000</v>
      </c>
      <c r="D310" s="32" t="str">
        <f t="shared" si="8"/>
        <v xml:space="preserve"> </v>
      </c>
      <c r="E310" s="14" t="str">
        <f>IF(A310=$A$7,C310*IVATOT," ")</f>
        <v xml:space="preserve"> </v>
      </c>
      <c r="H310" s="9" t="str">
        <f t="shared" si="9"/>
        <v xml:space="preserve"> </v>
      </c>
    </row>
    <row r="311" spans="1:8" x14ac:dyDescent="0.15">
      <c r="A311" s="9" t="s">
        <v>23</v>
      </c>
      <c r="B311" s="13" t="s">
        <v>24</v>
      </c>
      <c r="C311" s="10">
        <v>648000</v>
      </c>
      <c r="D311" s="32" t="str">
        <f t="shared" si="8"/>
        <v xml:space="preserve"> </v>
      </c>
      <c r="E311" s="14" t="str">
        <f>IF(A311=$A$7,C311*IVATOT," ")</f>
        <v xml:space="preserve"> </v>
      </c>
      <c r="H311" s="9" t="str">
        <f t="shared" si="9"/>
        <v xml:space="preserve"> </v>
      </c>
    </row>
    <row r="312" spans="1:8" x14ac:dyDescent="0.15">
      <c r="A312" s="9" t="s">
        <v>71</v>
      </c>
      <c r="B312" s="13" t="s">
        <v>72</v>
      </c>
      <c r="C312" s="10">
        <v>644000</v>
      </c>
      <c r="D312" s="32" t="str">
        <f t="shared" si="8"/>
        <v xml:space="preserve"> </v>
      </c>
      <c r="E312" s="14" t="str">
        <f>IF(A312=$A$7,C312*IVATOT," ")</f>
        <v xml:space="preserve"> </v>
      </c>
      <c r="H312" s="9" t="str">
        <f t="shared" si="9"/>
        <v xml:space="preserve"> </v>
      </c>
    </row>
    <row r="313" spans="1:8" x14ac:dyDescent="0.15">
      <c r="A313" s="9" t="s">
        <v>25</v>
      </c>
      <c r="B313" s="13" t="s">
        <v>26</v>
      </c>
      <c r="C313" s="10">
        <v>902000</v>
      </c>
      <c r="D313" s="32" t="str">
        <f t="shared" si="8"/>
        <v xml:space="preserve"> </v>
      </c>
      <c r="E313" s="14" t="str">
        <f>IF(A313=$A$7,C313*IVATOT," ")</f>
        <v xml:space="preserve"> </v>
      </c>
      <c r="H313" s="9" t="str">
        <f t="shared" si="9"/>
        <v xml:space="preserve"> </v>
      </c>
    </row>
    <row r="314" spans="1:8" x14ac:dyDescent="0.15">
      <c r="A314" s="9" t="s">
        <v>73</v>
      </c>
      <c r="B314" s="13" t="s">
        <v>64</v>
      </c>
      <c r="C314" s="10">
        <v>722000</v>
      </c>
      <c r="D314" s="32" t="str">
        <f t="shared" si="8"/>
        <v xml:space="preserve"> </v>
      </c>
      <c r="E314" s="14" t="str">
        <f>IF(A314=$A$7,C314*IVATOT," ")</f>
        <v xml:space="preserve"> </v>
      </c>
      <c r="H314" s="9" t="str">
        <f t="shared" si="9"/>
        <v xml:space="preserve"> </v>
      </c>
    </row>
    <row r="315" spans="1:8" x14ac:dyDescent="0.15">
      <c r="A315" s="9" t="s">
        <v>62</v>
      </c>
      <c r="B315" s="13" t="s">
        <v>28</v>
      </c>
      <c r="C315" s="10">
        <v>1457000</v>
      </c>
      <c r="D315" s="32" t="str">
        <f t="shared" si="8"/>
        <v xml:space="preserve"> </v>
      </c>
      <c r="E315" s="14" t="str">
        <f>IF(A315=$A$7,C315*IVATOT," ")</f>
        <v xml:space="preserve"> </v>
      </c>
      <c r="H315" s="9" t="str">
        <f t="shared" si="9"/>
        <v xml:space="preserve"> </v>
      </c>
    </row>
    <row r="316" spans="1:8" x14ac:dyDescent="0.15">
      <c r="A316" s="9" t="s">
        <v>33</v>
      </c>
      <c r="B316" s="13" t="s">
        <v>6</v>
      </c>
      <c r="C316" s="10">
        <v>1786000</v>
      </c>
      <c r="D316" s="32" t="str">
        <f t="shared" si="8"/>
        <v>trovato</v>
      </c>
      <c r="E316" s="14" t="str">
        <f>IF(A316=$A$7,C316*IVATOT," ")</f>
        <v xml:space="preserve"> </v>
      </c>
      <c r="H316" s="9" t="str">
        <f t="shared" si="9"/>
        <v xml:space="preserve"> </v>
      </c>
    </row>
    <row r="317" spans="1:8" x14ac:dyDescent="0.15">
      <c r="A317" s="9" t="s">
        <v>32</v>
      </c>
      <c r="B317" s="13" t="s">
        <v>22</v>
      </c>
      <c r="C317" s="15"/>
      <c r="D317" s="32" t="str">
        <f t="shared" si="8"/>
        <v xml:space="preserve"> </v>
      </c>
      <c r="E317" s="14" t="str">
        <f>IF(A317=$A$7,C317*IVATOT," ")</f>
        <v xml:space="preserve"> </v>
      </c>
      <c r="H317" s="9" t="str">
        <f t="shared" si="9"/>
        <v xml:space="preserve"> </v>
      </c>
    </row>
    <row r="318" spans="1:8" x14ac:dyDescent="0.15">
      <c r="A318" s="9" t="s">
        <v>74</v>
      </c>
      <c r="B318" s="13" t="s">
        <v>38</v>
      </c>
      <c r="C318" s="10">
        <v>85000</v>
      </c>
      <c r="D318" s="32" t="str">
        <f t="shared" si="8"/>
        <v xml:space="preserve"> </v>
      </c>
      <c r="E318" s="14" t="str">
        <f>IF(A318=$A$7,C318*IVATOT," ")</f>
        <v xml:space="preserve"> </v>
      </c>
      <c r="H318" s="9" t="str">
        <f t="shared" si="9"/>
        <v xml:space="preserve"> </v>
      </c>
    </row>
    <row r="319" spans="1:8" x14ac:dyDescent="0.15">
      <c r="A319" s="9" t="s">
        <v>74</v>
      </c>
      <c r="B319" s="13" t="s">
        <v>38</v>
      </c>
      <c r="C319" s="10">
        <v>84000</v>
      </c>
      <c r="D319" s="32" t="str">
        <f t="shared" si="8"/>
        <v xml:space="preserve"> </v>
      </c>
      <c r="E319" s="14" t="str">
        <f>IF(A319=$A$7,C319*IVATOT," ")</f>
        <v xml:space="preserve"> </v>
      </c>
      <c r="H319" s="9" t="str">
        <f t="shared" si="9"/>
        <v xml:space="preserve"> </v>
      </c>
    </row>
    <row r="320" spans="1:8" x14ac:dyDescent="0.15">
      <c r="A320" s="9" t="s">
        <v>63</v>
      </c>
      <c r="B320" s="13" t="s">
        <v>64</v>
      </c>
      <c r="C320" s="10">
        <v>115000</v>
      </c>
      <c r="D320" s="32" t="str">
        <f t="shared" si="8"/>
        <v xml:space="preserve"> </v>
      </c>
      <c r="E320" s="14" t="str">
        <f>IF(A320=$A$7,C320*IVATOT," ")</f>
        <v xml:space="preserve"> </v>
      </c>
      <c r="H320" s="9" t="str">
        <f t="shared" si="9"/>
        <v xml:space="preserve"> </v>
      </c>
    </row>
    <row r="321" spans="1:8" x14ac:dyDescent="0.15">
      <c r="A321" s="9" t="s">
        <v>61</v>
      </c>
      <c r="B321" s="13" t="s">
        <v>6</v>
      </c>
      <c r="C321" s="10">
        <v>152000</v>
      </c>
      <c r="D321" s="32" t="str">
        <f t="shared" si="8"/>
        <v xml:space="preserve"> </v>
      </c>
      <c r="E321" s="14" t="str">
        <f>IF(A321=$A$7,C321*IVATOT," ")</f>
        <v xml:space="preserve"> </v>
      </c>
      <c r="H321" s="9" t="str">
        <f t="shared" si="9"/>
        <v xml:space="preserve"> </v>
      </c>
    </row>
    <row r="322" spans="1:8" x14ac:dyDescent="0.15">
      <c r="A322" s="9" t="s">
        <v>41</v>
      </c>
      <c r="B322" s="13" t="s">
        <v>6</v>
      </c>
      <c r="C322" s="10">
        <v>82000</v>
      </c>
      <c r="D322" s="32" t="str">
        <f t="shared" si="8"/>
        <v xml:space="preserve"> </v>
      </c>
      <c r="E322" s="14" t="str">
        <f>IF(A322=$A$7,C322*IVATOT," ")</f>
        <v xml:space="preserve"> </v>
      </c>
      <c r="H322" s="9" t="str">
        <f t="shared" si="9"/>
        <v xml:space="preserve"> </v>
      </c>
    </row>
    <row r="323" spans="1:8" x14ac:dyDescent="0.15">
      <c r="A323" s="9" t="s">
        <v>192</v>
      </c>
      <c r="B323" s="13" t="s">
        <v>38</v>
      </c>
      <c r="C323" s="10">
        <v>84000</v>
      </c>
      <c r="D323" s="32" t="str">
        <f t="shared" si="8"/>
        <v xml:space="preserve"> </v>
      </c>
      <c r="E323" s="14">
        <f>IF(A323=$A$7,C323*IVATOT," ")</f>
        <v>16800</v>
      </c>
      <c r="H323" s="9" t="str">
        <f t="shared" si="9"/>
        <v xml:space="preserve"> </v>
      </c>
    </row>
    <row r="324" spans="1:8" x14ac:dyDescent="0.15">
      <c r="A324" s="9" t="s">
        <v>62</v>
      </c>
      <c r="B324" s="13" t="s">
        <v>28</v>
      </c>
      <c r="C324" s="10">
        <v>115000</v>
      </c>
      <c r="D324" s="32" t="str">
        <f t="shared" si="8"/>
        <v xml:space="preserve"> </v>
      </c>
      <c r="E324" s="14" t="str">
        <f>IF(A324=$A$7,C324*IVATOT," ")</f>
        <v xml:space="preserve"> </v>
      </c>
      <c r="H324" s="9" t="str">
        <f t="shared" si="9"/>
        <v xml:space="preserve"> </v>
      </c>
    </row>
    <row r="325" spans="1:8" x14ac:dyDescent="0.15">
      <c r="A325" s="9" t="s">
        <v>25</v>
      </c>
      <c r="B325" s="13" t="s">
        <v>26</v>
      </c>
      <c r="C325" s="10">
        <v>153000</v>
      </c>
      <c r="D325" s="32" t="str">
        <f t="shared" si="8"/>
        <v xml:space="preserve"> </v>
      </c>
      <c r="E325" s="14" t="str">
        <f>IF(A325=$A$7,C325*IVATOT," ")</f>
        <v xml:space="preserve"> </v>
      </c>
      <c r="H325" s="9" t="str">
        <f t="shared" si="9"/>
        <v xml:space="preserve"> </v>
      </c>
    </row>
    <row r="326" spans="1:8" x14ac:dyDescent="0.15">
      <c r="A326" s="9" t="s">
        <v>13</v>
      </c>
      <c r="B326" s="13" t="s">
        <v>14</v>
      </c>
      <c r="C326" s="10">
        <v>80000</v>
      </c>
      <c r="D326" s="32" t="str">
        <f t="shared" ref="D326:D340" si="10">IF(AND(B326=$B$5,C326&gt;300000),"trovato"," ")</f>
        <v xml:space="preserve"> </v>
      </c>
      <c r="E326" s="14" t="str">
        <f>IF(A326=$A$7,C326*IVATOT," ")</f>
        <v xml:space="preserve"> </v>
      </c>
      <c r="H326" s="9" t="str">
        <f t="shared" ref="H326:H340" si="11">IF(AND(B326=$B$15,C326&lt;1000000),"VERO"," ")</f>
        <v xml:space="preserve"> </v>
      </c>
    </row>
    <row r="327" spans="1:8" x14ac:dyDescent="0.15">
      <c r="A327" s="9" t="s">
        <v>34</v>
      </c>
      <c r="B327" s="13" t="s">
        <v>35</v>
      </c>
      <c r="C327" s="10">
        <v>102000</v>
      </c>
      <c r="D327" s="32" t="str">
        <f t="shared" si="10"/>
        <v xml:space="preserve"> </v>
      </c>
      <c r="E327" s="14" t="str">
        <f>IF(A327=$A$7,C327*IVATOT," ")</f>
        <v xml:space="preserve"> </v>
      </c>
      <c r="H327" s="9" t="str">
        <f t="shared" si="11"/>
        <v xml:space="preserve"> </v>
      </c>
    </row>
    <row r="328" spans="1:8" x14ac:dyDescent="0.15">
      <c r="A328" s="9" t="s">
        <v>192</v>
      </c>
      <c r="B328" s="13" t="s">
        <v>38</v>
      </c>
      <c r="C328" s="15">
        <v>0</v>
      </c>
      <c r="D328" s="32" t="str">
        <f t="shared" si="10"/>
        <v xml:space="preserve"> </v>
      </c>
      <c r="E328" s="14">
        <f>IF(A328=$A$7,C328*IVATOT," ")</f>
        <v>0</v>
      </c>
      <c r="H328" s="9" t="str">
        <f t="shared" si="11"/>
        <v xml:space="preserve"> </v>
      </c>
    </row>
    <row r="329" spans="1:8" x14ac:dyDescent="0.15">
      <c r="A329" s="9" t="s">
        <v>15</v>
      </c>
      <c r="B329" s="13" t="s">
        <v>16</v>
      </c>
      <c r="C329" s="10">
        <v>198000</v>
      </c>
      <c r="D329" s="32" t="str">
        <f t="shared" si="10"/>
        <v xml:space="preserve"> </v>
      </c>
      <c r="E329" s="14" t="str">
        <f>IF(A329=$A$7,C329*IVATOT," ")</f>
        <v xml:space="preserve"> </v>
      </c>
      <c r="H329" s="9" t="str">
        <f t="shared" si="11"/>
        <v xml:space="preserve"> </v>
      </c>
    </row>
    <row r="330" spans="1:8" x14ac:dyDescent="0.15">
      <c r="A330" s="9" t="s">
        <v>55</v>
      </c>
      <c r="B330" s="13" t="s">
        <v>35</v>
      </c>
      <c r="C330" s="10">
        <v>233000</v>
      </c>
      <c r="D330" s="32" t="str">
        <f t="shared" si="10"/>
        <v xml:space="preserve"> </v>
      </c>
      <c r="E330" s="14" t="str">
        <f>IF(A330=$A$7,C330*IVATOT," ")</f>
        <v xml:space="preserve"> </v>
      </c>
      <c r="H330" s="9" t="str">
        <f t="shared" si="11"/>
        <v xml:space="preserve"> </v>
      </c>
    </row>
    <row r="331" spans="1:8" x14ac:dyDescent="0.15">
      <c r="A331" s="9" t="s">
        <v>7</v>
      </c>
      <c r="B331" s="13" t="s">
        <v>8</v>
      </c>
      <c r="C331" s="10">
        <v>279000</v>
      </c>
      <c r="D331" s="32" t="str">
        <f t="shared" si="10"/>
        <v xml:space="preserve"> </v>
      </c>
      <c r="E331" s="14" t="str">
        <f>IF(A331=$A$7,C331*IVATOT," ")</f>
        <v xml:space="preserve"> </v>
      </c>
      <c r="H331" s="9" t="str">
        <f t="shared" si="11"/>
        <v>VERO</v>
      </c>
    </row>
    <row r="332" spans="1:8" x14ac:dyDescent="0.15">
      <c r="A332" s="9" t="s">
        <v>62</v>
      </c>
      <c r="B332" s="13" t="s">
        <v>48</v>
      </c>
      <c r="C332" s="10">
        <v>298000</v>
      </c>
      <c r="D332" s="32" t="str">
        <f t="shared" si="10"/>
        <v xml:space="preserve"> </v>
      </c>
      <c r="E332" s="14" t="str">
        <f>IF(A332=$A$7,C332*IVATOT," ")</f>
        <v xml:space="preserve"> </v>
      </c>
      <c r="H332" s="9" t="str">
        <f t="shared" si="11"/>
        <v xml:space="preserve"> </v>
      </c>
    </row>
    <row r="333" spans="1:8" x14ac:dyDescent="0.15">
      <c r="A333" s="9" t="s">
        <v>67</v>
      </c>
      <c r="B333" s="13" t="s">
        <v>68</v>
      </c>
      <c r="C333" s="10">
        <v>478000</v>
      </c>
      <c r="D333" s="32" t="str">
        <f t="shared" si="10"/>
        <v xml:space="preserve"> </v>
      </c>
      <c r="E333" s="14" t="str">
        <f>IF(A333=$A$7,C333*IVATOT," ")</f>
        <v xml:space="preserve"> </v>
      </c>
      <c r="H333" s="9" t="str">
        <f t="shared" si="11"/>
        <v xml:space="preserve"> </v>
      </c>
    </row>
    <row r="334" spans="1:8" x14ac:dyDescent="0.15">
      <c r="A334" s="9" t="s">
        <v>44</v>
      </c>
      <c r="B334" s="13" t="s">
        <v>38</v>
      </c>
      <c r="C334" s="10">
        <v>626000</v>
      </c>
      <c r="D334" s="32" t="str">
        <f t="shared" si="10"/>
        <v xml:space="preserve"> </v>
      </c>
      <c r="E334" s="14" t="str">
        <f>IF(A334=$A$7,C334*IVATOT," ")</f>
        <v xml:space="preserve"> </v>
      </c>
      <c r="H334" s="9" t="str">
        <f t="shared" si="11"/>
        <v xml:space="preserve"> </v>
      </c>
    </row>
    <row r="335" spans="1:8" x14ac:dyDescent="0.15">
      <c r="A335" s="9" t="s">
        <v>11</v>
      </c>
      <c r="B335" s="13" t="s">
        <v>12</v>
      </c>
      <c r="C335" s="10">
        <v>757000</v>
      </c>
      <c r="D335" s="32" t="str">
        <f t="shared" si="10"/>
        <v xml:space="preserve"> </v>
      </c>
      <c r="E335" s="14" t="str">
        <f>IF(A335=$A$7,C335*IVATOT," ")</f>
        <v xml:space="preserve"> </v>
      </c>
      <c r="H335" s="9" t="str">
        <f t="shared" si="11"/>
        <v xml:space="preserve"> </v>
      </c>
    </row>
    <row r="336" spans="1:8" x14ac:dyDescent="0.15">
      <c r="A336" s="9" t="s">
        <v>17</v>
      </c>
      <c r="B336" s="13" t="s">
        <v>12</v>
      </c>
      <c r="C336" s="10">
        <v>1128000</v>
      </c>
      <c r="D336" s="32" t="str">
        <f t="shared" si="10"/>
        <v xml:space="preserve"> </v>
      </c>
      <c r="E336" s="14" t="str">
        <f>IF(A336=$A$7,C336*IVATOT," ")</f>
        <v xml:space="preserve"> </v>
      </c>
      <c r="H336" s="9" t="str">
        <f t="shared" si="11"/>
        <v xml:space="preserve"> </v>
      </c>
    </row>
    <row r="337" spans="1:8" x14ac:dyDescent="0.15">
      <c r="A337" s="9" t="s">
        <v>52</v>
      </c>
      <c r="B337" s="13" t="s">
        <v>22</v>
      </c>
      <c r="C337" s="10">
        <v>1527000</v>
      </c>
      <c r="D337" s="32" t="str">
        <f t="shared" si="10"/>
        <v xml:space="preserve"> </v>
      </c>
      <c r="E337" s="14" t="str">
        <f>IF(A337=$A$7,C337*IVATOT," ")</f>
        <v xml:space="preserve"> </v>
      </c>
      <c r="H337" s="9" t="str">
        <f t="shared" si="11"/>
        <v xml:space="preserve"> </v>
      </c>
    </row>
    <row r="338" spans="1:8" x14ac:dyDescent="0.15">
      <c r="A338" s="9" t="s">
        <v>31</v>
      </c>
      <c r="B338" s="13" t="s">
        <v>6</v>
      </c>
      <c r="C338" s="10">
        <v>4134000</v>
      </c>
      <c r="D338" s="32" t="str">
        <f t="shared" si="10"/>
        <v>trovato</v>
      </c>
      <c r="E338" s="14" t="str">
        <f>IF(A338=$A$7,C338*IVATOT," ")</f>
        <v xml:space="preserve"> </v>
      </c>
      <c r="H338" s="9" t="str">
        <f t="shared" si="11"/>
        <v xml:space="preserve"> </v>
      </c>
    </row>
    <row r="339" spans="1:8" x14ac:dyDescent="0.15">
      <c r="A339" s="9" t="s">
        <v>25</v>
      </c>
      <c r="B339" s="13" t="s">
        <v>26</v>
      </c>
      <c r="C339" s="10">
        <v>6850000</v>
      </c>
      <c r="D339" s="32" t="str">
        <f t="shared" si="10"/>
        <v xml:space="preserve"> </v>
      </c>
      <c r="E339" s="14" t="str">
        <f>IF(A339=$A$7,C339*IVATOT," ")</f>
        <v xml:space="preserve"> </v>
      </c>
      <c r="H339" s="9" t="str">
        <f t="shared" si="11"/>
        <v xml:space="preserve"> </v>
      </c>
    </row>
    <row r="340" spans="1:8" x14ac:dyDescent="0.15">
      <c r="A340" s="9" t="s">
        <v>9</v>
      </c>
      <c r="B340" s="13" t="s">
        <v>10</v>
      </c>
      <c r="C340" s="10">
        <v>11712000</v>
      </c>
      <c r="D340" s="32" t="str">
        <f t="shared" si="10"/>
        <v xml:space="preserve"> </v>
      </c>
      <c r="E340" s="14" t="str">
        <f>IF(A340=$A$7,C340*IVATOT," ")</f>
        <v xml:space="preserve"> </v>
      </c>
      <c r="H340" s="9" t="str">
        <f t="shared" si="11"/>
        <v xml:space="preserve"> </v>
      </c>
    </row>
  </sheetData>
  <mergeCells count="2">
    <mergeCell ref="A1:C1"/>
    <mergeCell ref="A3:C3"/>
  </mergeCells>
  <phoneticPr fontId="7" type="noConversion"/>
  <conditionalFormatting sqref="A3:C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22" sqref="G22"/>
    </sheetView>
  </sheetViews>
  <sheetFormatPr baseColWidth="10" defaultColWidth="8.83203125" defaultRowHeight="13" x14ac:dyDescent="0.15"/>
  <cols>
    <col min="1" max="1" width="9.83203125" bestFit="1" customWidth="1"/>
    <col min="2" max="2" width="28.332031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5" customWidth="1"/>
    <col min="8" max="8" width="15.16406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27" t="s">
        <v>194</v>
      </c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x14ac:dyDescent="0.2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6" t="s">
        <v>6</v>
      </c>
      <c r="H3" s="40">
        <f>SUMIF(C:C,G3,D:D)</f>
        <v>611780</v>
      </c>
    </row>
    <row r="4" spans="1:8" ht="16" x14ac:dyDescent="0.2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7" t="s">
        <v>64</v>
      </c>
      <c r="H4" s="41">
        <f t="shared" ref="H4:H6" si="0">SUMIF(C:C,G4,D:D)</f>
        <v>30860</v>
      </c>
    </row>
    <row r="5" spans="1:8" ht="16" x14ac:dyDescent="0.2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7" t="s">
        <v>26</v>
      </c>
      <c r="H5" s="41">
        <f t="shared" si="0"/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8" t="s">
        <v>58</v>
      </c>
      <c r="H6" s="42">
        <f t="shared" si="0"/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9"/>
    </row>
    <row r="8" spans="1:8" ht="16" x14ac:dyDescent="0.2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20" t="s">
        <v>75</v>
      </c>
      <c r="H8" s="40">
        <f>SUMIF(B:B,G8,D:D)</f>
        <v>73450</v>
      </c>
    </row>
    <row r="9" spans="1:8" ht="16" x14ac:dyDescent="0.2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1" t="s">
        <v>13</v>
      </c>
      <c r="H9" s="41">
        <f t="shared" ref="H9:H14" si="1">SUMIF(B:B,G9,D:D)</f>
        <v>50800</v>
      </c>
    </row>
    <row r="10" spans="1:8" ht="16" x14ac:dyDescent="0.2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1" t="s">
        <v>34</v>
      </c>
      <c r="H10" s="41">
        <f t="shared" si="1"/>
        <v>98450</v>
      </c>
    </row>
    <row r="11" spans="1:8" ht="16" x14ac:dyDescent="0.2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1" t="s">
        <v>15</v>
      </c>
      <c r="H11" s="41">
        <f t="shared" si="1"/>
        <v>7950</v>
      </c>
    </row>
    <row r="12" spans="1:8" ht="16" x14ac:dyDescent="0.2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1" t="s">
        <v>31</v>
      </c>
      <c r="H12" s="41">
        <f t="shared" si="1"/>
        <v>283000</v>
      </c>
    </row>
    <row r="13" spans="1:8" ht="16" x14ac:dyDescent="0.2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1" t="s">
        <v>59</v>
      </c>
      <c r="H13" s="41">
        <f t="shared" si="1"/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2" t="s">
        <v>29</v>
      </c>
      <c r="H14" s="42">
        <f t="shared" si="1"/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25" zoomScaleNormal="100" workbookViewId="0">
      <selection activeCell="D17" sqref="D17"/>
    </sheetView>
  </sheetViews>
  <sheetFormatPr baseColWidth="10" defaultColWidth="8.83203125" defaultRowHeight="13" x14ac:dyDescent="0.15"/>
  <cols>
    <col min="1" max="1" width="24" style="13" bestFit="1" customWidth="1"/>
    <col min="2" max="2" width="11.6640625" style="13" bestFit="1" customWidth="1"/>
    <col min="3" max="3" width="9" customWidth="1"/>
    <col min="4" max="4" width="79" bestFit="1" customWidth="1"/>
    <col min="5" max="5" width="9.1640625" customWidth="1"/>
  </cols>
  <sheetData>
    <row r="1" spans="1:5" ht="14" thickBot="1" x14ac:dyDescent="0.2">
      <c r="A1" s="45" t="s">
        <v>185</v>
      </c>
      <c r="B1" s="45" t="s">
        <v>205</v>
      </c>
      <c r="D1" s="8" t="s">
        <v>198</v>
      </c>
    </row>
    <row r="2" spans="1:5" ht="14" thickBot="1" x14ac:dyDescent="0.2">
      <c r="A2" s="24" t="s">
        <v>130</v>
      </c>
      <c r="B2" s="25">
        <v>125</v>
      </c>
      <c r="D2" s="43" t="s">
        <v>210</v>
      </c>
      <c r="E2">
        <f>SUMIF(comuni,"OSSENIGO",abitanti)</f>
        <v>130</v>
      </c>
    </row>
    <row r="3" spans="1:5" x14ac:dyDescent="0.15">
      <c r="A3" s="25" t="s">
        <v>91</v>
      </c>
      <c r="B3" s="25">
        <v>63</v>
      </c>
      <c r="D3" s="8" t="s">
        <v>199</v>
      </c>
    </row>
    <row r="4" spans="1:5" ht="14" thickBot="1" x14ac:dyDescent="0.2">
      <c r="A4" s="25" t="s">
        <v>109</v>
      </c>
      <c r="B4" s="25">
        <v>221</v>
      </c>
      <c r="D4" s="23">
        <f>SUMIF(comuni,"AVIO",abitanti)</f>
        <v>5</v>
      </c>
      <c r="E4">
        <f>SUMIF(comuni,"AVIO",abitanti)</f>
        <v>5</v>
      </c>
    </row>
    <row r="5" spans="1:5" x14ac:dyDescent="0.15">
      <c r="A5" s="25" t="s">
        <v>125</v>
      </c>
      <c r="B5" s="25">
        <v>5</v>
      </c>
      <c r="D5" s="8" t="s">
        <v>195</v>
      </c>
    </row>
    <row r="6" spans="1:5" ht="14" thickBot="1" x14ac:dyDescent="0.2">
      <c r="A6" s="25" t="s">
        <v>146</v>
      </c>
      <c r="B6" s="25">
        <v>3</v>
      </c>
      <c r="D6" s="44" t="s">
        <v>211</v>
      </c>
      <c r="E6">
        <f>COUNTIF(abitanti,"&gt;100")</f>
        <v>11</v>
      </c>
    </row>
    <row r="7" spans="1:5" x14ac:dyDescent="0.15">
      <c r="A7" s="25" t="s">
        <v>84</v>
      </c>
      <c r="B7" s="25">
        <v>75</v>
      </c>
      <c r="D7" s="8" t="s">
        <v>204</v>
      </c>
    </row>
    <row r="8" spans="1:5" ht="12.5" customHeight="1" thickBot="1" x14ac:dyDescent="0.2">
      <c r="A8" s="25" t="s">
        <v>99</v>
      </c>
      <c r="B8" s="25">
        <v>35</v>
      </c>
      <c r="D8" s="23">
        <f>COUNTIF(comuni,"C*")</f>
        <v>12</v>
      </c>
      <c r="E8">
        <f>COUNTIF(comuni,"C*")</f>
        <v>12</v>
      </c>
    </row>
    <row r="9" spans="1:5" x14ac:dyDescent="0.15">
      <c r="A9" s="25" t="s">
        <v>126</v>
      </c>
      <c r="B9" s="25">
        <v>5</v>
      </c>
      <c r="D9" s="8" t="s">
        <v>197</v>
      </c>
    </row>
    <row r="10" spans="1:5" ht="14" thickBot="1" x14ac:dyDescent="0.2">
      <c r="A10" s="25" t="s">
        <v>168</v>
      </c>
      <c r="B10" s="25">
        <v>48</v>
      </c>
      <c r="D10" s="43" t="s">
        <v>212</v>
      </c>
      <c r="E10">
        <f>COUNTIFS(abitanti,"&gt;=10",abitanti,"&lt;=100")</f>
        <v>53</v>
      </c>
    </row>
    <row r="11" spans="1:5" x14ac:dyDescent="0.15">
      <c r="A11" s="25" t="s">
        <v>87</v>
      </c>
      <c r="B11" s="25">
        <v>29</v>
      </c>
      <c r="D11" s="8" t="s">
        <v>196</v>
      </c>
    </row>
    <row r="12" spans="1:5" ht="14" thickBot="1" x14ac:dyDescent="0.2">
      <c r="A12" s="25" t="s">
        <v>119</v>
      </c>
      <c r="B12" s="25">
        <v>10</v>
      </c>
      <c r="D12" s="23">
        <f>SUM(abitanti)</f>
        <v>12564</v>
      </c>
      <c r="E12">
        <f>SUM(abitanti)</f>
        <v>12564</v>
      </c>
    </row>
    <row r="13" spans="1:5" x14ac:dyDescent="0.15">
      <c r="A13" s="25" t="s">
        <v>114</v>
      </c>
      <c r="B13" s="25">
        <v>30</v>
      </c>
    </row>
    <row r="14" spans="1:5" x14ac:dyDescent="0.15">
      <c r="A14" s="25" t="s">
        <v>83</v>
      </c>
      <c r="B14" s="25">
        <v>50</v>
      </c>
    </row>
    <row r="15" spans="1:5" x14ac:dyDescent="0.15">
      <c r="A15" s="25" t="s">
        <v>165</v>
      </c>
      <c r="B15" s="25">
        <v>30</v>
      </c>
    </row>
    <row r="16" spans="1:5" x14ac:dyDescent="0.15">
      <c r="A16" s="25" t="s">
        <v>171</v>
      </c>
      <c r="B16" s="25">
        <v>48</v>
      </c>
    </row>
    <row r="17" spans="1:2" x14ac:dyDescent="0.15">
      <c r="A17" s="25" t="s">
        <v>172</v>
      </c>
      <c r="B17" s="25">
        <v>18</v>
      </c>
    </row>
    <row r="18" spans="1:2" x14ac:dyDescent="0.15">
      <c r="A18" s="25" t="s">
        <v>170</v>
      </c>
      <c r="B18" s="25">
        <v>6</v>
      </c>
    </row>
    <row r="19" spans="1:2" x14ac:dyDescent="0.15">
      <c r="A19" s="25" t="s">
        <v>135</v>
      </c>
      <c r="B19" s="25">
        <v>9</v>
      </c>
    </row>
    <row r="20" spans="1:2" x14ac:dyDescent="0.15">
      <c r="A20" s="25" t="s">
        <v>97</v>
      </c>
      <c r="B20" s="25">
        <v>11</v>
      </c>
    </row>
    <row r="21" spans="1:2" x14ac:dyDescent="0.15">
      <c r="A21" s="25" t="s">
        <v>140</v>
      </c>
      <c r="B21" s="25">
        <v>3</v>
      </c>
    </row>
    <row r="22" spans="1:2" x14ac:dyDescent="0.15">
      <c r="A22" s="25" t="s">
        <v>123</v>
      </c>
      <c r="B22" s="25">
        <v>10</v>
      </c>
    </row>
    <row r="23" spans="1:2" x14ac:dyDescent="0.15">
      <c r="A23" s="25" t="s">
        <v>143</v>
      </c>
      <c r="B23" s="25">
        <v>27</v>
      </c>
    </row>
    <row r="24" spans="1:2" x14ac:dyDescent="0.15">
      <c r="A24" s="25" t="s">
        <v>175</v>
      </c>
      <c r="B24" s="25">
        <v>60</v>
      </c>
    </row>
    <row r="25" spans="1:2" x14ac:dyDescent="0.15">
      <c r="A25" s="25" t="s">
        <v>85</v>
      </c>
      <c r="B25" s="25">
        <v>72</v>
      </c>
    </row>
    <row r="26" spans="1:2" x14ac:dyDescent="0.15">
      <c r="A26" s="25" t="s">
        <v>148</v>
      </c>
      <c r="B26" s="25">
        <v>27</v>
      </c>
    </row>
    <row r="27" spans="1:2" x14ac:dyDescent="0.15">
      <c r="A27" s="25" t="s">
        <v>150</v>
      </c>
      <c r="B27" s="25">
        <v>3</v>
      </c>
    </row>
    <row r="28" spans="1:2" x14ac:dyDescent="0.15">
      <c r="A28" s="25" t="s">
        <v>95</v>
      </c>
      <c r="B28" s="25">
        <v>27</v>
      </c>
    </row>
    <row r="29" spans="1:2" x14ac:dyDescent="0.15">
      <c r="A29" s="25" t="s">
        <v>177</v>
      </c>
      <c r="B29" s="25">
        <v>6</v>
      </c>
    </row>
    <row r="30" spans="1:2" x14ac:dyDescent="0.15">
      <c r="A30" s="25" t="s">
        <v>164</v>
      </c>
      <c r="B30" s="25">
        <v>12</v>
      </c>
    </row>
    <row r="31" spans="1:2" x14ac:dyDescent="0.15">
      <c r="A31" s="25" t="s">
        <v>76</v>
      </c>
      <c r="B31" s="25">
        <v>10</v>
      </c>
    </row>
    <row r="32" spans="1:2" x14ac:dyDescent="0.15">
      <c r="A32" s="25" t="s">
        <v>162</v>
      </c>
      <c r="B32" s="25">
        <v>12</v>
      </c>
    </row>
    <row r="33" spans="1:2" x14ac:dyDescent="0.15">
      <c r="A33" s="25" t="s">
        <v>158</v>
      </c>
      <c r="B33" s="25">
        <v>69</v>
      </c>
    </row>
    <row r="34" spans="1:2" x14ac:dyDescent="0.15">
      <c r="A34" s="25" t="s">
        <v>173</v>
      </c>
      <c r="B34" s="25">
        <v>6</v>
      </c>
    </row>
    <row r="35" spans="1:2" x14ac:dyDescent="0.15">
      <c r="A35" s="25" t="s">
        <v>111</v>
      </c>
      <c r="B35" s="25">
        <v>5</v>
      </c>
    </row>
    <row r="36" spans="1:2" x14ac:dyDescent="0.15">
      <c r="A36" s="25" t="s">
        <v>141</v>
      </c>
      <c r="B36" s="25">
        <v>3</v>
      </c>
    </row>
    <row r="37" spans="1:2" x14ac:dyDescent="0.15">
      <c r="A37" s="25" t="s">
        <v>134</v>
      </c>
      <c r="B37" s="25">
        <v>33</v>
      </c>
    </row>
    <row r="38" spans="1:2" x14ac:dyDescent="0.15">
      <c r="A38" s="25" t="s">
        <v>133</v>
      </c>
      <c r="B38" s="25">
        <v>36</v>
      </c>
    </row>
    <row r="39" spans="1:2" x14ac:dyDescent="0.15">
      <c r="A39" s="25" t="s">
        <v>104</v>
      </c>
      <c r="B39" s="25">
        <v>7</v>
      </c>
    </row>
    <row r="40" spans="1:2" x14ac:dyDescent="0.15">
      <c r="A40" s="25" t="s">
        <v>131</v>
      </c>
      <c r="B40" s="25">
        <v>21</v>
      </c>
    </row>
    <row r="41" spans="1:2" x14ac:dyDescent="0.15">
      <c r="A41" s="25" t="s">
        <v>127</v>
      </c>
      <c r="B41" s="25">
        <v>5</v>
      </c>
    </row>
    <row r="42" spans="1:2" x14ac:dyDescent="0.15">
      <c r="A42" s="25" t="s">
        <v>103</v>
      </c>
      <c r="B42" s="25">
        <v>7</v>
      </c>
    </row>
    <row r="43" spans="1:2" x14ac:dyDescent="0.15">
      <c r="A43" s="25" t="s">
        <v>180</v>
      </c>
      <c r="B43" s="25">
        <v>84</v>
      </c>
    </row>
    <row r="44" spans="1:2" x14ac:dyDescent="0.15">
      <c r="A44" s="25" t="s">
        <v>160</v>
      </c>
      <c r="B44" s="25">
        <v>24</v>
      </c>
    </row>
    <row r="45" spans="1:2" x14ac:dyDescent="0.15">
      <c r="A45" s="25" t="s">
        <v>157</v>
      </c>
      <c r="B45" s="25">
        <v>9</v>
      </c>
    </row>
    <row r="46" spans="1:2" x14ac:dyDescent="0.15">
      <c r="A46" s="25" t="s">
        <v>155</v>
      </c>
      <c r="B46" s="25">
        <v>33</v>
      </c>
    </row>
    <row r="47" spans="1:2" x14ac:dyDescent="0.15">
      <c r="A47" s="25" t="s">
        <v>122</v>
      </c>
      <c r="B47" s="25">
        <v>100</v>
      </c>
    </row>
    <row r="48" spans="1:2" x14ac:dyDescent="0.15">
      <c r="A48" s="25" t="s">
        <v>151</v>
      </c>
      <c r="B48" s="25">
        <v>6</v>
      </c>
    </row>
    <row r="49" spans="1:2" x14ac:dyDescent="0.15">
      <c r="A49" s="25" t="s">
        <v>154</v>
      </c>
      <c r="B49" s="25">
        <v>3</v>
      </c>
    </row>
    <row r="50" spans="1:2" x14ac:dyDescent="0.15">
      <c r="A50" s="25" t="s">
        <v>120</v>
      </c>
      <c r="B50" s="25">
        <v>5</v>
      </c>
    </row>
    <row r="51" spans="1:2" x14ac:dyDescent="0.15">
      <c r="A51" s="25" t="s">
        <v>179</v>
      </c>
      <c r="B51" s="25">
        <v>30</v>
      </c>
    </row>
    <row r="52" spans="1:2" x14ac:dyDescent="0.15">
      <c r="A52" s="25" t="s">
        <v>130</v>
      </c>
      <c r="B52" s="25">
        <v>5</v>
      </c>
    </row>
    <row r="53" spans="1:2" x14ac:dyDescent="0.15">
      <c r="A53" s="25" t="s">
        <v>93</v>
      </c>
      <c r="B53" s="25">
        <v>9</v>
      </c>
    </row>
    <row r="54" spans="1:2" x14ac:dyDescent="0.15">
      <c r="A54" s="25" t="s">
        <v>81</v>
      </c>
      <c r="B54" s="25">
        <v>7</v>
      </c>
    </row>
    <row r="55" spans="1:2" x14ac:dyDescent="0.15">
      <c r="A55" s="25" t="s">
        <v>174</v>
      </c>
      <c r="B55" s="25">
        <v>138</v>
      </c>
    </row>
    <row r="56" spans="1:2" x14ac:dyDescent="0.15">
      <c r="A56" s="25" t="s">
        <v>128</v>
      </c>
      <c r="B56" s="25">
        <v>5</v>
      </c>
    </row>
    <row r="57" spans="1:2" x14ac:dyDescent="0.15">
      <c r="A57" s="25" t="s">
        <v>142</v>
      </c>
      <c r="B57" s="25">
        <v>3</v>
      </c>
    </row>
    <row r="58" spans="1:2" x14ac:dyDescent="0.15">
      <c r="A58" s="25" t="s">
        <v>124</v>
      </c>
      <c r="B58" s="25">
        <v>30</v>
      </c>
    </row>
    <row r="59" spans="1:2" x14ac:dyDescent="0.15">
      <c r="A59" s="25" t="s">
        <v>78</v>
      </c>
      <c r="B59" s="25">
        <v>101</v>
      </c>
    </row>
    <row r="60" spans="1:2" x14ac:dyDescent="0.15">
      <c r="A60" s="25" t="s">
        <v>92</v>
      </c>
      <c r="B60" s="25">
        <v>145</v>
      </c>
    </row>
    <row r="61" spans="1:2" x14ac:dyDescent="0.15">
      <c r="A61" s="25" t="s">
        <v>90</v>
      </c>
      <c r="B61" s="25">
        <v>23</v>
      </c>
    </row>
    <row r="62" spans="1:2" x14ac:dyDescent="0.15">
      <c r="A62" s="25" t="s">
        <v>176</v>
      </c>
      <c r="B62" s="25">
        <v>24</v>
      </c>
    </row>
    <row r="63" spans="1:2" x14ac:dyDescent="0.15">
      <c r="A63" s="25" t="s">
        <v>88</v>
      </c>
      <c r="B63" s="25">
        <v>28</v>
      </c>
    </row>
    <row r="64" spans="1:2" x14ac:dyDescent="0.15">
      <c r="A64" s="25" t="s">
        <v>108</v>
      </c>
      <c r="B64" s="25">
        <v>7</v>
      </c>
    </row>
    <row r="65" spans="1:2" x14ac:dyDescent="0.15">
      <c r="A65" s="25" t="s">
        <v>153</v>
      </c>
      <c r="B65" s="25">
        <v>6</v>
      </c>
    </row>
    <row r="66" spans="1:2" x14ac:dyDescent="0.15">
      <c r="A66" s="25" t="s">
        <v>149</v>
      </c>
      <c r="B66" s="25">
        <v>3</v>
      </c>
    </row>
    <row r="67" spans="1:2" x14ac:dyDescent="0.15">
      <c r="A67" s="25" t="s">
        <v>117</v>
      </c>
      <c r="B67" s="25">
        <v>5</v>
      </c>
    </row>
    <row r="68" spans="1:2" x14ac:dyDescent="0.15">
      <c r="A68" s="25" t="s">
        <v>181</v>
      </c>
      <c r="B68" s="25">
        <v>48</v>
      </c>
    </row>
    <row r="69" spans="1:2" x14ac:dyDescent="0.15">
      <c r="A69" s="25" t="s">
        <v>145</v>
      </c>
      <c r="B69" s="25">
        <v>6</v>
      </c>
    </row>
    <row r="70" spans="1:2" x14ac:dyDescent="0.15">
      <c r="A70" s="25" t="s">
        <v>110</v>
      </c>
      <c r="B70" s="25">
        <v>245</v>
      </c>
    </row>
    <row r="71" spans="1:2" x14ac:dyDescent="0.15">
      <c r="A71" s="25" t="s">
        <v>182</v>
      </c>
      <c r="B71" s="25">
        <v>6</v>
      </c>
    </row>
    <row r="72" spans="1:2" x14ac:dyDescent="0.15">
      <c r="A72" s="25" t="s">
        <v>159</v>
      </c>
      <c r="B72" s="25">
        <v>30</v>
      </c>
    </row>
    <row r="73" spans="1:2" x14ac:dyDescent="0.15">
      <c r="A73" s="25" t="s">
        <v>89</v>
      </c>
      <c r="B73" s="25">
        <v>27</v>
      </c>
    </row>
    <row r="74" spans="1:2" x14ac:dyDescent="0.15">
      <c r="A74" s="25" t="s">
        <v>118</v>
      </c>
      <c r="B74" s="25">
        <v>5</v>
      </c>
    </row>
    <row r="75" spans="1:2" x14ac:dyDescent="0.15">
      <c r="A75" s="25" t="s">
        <v>112</v>
      </c>
      <c r="B75" s="25">
        <v>153</v>
      </c>
    </row>
    <row r="76" spans="1:2" x14ac:dyDescent="0.15">
      <c r="A76" s="25" t="s">
        <v>178</v>
      </c>
      <c r="B76" s="25">
        <v>6</v>
      </c>
    </row>
    <row r="77" spans="1:2" x14ac:dyDescent="0.15">
      <c r="A77" s="25" t="s">
        <v>116</v>
      </c>
      <c r="B77" s="25">
        <v>10</v>
      </c>
    </row>
    <row r="78" spans="1:2" x14ac:dyDescent="0.15">
      <c r="A78" s="25" t="s">
        <v>113</v>
      </c>
      <c r="B78" s="25">
        <v>30</v>
      </c>
    </row>
    <row r="79" spans="1:2" x14ac:dyDescent="0.15">
      <c r="A79" s="25" t="s">
        <v>100</v>
      </c>
      <c r="B79" s="25">
        <v>28</v>
      </c>
    </row>
    <row r="80" spans="1:2" x14ac:dyDescent="0.15">
      <c r="A80" s="25" t="s">
        <v>107</v>
      </c>
      <c r="B80" s="25">
        <v>7</v>
      </c>
    </row>
    <row r="81" spans="1:2" x14ac:dyDescent="0.15">
      <c r="A81" s="25" t="s">
        <v>129</v>
      </c>
      <c r="B81" s="25">
        <v>10</v>
      </c>
    </row>
    <row r="82" spans="1:2" x14ac:dyDescent="0.15">
      <c r="A82" s="25" t="s">
        <v>115</v>
      </c>
      <c r="B82" s="25">
        <v>15</v>
      </c>
    </row>
    <row r="83" spans="1:2" x14ac:dyDescent="0.15">
      <c r="A83" s="25" t="s">
        <v>156</v>
      </c>
      <c r="B83" s="25">
        <v>15</v>
      </c>
    </row>
    <row r="84" spans="1:2" x14ac:dyDescent="0.15">
      <c r="A84" s="25" t="s">
        <v>98</v>
      </c>
      <c r="B84" s="25">
        <v>3</v>
      </c>
    </row>
    <row r="85" spans="1:2" x14ac:dyDescent="0.15">
      <c r="A85" s="25" t="s">
        <v>139</v>
      </c>
      <c r="B85" s="25">
        <v>3</v>
      </c>
    </row>
    <row r="86" spans="1:2" x14ac:dyDescent="0.15">
      <c r="A86" s="25" t="s">
        <v>132</v>
      </c>
      <c r="B86" s="25">
        <v>6</v>
      </c>
    </row>
    <row r="87" spans="1:2" x14ac:dyDescent="0.15">
      <c r="A87" s="25" t="s">
        <v>167</v>
      </c>
      <c r="B87" s="25">
        <v>6</v>
      </c>
    </row>
    <row r="88" spans="1:2" x14ac:dyDescent="0.15">
      <c r="A88" s="25" t="s">
        <v>80</v>
      </c>
      <c r="B88" s="25">
        <v>5</v>
      </c>
    </row>
    <row r="89" spans="1:2" x14ac:dyDescent="0.15">
      <c r="A89" s="25" t="s">
        <v>161</v>
      </c>
      <c r="B89" s="25">
        <v>33</v>
      </c>
    </row>
    <row r="90" spans="1:2" x14ac:dyDescent="0.15">
      <c r="A90" s="25" t="s">
        <v>82</v>
      </c>
      <c r="B90" s="25">
        <v>143</v>
      </c>
    </row>
    <row r="91" spans="1:2" x14ac:dyDescent="0.15">
      <c r="A91" s="25" t="s">
        <v>166</v>
      </c>
      <c r="B91" s="25">
        <v>6</v>
      </c>
    </row>
    <row r="92" spans="1:2" x14ac:dyDescent="0.15">
      <c r="A92" s="25" t="s">
        <v>169</v>
      </c>
      <c r="B92" s="25">
        <v>6</v>
      </c>
    </row>
    <row r="93" spans="1:2" x14ac:dyDescent="0.15">
      <c r="A93" s="25" t="s">
        <v>121</v>
      </c>
      <c r="B93" s="25">
        <v>35</v>
      </c>
    </row>
    <row r="94" spans="1:2" x14ac:dyDescent="0.15">
      <c r="A94" s="25" t="s">
        <v>86</v>
      </c>
      <c r="B94" s="25">
        <v>396</v>
      </c>
    </row>
    <row r="95" spans="1:2" x14ac:dyDescent="0.15">
      <c r="A95" s="25" t="s">
        <v>106</v>
      </c>
      <c r="B95" s="25">
        <v>14</v>
      </c>
    </row>
    <row r="96" spans="1:2" x14ac:dyDescent="0.15">
      <c r="A96" s="25" t="s">
        <v>183</v>
      </c>
      <c r="B96" s="25">
        <v>8879</v>
      </c>
    </row>
    <row r="97" spans="1:2" x14ac:dyDescent="0.15">
      <c r="A97" s="25" t="s">
        <v>144</v>
      </c>
      <c r="B97" s="25">
        <v>6</v>
      </c>
    </row>
    <row r="98" spans="1:2" x14ac:dyDescent="0.15">
      <c r="A98" s="25" t="s">
        <v>136</v>
      </c>
      <c r="B98" s="25">
        <v>3</v>
      </c>
    </row>
    <row r="99" spans="1:2" x14ac:dyDescent="0.15">
      <c r="A99" s="25" t="s">
        <v>147</v>
      </c>
      <c r="B99" s="25">
        <v>3</v>
      </c>
    </row>
    <row r="100" spans="1:2" x14ac:dyDescent="0.15">
      <c r="A100" s="25" t="s">
        <v>105</v>
      </c>
      <c r="B100" s="25">
        <v>42</v>
      </c>
    </row>
    <row r="101" spans="1:2" x14ac:dyDescent="0.15">
      <c r="A101" s="25" t="s">
        <v>137</v>
      </c>
      <c r="B101" s="25">
        <v>3</v>
      </c>
    </row>
    <row r="102" spans="1:2" x14ac:dyDescent="0.15">
      <c r="A102" s="25" t="s">
        <v>96</v>
      </c>
      <c r="B102" s="25">
        <v>12</v>
      </c>
    </row>
    <row r="103" spans="1:2" x14ac:dyDescent="0.15">
      <c r="A103" s="25" t="s">
        <v>102</v>
      </c>
      <c r="B103" s="25">
        <v>14</v>
      </c>
    </row>
    <row r="104" spans="1:2" x14ac:dyDescent="0.15">
      <c r="A104" s="25" t="s">
        <v>101</v>
      </c>
      <c r="B104" s="25">
        <v>14</v>
      </c>
    </row>
    <row r="105" spans="1:2" x14ac:dyDescent="0.15">
      <c r="A105" s="25" t="s">
        <v>94</v>
      </c>
      <c r="B105" s="25">
        <v>29</v>
      </c>
    </row>
    <row r="106" spans="1:2" x14ac:dyDescent="0.15">
      <c r="A106" s="25" t="s">
        <v>163</v>
      </c>
      <c r="B106" s="25">
        <v>12</v>
      </c>
    </row>
    <row r="107" spans="1:2" x14ac:dyDescent="0.15">
      <c r="A107" s="25" t="s">
        <v>79</v>
      </c>
      <c r="B107" s="25">
        <v>102</v>
      </c>
    </row>
    <row r="108" spans="1:2" x14ac:dyDescent="0.15">
      <c r="A108" s="25" t="s">
        <v>77</v>
      </c>
      <c r="B108" s="25">
        <v>9</v>
      </c>
    </row>
    <row r="109" spans="1:2" x14ac:dyDescent="0.15">
      <c r="A109" s="25" t="s">
        <v>138</v>
      </c>
      <c r="B109" s="25">
        <v>3</v>
      </c>
    </row>
    <row r="110" spans="1:2" ht="14" thickBot="1" x14ac:dyDescent="0.2">
      <c r="A110" s="26" t="s">
        <v>152</v>
      </c>
      <c r="B110" s="2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Assoluti_Iva</vt:lpstr>
      <vt:lpstr>LOGICA</vt:lpstr>
      <vt:lpstr>CONTA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</vt:lpstr>
      <vt:lpstr>Imponibile</vt:lpstr>
      <vt:lpstr>import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PIVA</vt:lpstr>
      <vt:lpstr>Assoluti_Iva!Print_Area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NGUYEN THI MONG KHA [SP5400148]</cp:lastModifiedBy>
  <cp:revision>1</cp:revision>
  <cp:lastPrinted>2021-07-07T07:22:11Z</cp:lastPrinted>
  <dcterms:created xsi:type="dcterms:W3CDTF">2005-04-12T12:35:30Z</dcterms:created>
  <dcterms:modified xsi:type="dcterms:W3CDTF">2024-03-28T17:15:27Z</dcterms:modified>
  <cp:category>Excel;Corsi Excel</cp:category>
</cp:coreProperties>
</file>