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d5d24ca96e8b063b/Documents/BASIC IT/"/>
    </mc:Choice>
  </mc:AlternateContent>
  <xr:revisionPtr revIDLastSave="1" documentId="13_ncr:1_{66B70BE3-6C23-47F1-B928-0560410D8F1F}" xr6:coauthVersionLast="47" xr6:coauthVersionMax="47" xr10:uidLastSave="{A56071F7-A2C3-43AC-B93B-674BA15F5D66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Sheet1!$B$2:$H$28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0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5" i="1"/>
  <c r="H9" i="1"/>
  <c r="H8" i="1"/>
  <c r="H7" i="1"/>
  <c r="H6" i="1"/>
  <c r="H11" i="1"/>
  <c r="H5" i="1"/>
  <c r="H3" i="1"/>
  <c r="H4" i="1"/>
  <c r="E3" i="1"/>
  <c r="E4" i="1"/>
  <c r="E6" i="1"/>
  <c r="E7" i="1"/>
</calcChain>
</file>

<file path=xl/sharedStrings.xml><?xml version="1.0" encoding="utf-8"?>
<sst xmlns="http://schemas.openxmlformats.org/spreadsheetml/2006/main" count="85" uniqueCount="35">
  <si>
    <t>Faciliator</t>
  </si>
  <si>
    <t>% Marks in English</t>
  </si>
  <si>
    <t>Name of Student</t>
  </si>
  <si>
    <t>% Marks in Maths</t>
  </si>
  <si>
    <t>Mahesh</t>
  </si>
  <si>
    <t>Anita</t>
  </si>
  <si>
    <t>Reema</t>
  </si>
  <si>
    <t>Pawan</t>
  </si>
  <si>
    <t>Husenur Rahuman</t>
  </si>
  <si>
    <t>Hasenur Rahuman</t>
  </si>
  <si>
    <t>Abu Tahir Alam</t>
  </si>
  <si>
    <t>Farhana Begam</t>
  </si>
  <si>
    <t xml:space="preserve">Momita Yeasmin </t>
  </si>
  <si>
    <t>Cumki Das</t>
  </si>
  <si>
    <t>Vishwajeet Gupta</t>
  </si>
  <si>
    <t>Jarjis Alam</t>
  </si>
  <si>
    <t>Payeal Khatum</t>
  </si>
  <si>
    <t>Anjura Khatun</t>
  </si>
  <si>
    <t>Renuka Khatun</t>
  </si>
  <si>
    <t>Afiya Fargina</t>
  </si>
  <si>
    <t xml:space="preserve">Siraj Ali </t>
  </si>
  <si>
    <t>Suman Das</t>
  </si>
  <si>
    <t>Soyeal Rana</t>
  </si>
  <si>
    <t>Nur Alam</t>
  </si>
  <si>
    <t>Vishwajeet Das</t>
  </si>
  <si>
    <t>Golam Mortuja</t>
  </si>
  <si>
    <t>Parvati</t>
  </si>
  <si>
    <t xml:space="preserve">Samim Akhtar </t>
  </si>
  <si>
    <t xml:space="preserve">Reema Afsari </t>
  </si>
  <si>
    <t>Rinki Parvin</t>
  </si>
  <si>
    <t>Rinki Das</t>
  </si>
  <si>
    <t>Sona</t>
  </si>
  <si>
    <t>Hasan Motiur</t>
  </si>
  <si>
    <t>English Marks (out of 60)</t>
  </si>
  <si>
    <t>Maths Marks (out of 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</si>
</sst>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0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1" fontId="0" fillId="0" borderId="1" xfId="1" applyNumberFormat="1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623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53340</xdr:rowOff>
    </xdr:from>
    <xdr:to>
      <xdr:col>8</xdr:col>
      <xdr:colOff>274320</xdr:colOff>
      <xdr:row>28</xdr:row>
      <xdr:rowOff>152400</xdr:rowOff>
    </xdr:to>
    <xdr:sp macro="" textlink="">
      <xdr:nvSpPr>
        <xdr:cNvPr id="2" name="Frame 1">
          <a:extLst>
            <a:ext uri="{FF2B5EF4-FFF2-40B4-BE49-F238E27FC236}">
              <a16:creationId xmlns:a16="http://schemas.microsoft.com/office/drawing/2014/main" id="{28E430C3-C4F6-7607-37F4-5580F06A3172}"/>
            </a:ext>
          </a:extLst>
        </xdr:cNvPr>
        <xdr:cNvSpPr/>
      </xdr:nvSpPr>
      <xdr:spPr>
        <a:xfrm>
          <a:off x="129540" y="53340"/>
          <a:ext cx="9014460" cy="8442960"/>
        </a:xfrm>
        <a:prstGeom prst="frame">
          <a:avLst>
            <a:gd name="adj1" fmla="val 1505"/>
          </a:avLst>
        </a:prstGeom>
        <a:solidFill>
          <a:srgbClr val="2623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8"/>
  <sheetViews>
    <sheetView tabSelected="1" topLeftCell="A15" workbookViewId="0">
      <selection activeCell="H27" sqref="H27"/>
    </sheetView>
  </sheetViews>
  <sheetFormatPr defaultRowHeight="14.4" x14ac:dyDescent="0.3"/>
  <cols>
    <col min="1" max="1" width="0.44140625" customWidth="1"/>
    <col min="2" max="2" width="12.44140625" style="1" customWidth="1"/>
    <col min="3" max="3" width="21.109375" customWidth="1"/>
    <col min="4" max="4" width="17.77734375" customWidth="1"/>
    <col min="5" max="5" width="17.88671875" style="2" customWidth="1"/>
    <col min="6" max="6" width="19.6640625" customWidth="1"/>
    <col min="7" max="7" width="18.33203125" customWidth="1"/>
    <col min="8" max="8" width="20" style="2" customWidth="1"/>
  </cols>
  <sheetData>
    <row r="2" spans="2:8" ht="49.95" customHeight="1" x14ac:dyDescent="0.3">
      <c r="B2" s="3" t="s">
        <v>0</v>
      </c>
      <c r="C2" s="3" t="s">
        <v>2</v>
      </c>
      <c r="D2" s="4" t="s">
        <v>33</v>
      </c>
      <c r="E2" s="4" t="s">
        <v>1</v>
      </c>
      <c r="F2" s="3" t="s">
        <v>2</v>
      </c>
      <c r="G2" s="4" t="s">
        <v>34</v>
      </c>
      <c r="H2" s="4" t="s">
        <v>3</v>
      </c>
    </row>
    <row r="3" spans="2:8" ht="22.95" customHeight="1" x14ac:dyDescent="0.3">
      <c r="B3" s="5" t="s">
        <v>4</v>
      </c>
      <c r="C3" s="6" t="s">
        <v>8</v>
      </c>
      <c r="D3" s="6">
        <v>57</v>
      </c>
      <c r="E3" s="7">
        <f>57/60*100</f>
        <v>95</v>
      </c>
      <c r="F3" s="6" t="s">
        <v>8</v>
      </c>
      <c r="G3" s="6">
        <v>54</v>
      </c>
      <c r="H3" s="11">
        <f>54*60/100</f>
        <v>32.4</v>
      </c>
    </row>
    <row r="4" spans="2:8" ht="22.95" customHeight="1" x14ac:dyDescent="0.3">
      <c r="B4" s="5" t="s">
        <v>4</v>
      </c>
      <c r="C4" s="6" t="s">
        <v>9</v>
      </c>
      <c r="D4" s="6">
        <v>48</v>
      </c>
      <c r="E4" s="8">
        <f>48*60/100</f>
        <v>28.8</v>
      </c>
      <c r="F4" s="6" t="s">
        <v>9</v>
      </c>
      <c r="G4" s="6">
        <v>47</v>
      </c>
      <c r="H4" s="10">
        <f>47*60/100</f>
        <v>28.2</v>
      </c>
    </row>
    <row r="5" spans="2:8" ht="22.95" customHeight="1" x14ac:dyDescent="0.3">
      <c r="B5" s="5" t="s">
        <v>4</v>
      </c>
      <c r="C5" s="6" t="s">
        <v>10</v>
      </c>
      <c r="D5" s="6">
        <v>60</v>
      </c>
      <c r="E5" s="7">
        <f>60*60/100</f>
        <v>36</v>
      </c>
      <c r="F5" s="6" t="s">
        <v>10</v>
      </c>
      <c r="G5" s="6">
        <v>32</v>
      </c>
      <c r="H5" s="10">
        <f>32*60/100</f>
        <v>19.2</v>
      </c>
    </row>
    <row r="6" spans="2:8" ht="22.95" customHeight="1" x14ac:dyDescent="0.3">
      <c r="B6" s="5" t="s">
        <v>4</v>
      </c>
      <c r="C6" s="6" t="s">
        <v>11</v>
      </c>
      <c r="D6" s="6">
        <v>45</v>
      </c>
      <c r="E6" s="7">
        <f t="shared" ref="E6:E28" si="0">D6/60*100</f>
        <v>75</v>
      </c>
      <c r="F6" s="6" t="s">
        <v>11</v>
      </c>
      <c r="G6" s="6">
        <v>47</v>
      </c>
      <c r="H6" s="10">
        <f>47*60/100</f>
        <v>28.2</v>
      </c>
    </row>
    <row r="7" spans="2:8" ht="22.95" customHeight="1" x14ac:dyDescent="0.3">
      <c r="B7" s="5" t="s">
        <v>5</v>
      </c>
      <c r="C7" s="6" t="s">
        <v>12</v>
      </c>
      <c r="D7" s="6">
        <v>48</v>
      </c>
      <c r="E7" s="7">
        <f t="shared" si="0"/>
        <v>80</v>
      </c>
      <c r="F7" s="6" t="s">
        <v>12</v>
      </c>
      <c r="G7" s="6">
        <v>11</v>
      </c>
      <c r="H7" s="10">
        <f>11*60/100</f>
        <v>6.6</v>
      </c>
    </row>
    <row r="8" spans="2:8" ht="22.95" customHeight="1" x14ac:dyDescent="0.3">
      <c r="B8" s="5" t="s">
        <v>5</v>
      </c>
      <c r="C8" s="6" t="s">
        <v>13</v>
      </c>
      <c r="D8" s="6">
        <v>60</v>
      </c>
      <c r="E8" s="7">
        <f>60*60/100</f>
        <v>36</v>
      </c>
      <c r="F8" s="6" t="s">
        <v>13</v>
      </c>
      <c r="G8" s="6">
        <v>51</v>
      </c>
      <c r="H8" s="10">
        <f>51*60/100</f>
        <v>30.6</v>
      </c>
    </row>
    <row r="9" spans="2:8" ht="22.95" customHeight="1" x14ac:dyDescent="0.3">
      <c r="B9" s="5" t="s">
        <v>6</v>
      </c>
      <c r="C9" s="6" t="s">
        <v>14</v>
      </c>
      <c r="D9" s="6">
        <v>60</v>
      </c>
      <c r="E9" s="7">
        <v>36</v>
      </c>
      <c r="F9" s="6" t="s">
        <v>14</v>
      </c>
      <c r="G9" s="6">
        <v>34</v>
      </c>
      <c r="H9" s="10">
        <f>34*60/100</f>
        <v>20.399999999999999</v>
      </c>
    </row>
    <row r="10" spans="2:8" ht="22.95" customHeight="1" x14ac:dyDescent="0.3">
      <c r="B10" s="5" t="s">
        <v>5</v>
      </c>
      <c r="C10" s="6" t="s">
        <v>15</v>
      </c>
      <c r="D10" s="6">
        <v>53</v>
      </c>
      <c r="E10" s="8">
        <f>53*60/100</f>
        <v>31.8</v>
      </c>
      <c r="F10" s="6" t="s">
        <v>15</v>
      </c>
      <c r="G10" s="6">
        <v>47</v>
      </c>
      <c r="H10" s="10">
        <f>47*60/100</f>
        <v>28.2</v>
      </c>
    </row>
    <row r="11" spans="2:8" ht="22.95" customHeight="1" x14ac:dyDescent="0.3">
      <c r="B11" s="5" t="s">
        <v>7</v>
      </c>
      <c r="C11" s="6" t="s">
        <v>16</v>
      </c>
      <c r="D11" s="6">
        <v>57</v>
      </c>
      <c r="E11" s="8">
        <f>57*60/100</f>
        <v>34.200000000000003</v>
      </c>
      <c r="F11" s="6" t="s">
        <v>16</v>
      </c>
      <c r="G11" s="6">
        <v>42</v>
      </c>
      <c r="H11" s="10">
        <f t="shared" ref="H6:H28" si="1">32*60/100</f>
        <v>19.2</v>
      </c>
    </row>
    <row r="12" spans="2:8" ht="22.95" customHeight="1" x14ac:dyDescent="0.3">
      <c r="B12" s="5" t="s">
        <v>4</v>
      </c>
      <c r="C12" s="6" t="s">
        <v>17</v>
      </c>
      <c r="D12" s="6">
        <v>51</v>
      </c>
      <c r="E12" s="8">
        <f>51*60/100</f>
        <v>30.6</v>
      </c>
      <c r="F12" s="6" t="s">
        <v>17</v>
      </c>
      <c r="G12" s="6">
        <v>48</v>
      </c>
      <c r="H12" s="10">
        <f>48*60/100</f>
        <v>28.8</v>
      </c>
    </row>
    <row r="13" spans="2:8" ht="22.95" customHeight="1" x14ac:dyDescent="0.3">
      <c r="B13" s="5" t="s">
        <v>7</v>
      </c>
      <c r="C13" s="6" t="s">
        <v>18</v>
      </c>
      <c r="D13" s="6">
        <v>40</v>
      </c>
      <c r="E13" s="8">
        <f>40*60/100</f>
        <v>24</v>
      </c>
      <c r="F13" s="6" t="s">
        <v>18</v>
      </c>
      <c r="G13" s="6">
        <v>37</v>
      </c>
      <c r="H13" s="10">
        <f>37*60/100</f>
        <v>22.2</v>
      </c>
    </row>
    <row r="14" spans="2:8" ht="22.95" customHeight="1" x14ac:dyDescent="0.3">
      <c r="B14" s="5" t="s">
        <v>5</v>
      </c>
      <c r="C14" s="6" t="s">
        <v>19</v>
      </c>
      <c r="D14" s="6">
        <v>60</v>
      </c>
      <c r="E14" s="7">
        <f>60*60/100</f>
        <v>36</v>
      </c>
      <c r="F14" s="6" t="s">
        <v>19</v>
      </c>
      <c r="G14" s="6">
        <v>31</v>
      </c>
      <c r="H14" s="10">
        <f>31*60/100</f>
        <v>18.600000000000001</v>
      </c>
    </row>
    <row r="15" spans="2:8" ht="22.95" customHeight="1" x14ac:dyDescent="0.3">
      <c r="B15" s="5" t="s">
        <v>7</v>
      </c>
      <c r="C15" s="6" t="s">
        <v>20</v>
      </c>
      <c r="D15" s="6">
        <v>37</v>
      </c>
      <c r="E15" s="8">
        <f>37*60/100</f>
        <v>22.2</v>
      </c>
      <c r="F15" s="6" t="s">
        <v>20</v>
      </c>
      <c r="G15" s="6">
        <v>37</v>
      </c>
      <c r="H15" s="10">
        <f>37*60/100</f>
        <v>22.2</v>
      </c>
    </row>
    <row r="16" spans="2:8" ht="22.95" customHeight="1" x14ac:dyDescent="0.3">
      <c r="B16" s="5" t="s">
        <v>7</v>
      </c>
      <c r="C16" s="6" t="s">
        <v>12</v>
      </c>
      <c r="D16" s="6">
        <v>25</v>
      </c>
      <c r="E16" s="8">
        <f>25*60/100</f>
        <v>15</v>
      </c>
      <c r="F16" s="6" t="s">
        <v>12</v>
      </c>
      <c r="G16" s="6">
        <v>25</v>
      </c>
      <c r="H16" s="9">
        <f>25*60/100</f>
        <v>15</v>
      </c>
    </row>
    <row r="17" spans="2:8" ht="22.95" customHeight="1" x14ac:dyDescent="0.3">
      <c r="B17" s="5" t="s">
        <v>5</v>
      </c>
      <c r="C17" s="6" t="s">
        <v>21</v>
      </c>
      <c r="D17" s="6">
        <v>60</v>
      </c>
      <c r="E17" s="7">
        <f>60*60/100</f>
        <v>36</v>
      </c>
      <c r="F17" s="6" t="s">
        <v>21</v>
      </c>
      <c r="G17" s="6">
        <v>60</v>
      </c>
      <c r="H17" s="9">
        <f>60*60/100</f>
        <v>36</v>
      </c>
    </row>
    <row r="18" spans="2:8" ht="22.95" customHeight="1" x14ac:dyDescent="0.3">
      <c r="B18" s="5" t="s">
        <v>7</v>
      </c>
      <c r="C18" s="6" t="s">
        <v>22</v>
      </c>
      <c r="D18" s="6">
        <v>37</v>
      </c>
      <c r="E18" s="8">
        <f>37*60/100</f>
        <v>22.2</v>
      </c>
      <c r="F18" s="6" t="s">
        <v>22</v>
      </c>
      <c r="G18" s="6">
        <v>25</v>
      </c>
      <c r="H18" s="9">
        <f>25*60/100</f>
        <v>15</v>
      </c>
    </row>
    <row r="19" spans="2:8" ht="22.95" customHeight="1" x14ac:dyDescent="0.3">
      <c r="B19" s="5" t="s">
        <v>5</v>
      </c>
      <c r="C19" s="6" t="s">
        <v>23</v>
      </c>
      <c r="D19" s="6">
        <v>22</v>
      </c>
      <c r="E19" s="8">
        <f>22*60/100</f>
        <v>13.2</v>
      </c>
      <c r="F19" s="6" t="s">
        <v>23</v>
      </c>
      <c r="G19" s="6">
        <v>28</v>
      </c>
      <c r="H19" s="10">
        <f>28*60/100</f>
        <v>16.8</v>
      </c>
    </row>
    <row r="20" spans="2:8" ht="22.95" customHeight="1" x14ac:dyDescent="0.3">
      <c r="B20" s="5" t="s">
        <v>6</v>
      </c>
      <c r="C20" s="6" t="s">
        <v>24</v>
      </c>
      <c r="D20" s="6">
        <v>51</v>
      </c>
      <c r="E20" s="8">
        <f>51*60/100</f>
        <v>30.6</v>
      </c>
      <c r="F20" s="6" t="s">
        <v>24</v>
      </c>
      <c r="G20" s="6">
        <v>57</v>
      </c>
      <c r="H20" s="10">
        <f>57*60/100</f>
        <v>34.200000000000003</v>
      </c>
    </row>
    <row r="21" spans="2:8" ht="22.95" customHeight="1" x14ac:dyDescent="0.3">
      <c r="B21" s="5" t="s">
        <v>7</v>
      </c>
      <c r="C21" s="6" t="s">
        <v>25</v>
      </c>
      <c r="D21" s="6">
        <v>34</v>
      </c>
      <c r="E21" s="8">
        <f>34*60/100</f>
        <v>20.399999999999999</v>
      </c>
      <c r="F21" s="6" t="s">
        <v>25</v>
      </c>
      <c r="G21" s="6">
        <v>22</v>
      </c>
      <c r="H21" s="10">
        <f>22*60/100</f>
        <v>13.2</v>
      </c>
    </row>
    <row r="22" spans="2:8" ht="22.95" customHeight="1" x14ac:dyDescent="0.3">
      <c r="B22" s="5" t="s">
        <v>6</v>
      </c>
      <c r="C22" s="6" t="s">
        <v>26</v>
      </c>
      <c r="D22" s="6">
        <v>34</v>
      </c>
      <c r="E22" s="8">
        <f>34*60/100</f>
        <v>20.399999999999999</v>
      </c>
      <c r="F22" s="6" t="s">
        <v>26</v>
      </c>
      <c r="G22" s="6">
        <v>21</v>
      </c>
      <c r="H22" s="10">
        <f>21*60/100</f>
        <v>12.6</v>
      </c>
    </row>
    <row r="23" spans="2:8" ht="22.95" customHeight="1" x14ac:dyDescent="0.3">
      <c r="B23" s="5" t="s">
        <v>7</v>
      </c>
      <c r="C23" s="6" t="s">
        <v>27</v>
      </c>
      <c r="D23" s="6">
        <v>42</v>
      </c>
      <c r="E23" s="8">
        <f>42*60/100</f>
        <v>25.2</v>
      </c>
      <c r="F23" s="6" t="s">
        <v>27</v>
      </c>
      <c r="G23" s="6">
        <v>25</v>
      </c>
      <c r="H23" s="9">
        <f>25*60/100</f>
        <v>15</v>
      </c>
    </row>
    <row r="24" spans="2:8" ht="22.95" customHeight="1" x14ac:dyDescent="0.3">
      <c r="B24" s="5" t="s">
        <v>7</v>
      </c>
      <c r="C24" s="6" t="s">
        <v>28</v>
      </c>
      <c r="D24" s="6">
        <v>25</v>
      </c>
      <c r="E24" s="8">
        <f>25*60/100</f>
        <v>15</v>
      </c>
      <c r="F24" s="6" t="s">
        <v>28</v>
      </c>
      <c r="G24" s="6">
        <v>20</v>
      </c>
      <c r="H24" s="9">
        <f>20*60/100</f>
        <v>12</v>
      </c>
    </row>
    <row r="25" spans="2:8" ht="22.95" customHeight="1" x14ac:dyDescent="0.3">
      <c r="B25" s="5" t="s">
        <v>7</v>
      </c>
      <c r="C25" s="6" t="s">
        <v>29</v>
      </c>
      <c r="D25" s="6">
        <v>25</v>
      </c>
      <c r="E25" s="8">
        <f>25*60/100</f>
        <v>15</v>
      </c>
      <c r="F25" s="6" t="s">
        <v>29</v>
      </c>
      <c r="G25" s="6">
        <v>37</v>
      </c>
      <c r="H25" s="10">
        <f>37*60/100</f>
        <v>22.2</v>
      </c>
    </row>
    <row r="26" spans="2:8" ht="22.95" customHeight="1" x14ac:dyDescent="0.3">
      <c r="B26" s="5" t="s">
        <v>7</v>
      </c>
      <c r="C26" s="6" t="s">
        <v>30</v>
      </c>
      <c r="D26" s="6">
        <v>37</v>
      </c>
      <c r="E26" s="8">
        <f>37*60/100</f>
        <v>22.2</v>
      </c>
      <c r="F26" s="6" t="s">
        <v>30</v>
      </c>
      <c r="G26" s="6">
        <v>37</v>
      </c>
      <c r="H26" s="10">
        <f>37*60/100</f>
        <v>22.2</v>
      </c>
    </row>
    <row r="27" spans="2:8" ht="22.95" customHeight="1" x14ac:dyDescent="0.3">
      <c r="B27" s="5" t="s">
        <v>6</v>
      </c>
      <c r="C27" s="6" t="s">
        <v>31</v>
      </c>
      <c r="D27" s="6">
        <v>28</v>
      </c>
      <c r="E27" s="8">
        <f>28*60/100</f>
        <v>16.8</v>
      </c>
      <c r="F27" s="6" t="s">
        <v>31</v>
      </c>
      <c r="G27" s="6">
        <v>34</v>
      </c>
      <c r="H27" s="10">
        <f>34*60/100</f>
        <v>20.399999999999999</v>
      </c>
    </row>
    <row r="28" spans="2:8" ht="22.95" customHeight="1" x14ac:dyDescent="0.3">
      <c r="B28" s="5" t="s">
        <v>7</v>
      </c>
      <c r="C28" s="6" t="s">
        <v>32</v>
      </c>
      <c r="D28" s="6">
        <v>17</v>
      </c>
      <c r="E28" s="8">
        <f>17*60/100</f>
        <v>10.199999999999999</v>
      </c>
      <c r="F28" s="6" t="s">
        <v>32</v>
      </c>
      <c r="G28" s="6">
        <v>5</v>
      </c>
      <c r="H28" s="9">
        <f>5*60/100</f>
        <v>3</v>
      </c>
    </row>
  </sheetData>
  <autoFilter ref="B2:H28" xr:uid="{00000000-0009-0000-0000-000000000000}"/>
  <conditionalFormatting sqref="D3:D28">
    <cfRule type="iconSet" priority="2">
      <iconSet>
        <cfvo type="percent" val="0"/>
        <cfvo type="num" val="30" gte="0"/>
        <cfvo type="num" val="50" gte="0"/>
      </iconSet>
    </cfRule>
  </conditionalFormatting>
  <conditionalFormatting sqref="G3:G28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 Tech</dc:creator>
  <cp:lastModifiedBy>siva kumar</cp:lastModifiedBy>
  <dcterms:created xsi:type="dcterms:W3CDTF">2024-01-05T07:34:13Z</dcterms:created>
  <dcterms:modified xsi:type="dcterms:W3CDTF">2024-04-02T18:26:22Z</dcterms:modified>
</cp:coreProperties>
</file>