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NTY ANNUAL REPORTS AND STATS\National Government Livestock stats\"/>
    </mc:Choice>
  </mc:AlternateContent>
  <bookViews>
    <workbookView xWindow="480" yWindow="345" windowWidth="19875" windowHeight="7725" activeTab="1"/>
  </bookViews>
  <sheets>
    <sheet name="County Livestock pop 2016" sheetId="1" r:id="rId1"/>
    <sheet name="Sheet1" sheetId="4" r:id="rId2"/>
    <sheet name="County Livestock products 2016" sheetId="2" r:id="rId3"/>
    <sheet name="Sheet3" sheetId="6" r:id="rId4"/>
    <sheet name="Sheet2" sheetId="5" r:id="rId5"/>
    <sheet name="Liv prod and prices 2016" sheetId="3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F2" i="6" l="1"/>
  <c r="F3" i="6"/>
  <c r="F4" i="6"/>
  <c r="F5" i="6"/>
  <c r="F1" i="6"/>
  <c r="E2" i="6"/>
  <c r="E3" i="6"/>
  <c r="E4" i="6"/>
  <c r="E5" i="6"/>
  <c r="E1" i="6"/>
  <c r="C2" i="6"/>
  <c r="C3" i="6"/>
  <c r="C4" i="6"/>
  <c r="C5" i="6"/>
  <c r="C1" i="6"/>
  <c r="D2" i="6"/>
  <c r="D3" i="6"/>
  <c r="D4" i="6"/>
  <c r="D5" i="6"/>
  <c r="D1" i="6"/>
  <c r="I51" i="1" l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D52" i="1" l="1"/>
  <c r="H52" i="1"/>
  <c r="E52" i="1"/>
  <c r="F52" i="1"/>
  <c r="C52" i="1"/>
  <c r="G52" i="1"/>
  <c r="I52" i="1"/>
</calcChain>
</file>

<file path=xl/sharedStrings.xml><?xml version="1.0" encoding="utf-8"?>
<sst xmlns="http://schemas.openxmlformats.org/spreadsheetml/2006/main" count="307" uniqueCount="122">
  <si>
    <t>Livestock population (Numbers)  2016</t>
  </si>
  <si>
    <t>Cattle</t>
  </si>
  <si>
    <t>Sheep</t>
  </si>
  <si>
    <t>Goats</t>
  </si>
  <si>
    <t>Pigs</t>
  </si>
  <si>
    <t>Rabbits</t>
  </si>
  <si>
    <t>Poultry</t>
  </si>
  <si>
    <t>Donkeys</t>
  </si>
  <si>
    <t>Camels</t>
  </si>
  <si>
    <t>Hives</t>
  </si>
  <si>
    <t>Ostrich</t>
  </si>
  <si>
    <t>Crocodiles</t>
  </si>
  <si>
    <t>Horses</t>
  </si>
  <si>
    <t>Guinea pigs</t>
  </si>
  <si>
    <t>Dairy</t>
  </si>
  <si>
    <t>Beef</t>
  </si>
  <si>
    <t>Wool</t>
  </si>
  <si>
    <t>Hair</t>
  </si>
  <si>
    <t>Meat</t>
  </si>
  <si>
    <t>Broilers</t>
  </si>
  <si>
    <t>layers</t>
  </si>
  <si>
    <t>Indigenous</t>
  </si>
  <si>
    <t>others (specify)</t>
  </si>
  <si>
    <t>Log</t>
  </si>
  <si>
    <t>KTBH</t>
  </si>
  <si>
    <t>Lang</t>
  </si>
  <si>
    <t>Box</t>
  </si>
  <si>
    <t>County</t>
  </si>
  <si>
    <t>Uasin Gishu</t>
  </si>
  <si>
    <t>West Pokot</t>
  </si>
  <si>
    <t xml:space="preserve">Turkana </t>
  </si>
  <si>
    <t>Trans Nzoia</t>
  </si>
  <si>
    <t>Kitui</t>
  </si>
  <si>
    <t>Machakos</t>
  </si>
  <si>
    <t>Kajiado</t>
  </si>
  <si>
    <t>Makueni</t>
  </si>
  <si>
    <t>Migori</t>
  </si>
  <si>
    <t>Siaya</t>
  </si>
  <si>
    <t>Kisumu</t>
  </si>
  <si>
    <t>Homa Bay</t>
  </si>
  <si>
    <t>Taita Taveta</t>
  </si>
  <si>
    <t>Mombasa</t>
  </si>
  <si>
    <t>Kilifi</t>
  </si>
  <si>
    <t xml:space="preserve">Kwale </t>
  </si>
  <si>
    <t>Bomet</t>
  </si>
  <si>
    <t>Kisii</t>
  </si>
  <si>
    <t>Narok</t>
  </si>
  <si>
    <t>Nyamira</t>
  </si>
  <si>
    <t>Nairobi</t>
  </si>
  <si>
    <t>Nyeri</t>
  </si>
  <si>
    <t xml:space="preserve">Meru </t>
  </si>
  <si>
    <t>Tharaka Nithi</t>
  </si>
  <si>
    <t>Isiolo</t>
  </si>
  <si>
    <t>Bungoma</t>
  </si>
  <si>
    <t>Busia</t>
  </si>
  <si>
    <t>Vihiga</t>
  </si>
  <si>
    <t>Garissa</t>
  </si>
  <si>
    <t>Lamu</t>
  </si>
  <si>
    <t>Mandera</t>
  </si>
  <si>
    <t>Tana River</t>
  </si>
  <si>
    <t>Kirinyaga</t>
  </si>
  <si>
    <t xml:space="preserve">Nakuru </t>
  </si>
  <si>
    <t>Embu</t>
  </si>
  <si>
    <t>Kakamega</t>
  </si>
  <si>
    <t>Kiambu</t>
  </si>
  <si>
    <t xml:space="preserve">Samburu </t>
  </si>
  <si>
    <t>Laikipia</t>
  </si>
  <si>
    <t>Muranga</t>
  </si>
  <si>
    <t>Kericho</t>
  </si>
  <si>
    <t>Nandi</t>
  </si>
  <si>
    <t>Elgeyomarakwet</t>
  </si>
  <si>
    <t>Baringo</t>
  </si>
  <si>
    <t>Nyandarua</t>
  </si>
  <si>
    <t>Wajir</t>
  </si>
  <si>
    <t>Marsabit</t>
  </si>
  <si>
    <t>TOTAL</t>
  </si>
  <si>
    <t>County summaries for livestock  products for year 2016</t>
  </si>
  <si>
    <t>Milk (kg)</t>
  </si>
  <si>
    <t>Beef (kg)</t>
  </si>
  <si>
    <t>Wool (kg)</t>
  </si>
  <si>
    <t>chevon (kg)</t>
  </si>
  <si>
    <t>Mutton (kg)</t>
  </si>
  <si>
    <t>Pork (kg)</t>
  </si>
  <si>
    <t>Rabbit meat (kg)</t>
  </si>
  <si>
    <t>Poultry meat (kg)</t>
  </si>
  <si>
    <t>Camel meat (kg)</t>
  </si>
  <si>
    <t>Honey (kg)</t>
  </si>
  <si>
    <t>Wax (kg)</t>
  </si>
  <si>
    <t>Eggs (No. of  trays)</t>
  </si>
  <si>
    <t>Hides (No.)</t>
  </si>
  <si>
    <t>Skins (No.)</t>
  </si>
  <si>
    <t>..</t>
  </si>
  <si>
    <t>Milk(LTS)</t>
  </si>
  <si>
    <t>Price (Ksh)</t>
  </si>
  <si>
    <t>Total Value  (Ksh)</t>
  </si>
  <si>
    <t>Beef(Kg)</t>
  </si>
  <si>
    <t>chevon(Kg)</t>
  </si>
  <si>
    <t>Mutton(Kg)</t>
  </si>
  <si>
    <t>Pork(Kg)</t>
  </si>
  <si>
    <t>Rabbit meat(Kg)</t>
  </si>
  <si>
    <t>Poultry meat(KG)</t>
  </si>
  <si>
    <t>Camel meat</t>
  </si>
  <si>
    <t>Honey(KG-crude)</t>
  </si>
  <si>
    <t>Wax</t>
  </si>
  <si>
    <t>Eggs(Trays)</t>
  </si>
  <si>
    <t>Donkey meat</t>
  </si>
  <si>
    <t>Kenya</t>
  </si>
  <si>
    <t>Camel</t>
  </si>
  <si>
    <t>Donkey</t>
  </si>
  <si>
    <t>Bee hives</t>
  </si>
  <si>
    <t>Rabbit</t>
  </si>
  <si>
    <t xml:space="preserve">Ostrich </t>
  </si>
  <si>
    <t>Guinea pig</t>
  </si>
  <si>
    <t>Crocodile</t>
  </si>
  <si>
    <t>Chivon</t>
  </si>
  <si>
    <t>Mutton</t>
  </si>
  <si>
    <t>Pork</t>
  </si>
  <si>
    <t>Chicken</t>
  </si>
  <si>
    <t>Milk</t>
  </si>
  <si>
    <t>Eggs</t>
  </si>
  <si>
    <t>Honey</t>
  </si>
  <si>
    <t>Rabbit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</si>
</sst>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&quot;Yes&quot;;&quot;Yes&quot;;&quot;No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65" fontId="7" fillId="0" borderId="1" xfId="2" applyNumberFormat="1" applyFont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/>
    </xf>
    <xf numFmtId="0" fontId="8" fillId="0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6" fontId="2" fillId="0" borderId="1" xfId="2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66" fontId="7" fillId="0" borderId="1" xfId="1" applyNumberFormat="1" applyFont="1" applyFill="1" applyBorder="1" applyAlignment="1">
      <alignment horizontal="left" vertical="top"/>
    </xf>
    <xf numFmtId="166" fontId="7" fillId="0" borderId="1" xfId="1" applyNumberFormat="1" applyFont="1" applyFill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Fill="1" applyBorder="1" applyAlignment="1">
      <alignment horizontal="right" vertical="top"/>
    </xf>
    <xf numFmtId="3" fontId="3" fillId="0" borderId="1" xfId="0" applyNumberFormat="1" applyFont="1" applyBorder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0" xfId="0" applyFont="1"/>
    <xf numFmtId="0" fontId="2" fillId="0" borderId="1" xfId="0" applyFont="1" applyBorder="1"/>
    <xf numFmtId="3" fontId="2" fillId="0" borderId="1" xfId="0" applyNumberFormat="1" applyFont="1" applyBorder="1"/>
    <xf numFmtId="3" fontId="2" fillId="0" borderId="1" xfId="0" applyNumberFormat="1" applyFont="1" applyFill="1" applyBorder="1"/>
    <xf numFmtId="0" fontId="2" fillId="0" borderId="0" xfId="0" applyFont="1" applyFill="1"/>
    <xf numFmtId="3" fontId="3" fillId="0" borderId="1" xfId="0" applyNumberFormat="1" applyFont="1" applyBorder="1"/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top"/>
    </xf>
    <xf numFmtId="166" fontId="7" fillId="0" borderId="1" xfId="1" applyNumberFormat="1" applyFont="1" applyBorder="1" applyAlignment="1">
      <alignment horizontal="right" vertical="top" wrapText="1"/>
    </xf>
    <xf numFmtId="166" fontId="7" fillId="0" borderId="1" xfId="1" applyNumberFormat="1" applyFont="1" applyBorder="1" applyAlignment="1">
      <alignment horizontal="right"/>
    </xf>
    <xf numFmtId="166" fontId="7" fillId="0" borderId="1" xfId="1" applyNumberFormat="1" applyFont="1" applyBorder="1" applyAlignment="1">
      <alignment horizontal="right" vertical="center"/>
    </xf>
    <xf numFmtId="166" fontId="7" fillId="3" borderId="1" xfId="1" applyNumberFormat="1" applyFont="1" applyFill="1" applyBorder="1" applyAlignment="1">
      <alignment horizontal="right" vertical="center"/>
    </xf>
    <xf numFmtId="166" fontId="7" fillId="0" borderId="1" xfId="1" applyNumberFormat="1" applyFont="1" applyBorder="1" applyAlignment="1">
      <alignment horizontal="right" vertical="top"/>
    </xf>
    <xf numFmtId="166" fontId="7" fillId="0" borderId="1" xfId="1" applyNumberFormat="1" applyFont="1" applyFill="1" applyBorder="1" applyAlignment="1">
      <alignment horizontal="right" vertical="center"/>
    </xf>
    <xf numFmtId="166" fontId="7" fillId="0" borderId="1" xfId="1" applyNumberFormat="1" applyFont="1" applyFill="1" applyBorder="1" applyAlignment="1">
      <alignment horizontal="right" vertical="top"/>
    </xf>
    <xf numFmtId="166" fontId="7" fillId="0" borderId="1" xfId="1" applyNumberFormat="1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right" vertical="top"/>
    </xf>
    <xf numFmtId="3" fontId="7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 vertical="top" wrapText="1"/>
    </xf>
    <xf numFmtId="166" fontId="7" fillId="0" borderId="1" xfId="1" applyNumberFormat="1" applyFont="1" applyBorder="1" applyAlignment="1">
      <alignment horizontal="right" wrapText="1"/>
    </xf>
    <xf numFmtId="166" fontId="7" fillId="0" borderId="1" xfId="0" applyNumberFormat="1" applyFont="1" applyBorder="1" applyAlignment="1">
      <alignment horizontal="right"/>
    </xf>
    <xf numFmtId="166" fontId="5" fillId="0" borderId="1" xfId="1" applyNumberFormat="1" applyFont="1" applyBorder="1" applyAlignment="1">
      <alignment horizontal="right" vertical="top" wrapText="1"/>
    </xf>
    <xf numFmtId="164" fontId="7" fillId="0" borderId="0" xfId="0" applyNumberFormat="1" applyFont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64" fontId="7" fillId="0" borderId="0" xfId="1" applyFont="1" applyBorder="1" applyAlignment="1">
      <alignment horizontal="right"/>
    </xf>
    <xf numFmtId="3" fontId="2" fillId="0" borderId="0" xfId="0" applyNumberFormat="1" applyFont="1"/>
    <xf numFmtId="0" fontId="7" fillId="0" borderId="4" xfId="0" applyFont="1" applyBorder="1" applyAlignment="1">
      <alignment horizontal="right"/>
    </xf>
    <xf numFmtId="0" fontId="6" fillId="0" borderId="0" xfId="0" applyFont="1" applyBorder="1" applyAlignment="1">
      <alignment horizontal="right" vertical="center"/>
    </xf>
    <xf numFmtId="4" fontId="6" fillId="0" borderId="0" xfId="0" applyNumberFormat="1" applyFont="1" applyBorder="1" applyAlignment="1">
      <alignment horizontal="right" vertical="center"/>
    </xf>
    <xf numFmtId="0" fontId="0" fillId="0" borderId="5" xfId="0" applyFill="1" applyBorder="1"/>
    <xf numFmtId="166" fontId="0" fillId="0" borderId="0" xfId="1" applyNumberFormat="1" applyFont="1"/>
    <xf numFmtId="0" fontId="9" fillId="0" borderId="0" xfId="0" applyFont="1" applyAlignment="1">
      <alignment vertical="center" wrapText="1"/>
    </xf>
    <xf numFmtId="3" fontId="2" fillId="0" borderId="0" xfId="0" applyNumberFormat="1" applyFont="1" applyBorder="1" applyAlignment="1">
      <alignment horizontal="left"/>
    </xf>
    <xf numFmtId="164" fontId="0" fillId="0" borderId="0" xfId="1" applyFont="1"/>
    <xf numFmtId="43" fontId="0" fillId="0" borderId="0" xfId="0" applyNumberFormat="1"/>
    <xf numFmtId="0" fontId="3" fillId="0" borderId="1" xfId="0" applyFont="1" applyBorder="1" applyAlignment="1">
      <alignment horizontal="center" vertical="top"/>
    </xf>
    <xf numFmtId="0" fontId="9" fillId="0" borderId="0" xfId="0" applyFont="1" applyAlignment="1">
      <alignment vertical="center" wrapText="1"/>
    </xf>
  </cellXfs>
  <cellStyles count="5">
    <cellStyle name="Comma" xfId="1" builtinId="3"/>
    <cellStyle name="Comma 2" xfId="3"/>
    <cellStyle name="Comma 3" xfId="4"/>
    <cellStyle name="Comma 4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%20validation%20Feb%202017/Waweru%20KNBS/Livestock%20Statistics%202016%20Formatted%20as%20at%2010.33pm%20on%2018th%20Ma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County Livestock pop 2016"/>
      <sheetName val="County Livestock pop 2016"/>
      <sheetName val="SubCoun Livestock products 2016"/>
      <sheetName val="County Livestock products 2016"/>
      <sheetName val="Liv prod and prices 2016"/>
      <sheetName val="Table 7.1  Cattle Population"/>
      <sheetName val="Table 7.2 Sheep and Goat"/>
      <sheetName val="Table 7.3  Poultry Population"/>
      <sheetName val="Table 7.4 Pop of other livestoc"/>
      <sheetName val="Table 7.5  Hives Population"/>
      <sheetName val="Sheet1"/>
      <sheetName val="7.6"/>
      <sheetName val="7.7"/>
      <sheetName val="7.8"/>
    </sheetNames>
    <sheetDataSet>
      <sheetData sheetId="0">
        <row r="10">
          <cell r="D10">
            <v>331621.37999999995</v>
          </cell>
          <cell r="E10">
            <v>40224.26</v>
          </cell>
          <cell r="F10">
            <v>37844.700000000004</v>
          </cell>
          <cell r="G10">
            <v>129789.04</v>
          </cell>
          <cell r="H10">
            <v>861.53000000000009</v>
          </cell>
          <cell r="I10">
            <v>83746.17</v>
          </cell>
          <cell r="J10">
            <v>14749.030000000002</v>
          </cell>
        </row>
        <row r="16">
          <cell r="D16">
            <v>81725</v>
          </cell>
          <cell r="E16">
            <v>451270</v>
          </cell>
          <cell r="F16">
            <v>93600</v>
          </cell>
          <cell r="G16">
            <v>433000</v>
          </cell>
          <cell r="H16">
            <v>400</v>
          </cell>
          <cell r="I16">
            <v>556500</v>
          </cell>
          <cell r="J16">
            <v>400</v>
          </cell>
        </row>
        <row r="25">
          <cell r="D25">
            <v>5</v>
          </cell>
          <cell r="E25">
            <v>1951624</v>
          </cell>
          <cell r="F25">
            <v>0</v>
          </cell>
          <cell r="G25">
            <v>4177735</v>
          </cell>
          <cell r="H25">
            <v>0</v>
          </cell>
          <cell r="I25">
            <v>6219744</v>
          </cell>
          <cell r="J25">
            <v>38</v>
          </cell>
        </row>
        <row r="30">
          <cell r="D30">
            <v>179000</v>
          </cell>
          <cell r="E30">
            <v>13500</v>
          </cell>
          <cell r="F30">
            <v>2500</v>
          </cell>
          <cell r="G30">
            <v>117000</v>
          </cell>
          <cell r="H30">
            <v>2300</v>
          </cell>
          <cell r="I30">
            <v>28600</v>
          </cell>
          <cell r="J30">
            <v>7000</v>
          </cell>
        </row>
        <row r="40">
          <cell r="D40">
            <v>6448</v>
          </cell>
          <cell r="E40">
            <v>409243</v>
          </cell>
          <cell r="F40">
            <v>0</v>
          </cell>
          <cell r="G40">
            <v>95982</v>
          </cell>
          <cell r="H40">
            <v>3970</v>
          </cell>
          <cell r="I40">
            <v>1128773</v>
          </cell>
          <cell r="J40">
            <v>2855</v>
          </cell>
        </row>
        <row r="50">
          <cell r="D50">
            <v>51882</v>
          </cell>
          <cell r="E50">
            <v>355753</v>
          </cell>
          <cell r="F50">
            <v>0</v>
          </cell>
          <cell r="G50">
            <v>119987</v>
          </cell>
          <cell r="H50">
            <v>10190</v>
          </cell>
          <cell r="I50">
            <v>343618</v>
          </cell>
          <cell r="J50">
            <v>6830</v>
          </cell>
        </row>
        <row r="57">
          <cell r="D57">
            <v>72718</v>
          </cell>
          <cell r="E57">
            <v>528814.97160613141</v>
          </cell>
          <cell r="F57">
            <v>0</v>
          </cell>
          <cell r="G57">
            <v>1087248</v>
          </cell>
          <cell r="H57">
            <v>1813</v>
          </cell>
          <cell r="I57">
            <v>1196969</v>
          </cell>
          <cell r="J57">
            <v>24373</v>
          </cell>
        </row>
        <row r="65">
          <cell r="D65">
            <v>27539</v>
          </cell>
          <cell r="E65">
            <v>238490.28</v>
          </cell>
          <cell r="F65">
            <v>0</v>
          </cell>
          <cell r="G65">
            <v>118822.53213219382</v>
          </cell>
          <cell r="H65">
            <v>11418.999999999998</v>
          </cell>
          <cell r="I65">
            <v>654929</v>
          </cell>
          <cell r="J65">
            <v>2122</v>
          </cell>
        </row>
        <row r="74">
          <cell r="D74">
            <v>3210</v>
          </cell>
          <cell r="E74">
            <v>41235</v>
          </cell>
          <cell r="F74">
            <v>0</v>
          </cell>
          <cell r="G74">
            <v>24532</v>
          </cell>
          <cell r="H74">
            <v>1148</v>
          </cell>
          <cell r="I74">
            <v>10252</v>
          </cell>
          <cell r="J74">
            <v>1442</v>
          </cell>
        </row>
        <row r="83">
          <cell r="D83">
            <v>6071</v>
          </cell>
          <cell r="E83">
            <v>339913</v>
          </cell>
          <cell r="F83">
            <v>0</v>
          </cell>
          <cell r="G83">
            <v>150445</v>
          </cell>
          <cell r="H83">
            <v>5421</v>
          </cell>
          <cell r="I83">
            <v>269177</v>
          </cell>
          <cell r="J83">
            <v>13227</v>
          </cell>
        </row>
        <row r="91">
          <cell r="D91">
            <v>20188</v>
          </cell>
          <cell r="E91">
            <v>282601</v>
          </cell>
          <cell r="F91">
            <v>0</v>
          </cell>
          <cell r="G91">
            <v>268188</v>
          </cell>
          <cell r="H91">
            <v>2390</v>
          </cell>
          <cell r="I91">
            <v>266179</v>
          </cell>
          <cell r="J91">
            <v>0</v>
          </cell>
        </row>
        <row r="101">
          <cell r="D101">
            <v>7930</v>
          </cell>
          <cell r="E101">
            <v>703770</v>
          </cell>
          <cell r="F101">
            <v>0</v>
          </cell>
          <cell r="G101">
            <v>346000</v>
          </cell>
          <cell r="H101">
            <v>4504</v>
          </cell>
          <cell r="I101">
            <v>408880</v>
          </cell>
          <cell r="J101">
            <v>35518</v>
          </cell>
        </row>
        <row r="107">
          <cell r="D107">
            <v>27310</v>
          </cell>
          <cell r="E107">
            <v>144700</v>
          </cell>
          <cell r="F107">
            <v>0</v>
          </cell>
          <cell r="G107">
            <v>50100</v>
          </cell>
          <cell r="H107">
            <v>2755</v>
          </cell>
          <cell r="I107">
            <v>182200</v>
          </cell>
          <cell r="J107">
            <v>2212</v>
          </cell>
        </row>
        <row r="115">
          <cell r="D115">
            <v>1606</v>
          </cell>
          <cell r="E115">
            <v>4186</v>
          </cell>
          <cell r="F115">
            <v>0</v>
          </cell>
          <cell r="G115">
            <v>913</v>
          </cell>
          <cell r="H115">
            <v>181</v>
          </cell>
          <cell r="I115">
            <v>13642</v>
          </cell>
          <cell r="J115">
            <v>1209</v>
          </cell>
        </row>
        <row r="124">
          <cell r="D124">
            <v>53745</v>
          </cell>
          <cell r="E124">
            <v>273722</v>
          </cell>
          <cell r="F124">
            <v>0</v>
          </cell>
          <cell r="G124">
            <v>51077</v>
          </cell>
          <cell r="H124">
            <v>1470</v>
          </cell>
          <cell r="I124">
            <v>279993</v>
          </cell>
          <cell r="J124">
            <v>4197</v>
          </cell>
        </row>
        <row r="130">
          <cell r="D130">
            <v>5324</v>
          </cell>
          <cell r="E130">
            <v>201006</v>
          </cell>
          <cell r="F130">
            <v>0</v>
          </cell>
          <cell r="G130">
            <v>66372</v>
          </cell>
          <cell r="H130">
            <v>3971</v>
          </cell>
          <cell r="I130">
            <v>334013</v>
          </cell>
          <cell r="J130">
            <v>1046</v>
          </cell>
        </row>
        <row r="137">
          <cell r="D137">
            <v>297438.80629165296</v>
          </cell>
          <cell r="E137">
            <v>56686.372134755977</v>
          </cell>
          <cell r="F137">
            <v>27287.059551452989</v>
          </cell>
          <cell r="G137">
            <v>73877.338730099975</v>
          </cell>
          <cell r="H137">
            <v>3890.1371442089985</v>
          </cell>
          <cell r="I137">
            <v>66195.843604812966</v>
          </cell>
          <cell r="J137">
            <v>107</v>
          </cell>
        </row>
        <row r="148">
          <cell r="D148">
            <v>167931</v>
          </cell>
          <cell r="E148">
            <v>112502</v>
          </cell>
          <cell r="F148">
            <v>38</v>
          </cell>
          <cell r="G148">
            <v>42359</v>
          </cell>
          <cell r="H148">
            <v>2032</v>
          </cell>
          <cell r="I148">
            <v>102081</v>
          </cell>
          <cell r="J148">
            <v>920</v>
          </cell>
        </row>
        <row r="156">
          <cell r="D156">
            <v>288450</v>
          </cell>
          <cell r="E156">
            <v>1190700</v>
          </cell>
          <cell r="F156">
            <v>35300</v>
          </cell>
          <cell r="G156">
            <v>1150000</v>
          </cell>
          <cell r="H156">
            <v>3800</v>
          </cell>
          <cell r="I156">
            <v>854010</v>
          </cell>
          <cell r="J156">
            <v>0</v>
          </cell>
        </row>
        <row r="163">
          <cell r="D163">
            <v>82664</v>
          </cell>
          <cell r="E163">
            <v>41543</v>
          </cell>
          <cell r="F163">
            <v>34</v>
          </cell>
          <cell r="G163">
            <v>19848</v>
          </cell>
          <cell r="H163">
            <v>2653</v>
          </cell>
          <cell r="I163">
            <v>0</v>
          </cell>
          <cell r="J163">
            <v>0</v>
          </cell>
        </row>
        <row r="175">
          <cell r="D175">
            <v>19261</v>
          </cell>
          <cell r="E175">
            <v>12529</v>
          </cell>
          <cell r="F175">
            <v>531</v>
          </cell>
          <cell r="G175">
            <v>14093</v>
          </cell>
          <cell r="H175">
            <v>4681</v>
          </cell>
          <cell r="I175">
            <v>30496</v>
          </cell>
          <cell r="J175">
            <v>40540</v>
          </cell>
        </row>
        <row r="184">
          <cell r="D184">
            <v>140068</v>
          </cell>
          <cell r="E184">
            <v>12441</v>
          </cell>
          <cell r="F184">
            <v>13052</v>
          </cell>
          <cell r="G184">
            <v>101085</v>
          </cell>
          <cell r="H184">
            <v>28339</v>
          </cell>
          <cell r="I184">
            <v>57410</v>
          </cell>
          <cell r="J184">
            <v>8685</v>
          </cell>
        </row>
        <row r="195">
          <cell r="D195">
            <v>184196</v>
          </cell>
          <cell r="E195">
            <v>219150</v>
          </cell>
          <cell r="F195">
            <v>0</v>
          </cell>
          <cell r="G195">
            <v>238500</v>
          </cell>
          <cell r="H195">
            <v>243428</v>
          </cell>
          <cell r="I195">
            <v>111073</v>
          </cell>
          <cell r="J195">
            <v>23553</v>
          </cell>
        </row>
        <row r="203">
          <cell r="D203">
            <v>68924</v>
          </cell>
          <cell r="E203">
            <v>97301</v>
          </cell>
          <cell r="F203">
            <v>0</v>
          </cell>
          <cell r="G203">
            <v>81996</v>
          </cell>
          <cell r="H203">
            <v>17485</v>
          </cell>
          <cell r="I203">
            <v>255112</v>
          </cell>
          <cell r="J203">
            <v>19197</v>
          </cell>
        </row>
        <row r="208">
          <cell r="D208">
            <v>252</v>
          </cell>
          <cell r="E208">
            <v>213413</v>
          </cell>
          <cell r="F208">
            <v>0</v>
          </cell>
          <cell r="G208">
            <v>397527</v>
          </cell>
          <cell r="H208">
            <v>1464</v>
          </cell>
          <cell r="I208">
            <v>424413</v>
          </cell>
          <cell r="J208">
            <v>0</v>
          </cell>
        </row>
        <row r="220">
          <cell r="D220">
            <v>129758</v>
          </cell>
          <cell r="E220">
            <v>252657</v>
          </cell>
          <cell r="F220">
            <v>0</v>
          </cell>
          <cell r="G220">
            <v>124394</v>
          </cell>
          <cell r="H220">
            <v>6090</v>
          </cell>
          <cell r="I220">
            <v>113835</v>
          </cell>
          <cell r="J220">
            <v>16919</v>
          </cell>
        </row>
        <row r="229">
          <cell r="D229">
            <v>17467</v>
          </cell>
          <cell r="E229">
            <v>186340</v>
          </cell>
          <cell r="F229">
            <v>0</v>
          </cell>
          <cell r="G229">
            <v>48060</v>
          </cell>
          <cell r="H229">
            <v>3839</v>
          </cell>
          <cell r="I229">
            <v>173936</v>
          </cell>
          <cell r="J229">
            <v>55353</v>
          </cell>
        </row>
        <row r="236">
          <cell r="D236">
            <v>42400</v>
          </cell>
          <cell r="E236">
            <v>131730</v>
          </cell>
          <cell r="F236">
            <v>0</v>
          </cell>
          <cell r="G236">
            <v>18970</v>
          </cell>
          <cell r="H236">
            <v>7870</v>
          </cell>
          <cell r="I236">
            <v>31690</v>
          </cell>
          <cell r="J236">
            <v>2630</v>
          </cell>
        </row>
        <row r="238">
          <cell r="D238">
            <v>312</v>
          </cell>
          <cell r="E238">
            <v>1270242</v>
          </cell>
          <cell r="F238">
            <v>0</v>
          </cell>
          <cell r="G238">
            <v>1958435</v>
          </cell>
          <cell r="H238">
            <v>1130</v>
          </cell>
          <cell r="I238">
            <v>2245215</v>
          </cell>
          <cell r="J238">
            <v>0</v>
          </cell>
        </row>
        <row r="242">
          <cell r="D242">
            <v>8679</v>
          </cell>
          <cell r="E242">
            <v>194854</v>
          </cell>
          <cell r="F242">
            <v>0</v>
          </cell>
          <cell r="G242">
            <v>50697</v>
          </cell>
          <cell r="H242">
            <v>6154</v>
          </cell>
          <cell r="I242">
            <v>160696</v>
          </cell>
          <cell r="J242">
            <v>5545</v>
          </cell>
        </row>
        <row r="244">
          <cell r="D244">
            <v>0</v>
          </cell>
          <cell r="E244">
            <v>692321</v>
          </cell>
          <cell r="F244">
            <v>0</v>
          </cell>
          <cell r="G244">
            <v>986632</v>
          </cell>
          <cell r="H244">
            <v>0</v>
          </cell>
          <cell r="I244">
            <v>2314939</v>
          </cell>
          <cell r="J244">
            <v>0</v>
          </cell>
        </row>
        <row r="246">
          <cell r="D246">
            <v>89</v>
          </cell>
          <cell r="E246">
            <v>529300</v>
          </cell>
          <cell r="F246">
            <v>0</v>
          </cell>
          <cell r="G246">
            <v>230655</v>
          </cell>
          <cell r="H246">
            <v>4900</v>
          </cell>
          <cell r="I246">
            <v>587700</v>
          </cell>
          <cell r="J246">
            <v>0</v>
          </cell>
        </row>
        <row r="253">
          <cell r="D253">
            <v>80905</v>
          </cell>
          <cell r="E253">
            <v>32586</v>
          </cell>
          <cell r="F253">
            <v>0</v>
          </cell>
          <cell r="G253">
            <v>16272</v>
          </cell>
          <cell r="H253">
            <v>15127</v>
          </cell>
          <cell r="I253">
            <v>53017</v>
          </cell>
          <cell r="J253">
            <v>23086</v>
          </cell>
        </row>
        <row r="267">
          <cell r="D267">
            <v>297069</v>
          </cell>
          <cell r="E267">
            <v>1886225</v>
          </cell>
          <cell r="F267">
            <v>168782</v>
          </cell>
          <cell r="G267">
            <v>373141</v>
          </cell>
          <cell r="H267">
            <v>29381</v>
          </cell>
          <cell r="I267">
            <v>324548</v>
          </cell>
          <cell r="J267">
            <v>18004</v>
          </cell>
        </row>
        <row r="273">
          <cell r="D273">
            <v>98215</v>
          </cell>
          <cell r="E273">
            <v>96147</v>
          </cell>
          <cell r="F273">
            <v>1675</v>
          </cell>
          <cell r="G273">
            <v>57586</v>
          </cell>
          <cell r="H273">
            <v>28884</v>
          </cell>
          <cell r="I273">
            <v>226228</v>
          </cell>
          <cell r="J273">
            <v>19033</v>
          </cell>
        </row>
        <row r="289">
          <cell r="D289">
            <v>143833</v>
          </cell>
          <cell r="E289">
            <v>272387</v>
          </cell>
          <cell r="F289">
            <v>175</v>
          </cell>
          <cell r="G289">
            <v>120633</v>
          </cell>
          <cell r="H289">
            <v>5258</v>
          </cell>
          <cell r="I289">
            <v>102535</v>
          </cell>
          <cell r="J289">
            <v>62300</v>
          </cell>
        </row>
        <row r="304">
          <cell r="D304">
            <v>247706</v>
          </cell>
          <cell r="E304">
            <v>40446</v>
          </cell>
          <cell r="F304">
            <v>31851</v>
          </cell>
          <cell r="G304">
            <v>107754</v>
          </cell>
          <cell r="H304">
            <v>21287</v>
          </cell>
          <cell r="I304">
            <v>81079</v>
          </cell>
          <cell r="J304">
            <v>52588</v>
          </cell>
        </row>
        <row r="310">
          <cell r="D310">
            <v>5731</v>
          </cell>
          <cell r="E310">
            <v>214783</v>
          </cell>
          <cell r="F310">
            <v>0</v>
          </cell>
          <cell r="G310">
            <v>689662</v>
          </cell>
          <cell r="H310">
            <v>1205</v>
          </cell>
          <cell r="I310">
            <v>706042</v>
          </cell>
          <cell r="J310">
            <v>68</v>
          </cell>
        </row>
        <row r="316">
          <cell r="D316">
            <v>53936.104999999996</v>
          </cell>
          <cell r="E316">
            <v>246125</v>
          </cell>
          <cell r="F316">
            <v>0</v>
          </cell>
          <cell r="G316">
            <v>331720</v>
          </cell>
          <cell r="H316">
            <v>0</v>
          </cell>
          <cell r="I316">
            <v>394850</v>
          </cell>
          <cell r="J316">
            <v>775</v>
          </cell>
        </row>
        <row r="327">
          <cell r="D327">
            <v>239750</v>
          </cell>
          <cell r="E327">
            <v>21881</v>
          </cell>
          <cell r="F327">
            <v>13959</v>
          </cell>
          <cell r="G327">
            <v>30652</v>
          </cell>
          <cell r="H327">
            <v>51116</v>
          </cell>
          <cell r="I327">
            <v>107938</v>
          </cell>
          <cell r="J327">
            <v>35510</v>
          </cell>
        </row>
        <row r="335">
          <cell r="D335">
            <v>102684</v>
          </cell>
          <cell r="E335">
            <v>182372</v>
          </cell>
          <cell r="F335">
            <v>13342</v>
          </cell>
          <cell r="G335">
            <v>62466</v>
          </cell>
          <cell r="H335">
            <v>3756</v>
          </cell>
          <cell r="I335">
            <v>85601</v>
          </cell>
          <cell r="J335">
            <v>0</v>
          </cell>
        </row>
        <row r="343">
          <cell r="D343">
            <v>223943.02</v>
          </cell>
          <cell r="E343">
            <v>96897.23</v>
          </cell>
          <cell r="F343">
            <v>37577.82</v>
          </cell>
          <cell r="G343">
            <v>90211.860000000015</v>
          </cell>
          <cell r="H343">
            <v>3309.9</v>
          </cell>
          <cell r="I343">
            <v>46687.44</v>
          </cell>
          <cell r="J343">
            <v>775.25000000000011</v>
          </cell>
        </row>
        <row r="350">
          <cell r="D350">
            <v>204433</v>
          </cell>
          <cell r="E350">
            <v>173715</v>
          </cell>
          <cell r="F350">
            <v>162351</v>
          </cell>
          <cell r="G350">
            <v>189085</v>
          </cell>
          <cell r="H350">
            <v>1930</v>
          </cell>
          <cell r="I350">
            <v>275293</v>
          </cell>
          <cell r="J350">
            <v>70</v>
          </cell>
        </row>
        <row r="359">
          <cell r="D359">
            <v>160529.27499999999</v>
          </cell>
          <cell r="E359">
            <v>345242.40499999997</v>
          </cell>
          <cell r="F359">
            <v>15244.704</v>
          </cell>
          <cell r="G359">
            <v>378205.18699999992</v>
          </cell>
          <cell r="H359">
            <v>5628.7759999999998</v>
          </cell>
          <cell r="I359">
            <v>896249.52</v>
          </cell>
          <cell r="J359">
            <v>176</v>
          </cell>
        </row>
        <row r="367">
          <cell r="D367">
            <v>322374</v>
          </cell>
          <cell r="E367">
            <v>31961</v>
          </cell>
          <cell r="F367">
            <v>176089</v>
          </cell>
          <cell r="G367">
            <v>153320</v>
          </cell>
          <cell r="H367">
            <v>15584</v>
          </cell>
          <cell r="I367">
            <v>60556</v>
          </cell>
          <cell r="J367">
            <v>1187</v>
          </cell>
        </row>
        <row r="369">
          <cell r="D369">
            <v>12</v>
          </cell>
          <cell r="E369">
            <v>718928</v>
          </cell>
          <cell r="F369">
            <v>0</v>
          </cell>
          <cell r="G369">
            <v>1177500</v>
          </cell>
          <cell r="H369">
            <v>254</v>
          </cell>
          <cell r="I369">
            <v>1503730</v>
          </cell>
          <cell r="J369">
            <v>0</v>
          </cell>
        </row>
        <row r="375">
          <cell r="D375">
            <v>400</v>
          </cell>
          <cell r="E375">
            <v>470000</v>
          </cell>
          <cell r="F375">
            <v>0</v>
          </cell>
          <cell r="G375">
            <v>1600000</v>
          </cell>
          <cell r="H375">
            <v>2276</v>
          </cell>
          <cell r="I375">
            <v>1800000</v>
          </cell>
          <cell r="J375">
            <v>156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53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A52" activeCellId="1" sqref="A1:XFD4 A52:XFD52"/>
    </sheetView>
  </sheetViews>
  <sheetFormatPr defaultRowHeight="15.75" x14ac:dyDescent="0.25"/>
  <cols>
    <col min="1" max="1" width="3.42578125" style="35" bestFit="1" customWidth="1"/>
    <col min="2" max="2" width="17.28515625" style="35" customWidth="1"/>
    <col min="3" max="3" width="10.140625" style="35" bestFit="1" customWidth="1"/>
    <col min="4" max="8" width="11.28515625" style="35" bestFit="1" customWidth="1"/>
    <col min="9" max="9" width="8.42578125" style="35" bestFit="1" customWidth="1"/>
    <col min="10" max="10" width="8.5703125" style="35" bestFit="1" customWidth="1"/>
    <col min="11" max="11" width="11.28515625" style="35" bestFit="1" customWidth="1"/>
    <col min="12" max="12" width="10.140625" style="35" bestFit="1" customWidth="1"/>
    <col min="13" max="13" width="11.28515625" style="35" bestFit="1" customWidth="1"/>
    <col min="14" max="14" width="16" style="35" bestFit="1" customWidth="1"/>
    <col min="15" max="15" width="10.140625" style="35" bestFit="1" customWidth="1"/>
    <col min="16" max="16" width="10.28515625" style="35" customWidth="1"/>
    <col min="17" max="17" width="10.140625" style="35" bestFit="1" customWidth="1"/>
    <col min="18" max="19" width="8.42578125" style="35" bestFit="1" customWidth="1"/>
    <col min="20" max="20" width="7.28515625" style="35" bestFit="1" customWidth="1"/>
    <col min="21" max="21" width="8.140625" style="35" bestFit="1" customWidth="1"/>
    <col min="22" max="22" width="11.28515625" style="35" bestFit="1" customWidth="1"/>
    <col min="23" max="23" width="8" style="35" bestFit="1" customWidth="1"/>
    <col min="24" max="24" width="12.42578125" style="35" bestFit="1" customWidth="1"/>
    <col min="25" max="16384" width="9.140625" style="35"/>
  </cols>
  <sheetData>
    <row r="1" spans="1:16375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</row>
    <row r="2" spans="1:16375" x14ac:dyDescent="0.25">
      <c r="A2" s="36"/>
      <c r="B2" s="5"/>
      <c r="C2" s="77" t="s">
        <v>1</v>
      </c>
      <c r="D2" s="77"/>
      <c r="E2" s="77" t="s">
        <v>2</v>
      </c>
      <c r="F2" s="77"/>
      <c r="G2" s="77" t="s">
        <v>3</v>
      </c>
      <c r="H2" s="77"/>
      <c r="I2" s="5" t="s">
        <v>4</v>
      </c>
      <c r="J2" s="5" t="s">
        <v>5</v>
      </c>
      <c r="K2" s="33" t="s">
        <v>6</v>
      </c>
      <c r="L2" s="34"/>
      <c r="M2" s="34"/>
      <c r="N2" s="34"/>
      <c r="O2" s="6" t="s">
        <v>7</v>
      </c>
      <c r="P2" s="6" t="s">
        <v>8</v>
      </c>
      <c r="Q2" s="77" t="s">
        <v>9</v>
      </c>
      <c r="R2" s="77"/>
      <c r="S2" s="77"/>
      <c r="T2" s="77"/>
      <c r="U2" s="6" t="s">
        <v>10</v>
      </c>
      <c r="V2" s="7" t="s">
        <v>11</v>
      </c>
      <c r="W2" s="7" t="s">
        <v>12</v>
      </c>
      <c r="X2" s="8" t="s">
        <v>13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</row>
    <row r="3" spans="1:16375" x14ac:dyDescent="0.25">
      <c r="A3" s="36"/>
      <c r="B3" s="5"/>
      <c r="C3" s="5" t="s">
        <v>14</v>
      </c>
      <c r="D3" s="5" t="s">
        <v>15</v>
      </c>
      <c r="E3" s="5" t="s">
        <v>16</v>
      </c>
      <c r="F3" s="5" t="s">
        <v>17</v>
      </c>
      <c r="G3" s="5" t="s">
        <v>14</v>
      </c>
      <c r="H3" s="5" t="s">
        <v>18</v>
      </c>
      <c r="I3" s="5"/>
      <c r="J3" s="5"/>
      <c r="K3" s="5" t="s">
        <v>19</v>
      </c>
      <c r="L3" s="5" t="s">
        <v>20</v>
      </c>
      <c r="M3" s="5" t="s">
        <v>21</v>
      </c>
      <c r="N3" s="5" t="s">
        <v>22</v>
      </c>
      <c r="O3" s="6"/>
      <c r="P3" s="6"/>
      <c r="Q3" s="6" t="s">
        <v>23</v>
      </c>
      <c r="R3" s="6" t="s">
        <v>24</v>
      </c>
      <c r="S3" s="6" t="s">
        <v>25</v>
      </c>
      <c r="T3" s="6" t="s">
        <v>26</v>
      </c>
      <c r="U3" s="6"/>
      <c r="V3" s="6"/>
      <c r="W3" s="6"/>
      <c r="X3" s="6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</row>
    <row r="4" spans="1:16375" x14ac:dyDescent="0.25">
      <c r="A4" s="9"/>
      <c r="B4" s="10" t="s">
        <v>27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16375" x14ac:dyDescent="0.25">
      <c r="A5" s="11">
        <v>1</v>
      </c>
      <c r="B5" s="12" t="s">
        <v>28</v>
      </c>
      <c r="C5" s="37">
        <f>+'[1]Sub County Livestock pop 2016'!D10</f>
        <v>331621.37999999995</v>
      </c>
      <c r="D5" s="37">
        <f>+'[1]Sub County Livestock pop 2016'!E10</f>
        <v>40224.26</v>
      </c>
      <c r="E5" s="37">
        <f>+'[1]Sub County Livestock pop 2016'!F10</f>
        <v>37844.700000000004</v>
      </c>
      <c r="F5" s="37">
        <f>+'[1]Sub County Livestock pop 2016'!G10</f>
        <v>129789.04</v>
      </c>
      <c r="G5" s="37">
        <f>+'[1]Sub County Livestock pop 2016'!H10</f>
        <v>861.53000000000009</v>
      </c>
      <c r="H5" s="37">
        <f>+'[1]Sub County Livestock pop 2016'!I10</f>
        <v>83746.17</v>
      </c>
      <c r="I5" s="37">
        <f>+'[1]Sub County Livestock pop 2016'!J10</f>
        <v>14749.030000000002</v>
      </c>
      <c r="J5" s="37">
        <v>13253.22</v>
      </c>
      <c r="K5" s="37">
        <v>43823.9</v>
      </c>
      <c r="L5" s="37">
        <v>136257.08000000002</v>
      </c>
      <c r="M5" s="37">
        <v>766787.96</v>
      </c>
      <c r="N5" s="37">
        <v>0</v>
      </c>
      <c r="O5" s="37">
        <v>5063.13</v>
      </c>
      <c r="P5" s="37">
        <v>0</v>
      </c>
      <c r="Q5" s="37">
        <v>0</v>
      </c>
      <c r="R5" s="37">
        <v>7559.8499999999995</v>
      </c>
      <c r="S5" s="37">
        <v>2309.87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</row>
    <row r="6" spans="1:16375" x14ac:dyDescent="0.25">
      <c r="A6" s="11">
        <v>2</v>
      </c>
      <c r="B6" s="12" t="s">
        <v>29</v>
      </c>
      <c r="C6" s="37">
        <f>+'[1]Sub County Livestock pop 2016'!D16</f>
        <v>81725</v>
      </c>
      <c r="D6" s="37">
        <f>+'[1]Sub County Livestock pop 2016'!E16</f>
        <v>451270</v>
      </c>
      <c r="E6" s="37">
        <f>+'[1]Sub County Livestock pop 2016'!F16</f>
        <v>93600</v>
      </c>
      <c r="F6" s="37">
        <f>+'[1]Sub County Livestock pop 2016'!G16</f>
        <v>433000</v>
      </c>
      <c r="G6" s="37">
        <f>+'[1]Sub County Livestock pop 2016'!H16</f>
        <v>400</v>
      </c>
      <c r="H6" s="37">
        <f>+'[1]Sub County Livestock pop 2016'!I16</f>
        <v>556500</v>
      </c>
      <c r="I6" s="37">
        <f>+'[1]Sub County Livestock pop 2016'!J16</f>
        <v>400</v>
      </c>
      <c r="J6" s="37">
        <v>4730</v>
      </c>
      <c r="K6" s="37">
        <v>450</v>
      </c>
      <c r="L6" s="37">
        <v>3000</v>
      </c>
      <c r="M6" s="37">
        <v>586300</v>
      </c>
      <c r="N6" s="37">
        <v>58190.000000000007</v>
      </c>
      <c r="O6" s="37">
        <v>14700</v>
      </c>
      <c r="P6" s="37">
        <v>6140</v>
      </c>
      <c r="Q6" s="37">
        <v>126670</v>
      </c>
      <c r="R6" s="37">
        <v>3190</v>
      </c>
      <c r="S6" s="37">
        <v>1960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</row>
    <row r="7" spans="1:16375" x14ac:dyDescent="0.25">
      <c r="A7" s="11">
        <v>3</v>
      </c>
      <c r="B7" s="12" t="s">
        <v>30</v>
      </c>
      <c r="C7" s="37">
        <f>+'[1]Sub County Livestock pop 2016'!D25</f>
        <v>5</v>
      </c>
      <c r="D7" s="37">
        <f>+'[1]Sub County Livestock pop 2016'!E25</f>
        <v>1951624</v>
      </c>
      <c r="E7" s="37">
        <f>+'[1]Sub County Livestock pop 2016'!F25</f>
        <v>0</v>
      </c>
      <c r="F7" s="37">
        <f>+'[1]Sub County Livestock pop 2016'!G25</f>
        <v>4177735</v>
      </c>
      <c r="G7" s="37">
        <f>+'[1]Sub County Livestock pop 2016'!H25</f>
        <v>0</v>
      </c>
      <c r="H7" s="37">
        <f>+'[1]Sub County Livestock pop 2016'!I25</f>
        <v>6219744</v>
      </c>
      <c r="I7" s="37">
        <f>+'[1]Sub County Livestock pop 2016'!J25</f>
        <v>38</v>
      </c>
      <c r="J7" s="37">
        <v>0</v>
      </c>
      <c r="K7" s="37">
        <v>1550</v>
      </c>
      <c r="L7" s="37">
        <v>4390</v>
      </c>
      <c r="M7" s="37">
        <v>208137</v>
      </c>
      <c r="N7" s="37">
        <v>0</v>
      </c>
      <c r="O7" s="37">
        <v>752014</v>
      </c>
      <c r="P7" s="37">
        <v>1028420</v>
      </c>
      <c r="Q7" s="37">
        <v>1411</v>
      </c>
      <c r="R7" s="37">
        <v>2722</v>
      </c>
      <c r="S7" s="37">
        <v>1103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</row>
    <row r="8" spans="1:16375" x14ac:dyDescent="0.25">
      <c r="A8" s="11">
        <v>4</v>
      </c>
      <c r="B8" s="13" t="s">
        <v>31</v>
      </c>
      <c r="C8" s="37">
        <f>+'[1]Sub County Livestock pop 2016'!D30</f>
        <v>179000</v>
      </c>
      <c r="D8" s="37">
        <f>+'[1]Sub County Livestock pop 2016'!E30</f>
        <v>13500</v>
      </c>
      <c r="E8" s="37">
        <f>+'[1]Sub County Livestock pop 2016'!F30</f>
        <v>2500</v>
      </c>
      <c r="F8" s="37">
        <f>+'[1]Sub County Livestock pop 2016'!G30</f>
        <v>117000</v>
      </c>
      <c r="G8" s="37">
        <f>+'[1]Sub County Livestock pop 2016'!H30</f>
        <v>2300</v>
      </c>
      <c r="H8" s="37">
        <f>+'[1]Sub County Livestock pop 2016'!I30</f>
        <v>28600</v>
      </c>
      <c r="I8" s="37">
        <f>+'[1]Sub County Livestock pop 2016'!J30</f>
        <v>7000</v>
      </c>
      <c r="J8" s="37">
        <v>15000</v>
      </c>
      <c r="K8" s="37">
        <v>16000</v>
      </c>
      <c r="L8" s="37">
        <v>116500</v>
      </c>
      <c r="M8" s="37">
        <v>665000</v>
      </c>
      <c r="N8" s="37">
        <v>20300</v>
      </c>
      <c r="O8" s="37">
        <v>8300</v>
      </c>
      <c r="P8" s="37">
        <v>4</v>
      </c>
      <c r="Q8" s="37">
        <v>4100</v>
      </c>
      <c r="R8" s="37">
        <v>6000</v>
      </c>
      <c r="S8" s="37">
        <v>4700</v>
      </c>
      <c r="T8" s="37">
        <v>0</v>
      </c>
      <c r="U8" s="37">
        <v>5</v>
      </c>
      <c r="V8" s="37">
        <v>0</v>
      </c>
      <c r="W8" s="37">
        <v>0</v>
      </c>
      <c r="X8" s="37">
        <v>0</v>
      </c>
    </row>
    <row r="9" spans="1:16375" x14ac:dyDescent="0.25">
      <c r="A9" s="11">
        <v>5</v>
      </c>
      <c r="B9" s="12" t="s">
        <v>32</v>
      </c>
      <c r="C9" s="37">
        <f>+'[1]Sub County Livestock pop 2016'!D40</f>
        <v>6448</v>
      </c>
      <c r="D9" s="37">
        <f>+'[1]Sub County Livestock pop 2016'!E40</f>
        <v>409243</v>
      </c>
      <c r="E9" s="37">
        <f>+'[1]Sub County Livestock pop 2016'!F40</f>
        <v>0</v>
      </c>
      <c r="F9" s="37">
        <f>+'[1]Sub County Livestock pop 2016'!G40</f>
        <v>95982</v>
      </c>
      <c r="G9" s="37">
        <f>+'[1]Sub County Livestock pop 2016'!H40</f>
        <v>3970</v>
      </c>
      <c r="H9" s="37">
        <f>+'[1]Sub County Livestock pop 2016'!I40</f>
        <v>1128773</v>
      </c>
      <c r="I9" s="37">
        <f>+'[1]Sub County Livestock pop 2016'!J40</f>
        <v>2855</v>
      </c>
      <c r="J9" s="37">
        <v>8923</v>
      </c>
      <c r="K9" s="37">
        <v>26595</v>
      </c>
      <c r="L9" s="37">
        <v>22670.399999999998</v>
      </c>
      <c r="M9" s="37">
        <v>1710489.4</v>
      </c>
      <c r="N9" s="37">
        <v>12732.4</v>
      </c>
      <c r="O9" s="37">
        <v>151278</v>
      </c>
      <c r="P9" s="37">
        <v>0</v>
      </c>
      <c r="Q9" s="37">
        <v>144357</v>
      </c>
      <c r="R9" s="37">
        <v>2560</v>
      </c>
      <c r="S9" s="37">
        <v>5571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</row>
    <row r="10" spans="1:16375" x14ac:dyDescent="0.25">
      <c r="A10" s="11">
        <v>6</v>
      </c>
      <c r="B10" s="12" t="s">
        <v>33</v>
      </c>
      <c r="C10" s="37">
        <f>+'[1]Sub County Livestock pop 2016'!D50</f>
        <v>51882</v>
      </c>
      <c r="D10" s="37">
        <f>+'[1]Sub County Livestock pop 2016'!E50</f>
        <v>355753</v>
      </c>
      <c r="E10" s="37">
        <f>+'[1]Sub County Livestock pop 2016'!F50</f>
        <v>0</v>
      </c>
      <c r="F10" s="37">
        <f>+'[1]Sub County Livestock pop 2016'!G50</f>
        <v>119987</v>
      </c>
      <c r="G10" s="37">
        <f>+'[1]Sub County Livestock pop 2016'!H50</f>
        <v>10190</v>
      </c>
      <c r="H10" s="37">
        <f>+'[1]Sub County Livestock pop 2016'!I50</f>
        <v>343618</v>
      </c>
      <c r="I10" s="37">
        <f>+'[1]Sub County Livestock pop 2016'!J50</f>
        <v>6830</v>
      </c>
      <c r="J10" s="37">
        <v>19074</v>
      </c>
      <c r="K10" s="37">
        <v>201590</v>
      </c>
      <c r="L10" s="37">
        <v>136318</v>
      </c>
      <c r="M10" s="37">
        <v>1447350</v>
      </c>
      <c r="N10" s="37">
        <v>12504</v>
      </c>
      <c r="O10" s="37">
        <v>21483</v>
      </c>
      <c r="P10" s="37">
        <v>0</v>
      </c>
      <c r="Q10" s="37">
        <v>20645</v>
      </c>
      <c r="R10" s="37">
        <v>6065</v>
      </c>
      <c r="S10" s="37">
        <v>12957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</row>
    <row r="11" spans="1:16375" x14ac:dyDescent="0.25">
      <c r="A11" s="11">
        <v>7</v>
      </c>
      <c r="B11" s="14" t="s">
        <v>34</v>
      </c>
      <c r="C11" s="37">
        <f>+'[1]Sub County Livestock pop 2016'!D57</f>
        <v>72718</v>
      </c>
      <c r="D11" s="37">
        <f>+'[1]Sub County Livestock pop 2016'!E57</f>
        <v>528814.97160613141</v>
      </c>
      <c r="E11" s="37">
        <f>+'[1]Sub County Livestock pop 2016'!F57</f>
        <v>0</v>
      </c>
      <c r="F11" s="37">
        <f>+'[1]Sub County Livestock pop 2016'!G57</f>
        <v>1087248</v>
      </c>
      <c r="G11" s="37">
        <f>+'[1]Sub County Livestock pop 2016'!H57</f>
        <v>1813</v>
      </c>
      <c r="H11" s="37">
        <f>+'[1]Sub County Livestock pop 2016'!I57</f>
        <v>1196969</v>
      </c>
      <c r="I11" s="37">
        <f>+'[1]Sub County Livestock pop 2016'!J57</f>
        <v>24373</v>
      </c>
      <c r="J11" s="37">
        <v>24392</v>
      </c>
      <c r="K11" s="37">
        <v>377172</v>
      </c>
      <c r="L11" s="37">
        <v>187843</v>
      </c>
      <c r="M11" s="37">
        <v>243184</v>
      </c>
      <c r="N11" s="37">
        <v>3917</v>
      </c>
      <c r="O11" s="37">
        <v>103178</v>
      </c>
      <c r="P11" s="37">
        <v>840</v>
      </c>
      <c r="Q11" s="37">
        <v>4771</v>
      </c>
      <c r="R11" s="37">
        <v>7006</v>
      </c>
      <c r="S11" s="37">
        <v>3841</v>
      </c>
      <c r="T11" s="37">
        <v>0</v>
      </c>
      <c r="U11" s="37">
        <v>1840</v>
      </c>
      <c r="V11" s="37">
        <v>0</v>
      </c>
      <c r="W11" s="37">
        <v>0</v>
      </c>
      <c r="X11" s="37">
        <v>0</v>
      </c>
    </row>
    <row r="12" spans="1:16375" x14ac:dyDescent="0.25">
      <c r="A12" s="11">
        <v>8</v>
      </c>
      <c r="B12" s="12" t="s">
        <v>35</v>
      </c>
      <c r="C12" s="37">
        <f>+'[1]Sub County Livestock pop 2016'!D65</f>
        <v>27539</v>
      </c>
      <c r="D12" s="37">
        <f>+'[1]Sub County Livestock pop 2016'!E65</f>
        <v>238490.28</v>
      </c>
      <c r="E12" s="37">
        <f>+'[1]Sub County Livestock pop 2016'!F65</f>
        <v>0</v>
      </c>
      <c r="F12" s="37">
        <f>+'[1]Sub County Livestock pop 2016'!G65</f>
        <v>118822.53213219382</v>
      </c>
      <c r="G12" s="37">
        <f>+'[1]Sub County Livestock pop 2016'!H65</f>
        <v>11418.999999999998</v>
      </c>
      <c r="H12" s="37">
        <f>+'[1]Sub County Livestock pop 2016'!I65</f>
        <v>654929</v>
      </c>
      <c r="I12" s="37">
        <f>+'[1]Sub County Livestock pop 2016'!J65</f>
        <v>2122</v>
      </c>
      <c r="J12" s="37">
        <v>13316</v>
      </c>
      <c r="K12" s="37">
        <v>19529</v>
      </c>
      <c r="L12" s="37">
        <v>38149.999999999993</v>
      </c>
      <c r="M12" s="37">
        <v>1024175.9999999999</v>
      </c>
      <c r="N12" s="37">
        <v>3823</v>
      </c>
      <c r="O12" s="37">
        <v>32760</v>
      </c>
      <c r="P12" s="37">
        <v>20</v>
      </c>
      <c r="Q12" s="37">
        <v>37692</v>
      </c>
      <c r="R12" s="37">
        <v>1394.9999999999998</v>
      </c>
      <c r="S12" s="37">
        <v>6325.9999999999991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</row>
    <row r="13" spans="1:16375" x14ac:dyDescent="0.25">
      <c r="A13" s="11">
        <v>9</v>
      </c>
      <c r="B13" s="12" t="s">
        <v>36</v>
      </c>
      <c r="C13" s="37">
        <f>+'[1]Sub County Livestock pop 2016'!D74</f>
        <v>3210</v>
      </c>
      <c r="D13" s="37">
        <f>+'[1]Sub County Livestock pop 2016'!E74</f>
        <v>41235</v>
      </c>
      <c r="E13" s="37">
        <f>+'[1]Sub County Livestock pop 2016'!F74</f>
        <v>0</v>
      </c>
      <c r="F13" s="37">
        <f>+'[1]Sub County Livestock pop 2016'!G74</f>
        <v>24532</v>
      </c>
      <c r="G13" s="37">
        <f>+'[1]Sub County Livestock pop 2016'!H74</f>
        <v>1148</v>
      </c>
      <c r="H13" s="37">
        <f>+'[1]Sub County Livestock pop 2016'!I74</f>
        <v>10252</v>
      </c>
      <c r="I13" s="37">
        <f>+'[1]Sub County Livestock pop 2016'!J74</f>
        <v>1442</v>
      </c>
      <c r="J13" s="37">
        <v>621</v>
      </c>
      <c r="K13" s="37">
        <v>600</v>
      </c>
      <c r="L13" s="37">
        <v>5600</v>
      </c>
      <c r="M13" s="37">
        <v>120000</v>
      </c>
      <c r="N13" s="37">
        <v>1600</v>
      </c>
      <c r="O13" s="37">
        <v>248</v>
      </c>
      <c r="P13" s="37">
        <v>0</v>
      </c>
      <c r="Q13" s="37">
        <v>18</v>
      </c>
      <c r="R13" s="37">
        <v>99</v>
      </c>
      <c r="S13" s="37">
        <v>300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</row>
    <row r="14" spans="1:16375" x14ac:dyDescent="0.25">
      <c r="A14" s="11">
        <v>10</v>
      </c>
      <c r="B14" s="12" t="s">
        <v>37</v>
      </c>
      <c r="C14" s="37">
        <f>+'[1]Sub County Livestock pop 2016'!D83</f>
        <v>6071</v>
      </c>
      <c r="D14" s="37">
        <f>+'[1]Sub County Livestock pop 2016'!E83</f>
        <v>339913</v>
      </c>
      <c r="E14" s="37">
        <f>+'[1]Sub County Livestock pop 2016'!F83</f>
        <v>0</v>
      </c>
      <c r="F14" s="37">
        <f>+'[1]Sub County Livestock pop 2016'!G83</f>
        <v>150445</v>
      </c>
      <c r="G14" s="37">
        <f>+'[1]Sub County Livestock pop 2016'!H83</f>
        <v>5421</v>
      </c>
      <c r="H14" s="37">
        <f>+'[1]Sub County Livestock pop 2016'!I83</f>
        <v>269177</v>
      </c>
      <c r="I14" s="37">
        <f>+'[1]Sub County Livestock pop 2016'!J83</f>
        <v>13227</v>
      </c>
      <c r="J14" s="37">
        <v>13111</v>
      </c>
      <c r="K14" s="37">
        <v>87063</v>
      </c>
      <c r="L14" s="37">
        <v>66005</v>
      </c>
      <c r="M14" s="37">
        <v>829821</v>
      </c>
      <c r="N14" s="37">
        <v>25866</v>
      </c>
      <c r="O14" s="37">
        <v>7861</v>
      </c>
      <c r="P14" s="37">
        <v>0</v>
      </c>
      <c r="Q14" s="37">
        <v>196</v>
      </c>
      <c r="R14" s="37">
        <v>2155</v>
      </c>
      <c r="S14" s="37">
        <v>8310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</row>
    <row r="15" spans="1:16375" s="39" customFormat="1" x14ac:dyDescent="0.25">
      <c r="A15" s="15">
        <v>11</v>
      </c>
      <c r="B15" s="16" t="s">
        <v>38</v>
      </c>
      <c r="C15" s="38">
        <f>+'[1]Sub County Livestock pop 2016'!D91</f>
        <v>20188</v>
      </c>
      <c r="D15" s="38">
        <f>+'[1]Sub County Livestock pop 2016'!E91</f>
        <v>282601</v>
      </c>
      <c r="E15" s="38">
        <f>+'[1]Sub County Livestock pop 2016'!F91</f>
        <v>0</v>
      </c>
      <c r="F15" s="38">
        <f>+'[1]Sub County Livestock pop 2016'!G91</f>
        <v>268188</v>
      </c>
      <c r="G15" s="38">
        <f>+'[1]Sub County Livestock pop 2016'!H91</f>
        <v>2390</v>
      </c>
      <c r="H15" s="38">
        <f>+'[1]Sub County Livestock pop 2016'!I91</f>
        <v>266179</v>
      </c>
      <c r="I15" s="38">
        <f>+'[1]Sub County Livestock pop 2016'!J91</f>
        <v>0</v>
      </c>
      <c r="J15" s="38">
        <v>8263</v>
      </c>
      <c r="K15" s="38">
        <v>379625</v>
      </c>
      <c r="L15" s="38">
        <v>105278</v>
      </c>
      <c r="M15" s="38">
        <v>991622</v>
      </c>
      <c r="N15" s="38">
        <v>8966</v>
      </c>
      <c r="O15" s="38">
        <v>8086</v>
      </c>
      <c r="P15" s="38">
        <v>2</v>
      </c>
      <c r="Q15" s="38">
        <v>203</v>
      </c>
      <c r="R15" s="38">
        <v>2375</v>
      </c>
      <c r="S15" s="38">
        <v>3651</v>
      </c>
      <c r="T15" s="38">
        <v>97</v>
      </c>
      <c r="U15" s="38">
        <v>0</v>
      </c>
      <c r="V15" s="38">
        <v>0</v>
      </c>
      <c r="W15" s="38">
        <v>0</v>
      </c>
      <c r="X15" s="38">
        <v>0</v>
      </c>
    </row>
    <row r="16" spans="1:16375" x14ac:dyDescent="0.25">
      <c r="A16" s="11">
        <v>12</v>
      </c>
      <c r="B16" s="12" t="s">
        <v>39</v>
      </c>
      <c r="C16" s="37">
        <f>+'[1]Sub County Livestock pop 2016'!D101</f>
        <v>7930</v>
      </c>
      <c r="D16" s="37">
        <f>+'[1]Sub County Livestock pop 2016'!E101</f>
        <v>703770</v>
      </c>
      <c r="E16" s="37">
        <f>+'[1]Sub County Livestock pop 2016'!F101</f>
        <v>0</v>
      </c>
      <c r="F16" s="37">
        <f>+'[1]Sub County Livestock pop 2016'!G101</f>
        <v>346000</v>
      </c>
      <c r="G16" s="37">
        <f>+'[1]Sub County Livestock pop 2016'!H101</f>
        <v>4504</v>
      </c>
      <c r="H16" s="37">
        <f>+'[1]Sub County Livestock pop 2016'!I101</f>
        <v>408880</v>
      </c>
      <c r="I16" s="37">
        <f>+'[1]Sub County Livestock pop 2016'!J101</f>
        <v>35518</v>
      </c>
      <c r="J16" s="37">
        <v>7036</v>
      </c>
      <c r="K16" s="37">
        <v>9700</v>
      </c>
      <c r="L16" s="37">
        <v>35045</v>
      </c>
      <c r="M16" s="37">
        <v>2768890</v>
      </c>
      <c r="N16" s="37">
        <v>11500</v>
      </c>
      <c r="O16" s="37">
        <v>20605</v>
      </c>
      <c r="P16" s="37">
        <v>0</v>
      </c>
      <c r="Q16" s="37">
        <v>245</v>
      </c>
      <c r="R16" s="37">
        <v>2338</v>
      </c>
      <c r="S16" s="37">
        <v>8375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</row>
    <row r="17" spans="1:24" x14ac:dyDescent="0.25">
      <c r="A17" s="11">
        <v>13</v>
      </c>
      <c r="B17" s="12" t="s">
        <v>40</v>
      </c>
      <c r="C17" s="37">
        <f>+'[1]Sub County Livestock pop 2016'!D107</f>
        <v>27310</v>
      </c>
      <c r="D17" s="37">
        <f>+'[1]Sub County Livestock pop 2016'!E107</f>
        <v>144700</v>
      </c>
      <c r="E17" s="37">
        <f>+'[1]Sub County Livestock pop 2016'!F107</f>
        <v>0</v>
      </c>
      <c r="F17" s="37">
        <f>+'[1]Sub County Livestock pop 2016'!G107</f>
        <v>50100</v>
      </c>
      <c r="G17" s="37">
        <f>+'[1]Sub County Livestock pop 2016'!H107</f>
        <v>2755</v>
      </c>
      <c r="H17" s="37">
        <f>+'[1]Sub County Livestock pop 2016'!I107</f>
        <v>182200</v>
      </c>
      <c r="I17" s="37">
        <f>+'[1]Sub County Livestock pop 2016'!J107</f>
        <v>2212</v>
      </c>
      <c r="J17" s="37">
        <v>8928</v>
      </c>
      <c r="K17" s="37">
        <v>16440</v>
      </c>
      <c r="L17" s="37">
        <v>21000</v>
      </c>
      <c r="M17" s="37">
        <v>368770</v>
      </c>
      <c r="N17" s="37">
        <v>5460</v>
      </c>
      <c r="O17" s="37">
        <v>1930</v>
      </c>
      <c r="P17" s="37">
        <v>2603</v>
      </c>
      <c r="Q17" s="37">
        <v>3515</v>
      </c>
      <c r="R17" s="37">
        <v>1310</v>
      </c>
      <c r="S17" s="37">
        <v>5440</v>
      </c>
      <c r="T17" s="37">
        <v>0</v>
      </c>
      <c r="U17" s="37">
        <v>125</v>
      </c>
      <c r="V17" s="37">
        <v>0</v>
      </c>
      <c r="W17" s="37">
        <v>0</v>
      </c>
      <c r="X17" s="37">
        <v>0</v>
      </c>
    </row>
    <row r="18" spans="1:24" x14ac:dyDescent="0.25">
      <c r="A18" s="11">
        <v>14</v>
      </c>
      <c r="B18" s="12" t="s">
        <v>41</v>
      </c>
      <c r="C18" s="37">
        <f>+'[1]Sub County Livestock pop 2016'!D115</f>
        <v>1606</v>
      </c>
      <c r="D18" s="37">
        <f>+'[1]Sub County Livestock pop 2016'!E115</f>
        <v>4186</v>
      </c>
      <c r="E18" s="37">
        <f>+'[1]Sub County Livestock pop 2016'!F115</f>
        <v>0</v>
      </c>
      <c r="F18" s="37">
        <f>+'[1]Sub County Livestock pop 2016'!G115</f>
        <v>913</v>
      </c>
      <c r="G18" s="37">
        <f>+'[1]Sub County Livestock pop 2016'!H115</f>
        <v>181</v>
      </c>
      <c r="H18" s="37">
        <f>+'[1]Sub County Livestock pop 2016'!I115</f>
        <v>13642</v>
      </c>
      <c r="I18" s="37">
        <f>+'[1]Sub County Livestock pop 2016'!J115</f>
        <v>1209</v>
      </c>
      <c r="J18" s="37">
        <v>1217</v>
      </c>
      <c r="K18" s="37">
        <v>81750</v>
      </c>
      <c r="L18" s="37">
        <v>10120</v>
      </c>
      <c r="M18" s="37">
        <v>38450</v>
      </c>
      <c r="N18" s="37">
        <v>1568</v>
      </c>
      <c r="O18" s="37">
        <v>26</v>
      </c>
      <c r="P18" s="37">
        <v>16</v>
      </c>
      <c r="Q18" s="37">
        <v>119</v>
      </c>
      <c r="R18" s="37">
        <v>67</v>
      </c>
      <c r="S18" s="37">
        <v>212</v>
      </c>
      <c r="T18" s="37">
        <v>10</v>
      </c>
      <c r="U18" s="37">
        <v>0</v>
      </c>
      <c r="V18" s="37">
        <v>10200</v>
      </c>
      <c r="W18" s="37">
        <v>6</v>
      </c>
      <c r="X18" s="37">
        <v>0</v>
      </c>
    </row>
    <row r="19" spans="1:24" x14ac:dyDescent="0.25">
      <c r="A19" s="11">
        <v>15</v>
      </c>
      <c r="B19" s="12" t="s">
        <v>42</v>
      </c>
      <c r="C19" s="37">
        <f>+'[1]Sub County Livestock pop 2016'!D124</f>
        <v>53745</v>
      </c>
      <c r="D19" s="37">
        <f>+'[1]Sub County Livestock pop 2016'!E124</f>
        <v>273722</v>
      </c>
      <c r="E19" s="37">
        <f>+'[1]Sub County Livestock pop 2016'!F124</f>
        <v>0</v>
      </c>
      <c r="F19" s="37">
        <f>+'[1]Sub County Livestock pop 2016'!G124</f>
        <v>51077</v>
      </c>
      <c r="G19" s="37">
        <f>+'[1]Sub County Livestock pop 2016'!H124</f>
        <v>1470</v>
      </c>
      <c r="H19" s="37">
        <f>+'[1]Sub County Livestock pop 2016'!I124</f>
        <v>279993</v>
      </c>
      <c r="I19" s="37">
        <f>+'[1]Sub County Livestock pop 2016'!J124</f>
        <v>4197</v>
      </c>
      <c r="J19" s="37">
        <v>5893</v>
      </c>
      <c r="K19" s="37">
        <v>132328</v>
      </c>
      <c r="L19" s="37">
        <v>97130</v>
      </c>
      <c r="M19" s="37">
        <v>671962</v>
      </c>
      <c r="N19" s="37">
        <v>81641</v>
      </c>
      <c r="O19" s="37">
        <v>11049</v>
      </c>
      <c r="P19" s="37">
        <v>33</v>
      </c>
      <c r="Q19" s="37">
        <v>0</v>
      </c>
      <c r="R19" s="37">
        <v>2927</v>
      </c>
      <c r="S19" s="37">
        <v>3355</v>
      </c>
      <c r="T19" s="37">
        <v>6464</v>
      </c>
      <c r="U19" s="37">
        <v>30</v>
      </c>
      <c r="V19" s="37">
        <v>140000</v>
      </c>
      <c r="W19" s="37">
        <v>0</v>
      </c>
      <c r="X19" s="37">
        <v>0</v>
      </c>
    </row>
    <row r="20" spans="1:24" x14ac:dyDescent="0.25">
      <c r="A20" s="11">
        <v>16</v>
      </c>
      <c r="B20" s="12" t="s">
        <v>43</v>
      </c>
      <c r="C20" s="37">
        <f>+'[1]Sub County Livestock pop 2016'!D130</f>
        <v>5324</v>
      </c>
      <c r="D20" s="37">
        <f>+'[1]Sub County Livestock pop 2016'!E130</f>
        <v>201006</v>
      </c>
      <c r="E20" s="37">
        <f>+'[1]Sub County Livestock pop 2016'!F130</f>
        <v>0</v>
      </c>
      <c r="F20" s="37">
        <f>+'[1]Sub County Livestock pop 2016'!G130</f>
        <v>66372</v>
      </c>
      <c r="G20" s="37">
        <f>+'[1]Sub County Livestock pop 2016'!H130</f>
        <v>3971</v>
      </c>
      <c r="H20" s="37">
        <f>+'[1]Sub County Livestock pop 2016'!I130</f>
        <v>334013</v>
      </c>
      <c r="I20" s="37">
        <f>+'[1]Sub County Livestock pop 2016'!J130</f>
        <v>1046</v>
      </c>
      <c r="J20" s="37">
        <v>1198</v>
      </c>
      <c r="K20" s="37">
        <v>11764</v>
      </c>
      <c r="L20" s="37">
        <v>21152</v>
      </c>
      <c r="M20" s="37">
        <v>612944</v>
      </c>
      <c r="N20" s="37">
        <v>55235</v>
      </c>
      <c r="O20" s="37">
        <v>835</v>
      </c>
      <c r="P20" s="37">
        <v>110</v>
      </c>
      <c r="Q20" s="37">
        <v>528</v>
      </c>
      <c r="R20" s="37">
        <v>835</v>
      </c>
      <c r="S20" s="37">
        <v>1030</v>
      </c>
      <c r="T20" s="37">
        <v>0</v>
      </c>
      <c r="U20" s="37">
        <v>18</v>
      </c>
      <c r="V20" s="37">
        <v>0</v>
      </c>
      <c r="W20" s="37">
        <v>0</v>
      </c>
      <c r="X20" s="37">
        <v>0</v>
      </c>
    </row>
    <row r="21" spans="1:24" x14ac:dyDescent="0.25">
      <c r="A21" s="11">
        <v>17</v>
      </c>
      <c r="B21" s="12" t="s">
        <v>44</v>
      </c>
      <c r="C21" s="37">
        <f>+'[1]Sub County Livestock pop 2016'!D137</f>
        <v>297438.80629165296</v>
      </c>
      <c r="D21" s="37">
        <f>+'[1]Sub County Livestock pop 2016'!E137</f>
        <v>56686.372134755977</v>
      </c>
      <c r="E21" s="37">
        <f>+'[1]Sub County Livestock pop 2016'!F137</f>
        <v>27287.059551452989</v>
      </c>
      <c r="F21" s="37">
        <f>+'[1]Sub County Livestock pop 2016'!G137</f>
        <v>73877.338730099975</v>
      </c>
      <c r="G21" s="37">
        <f>+'[1]Sub County Livestock pop 2016'!H137</f>
        <v>3890.1371442089985</v>
      </c>
      <c r="H21" s="37">
        <f>+'[1]Sub County Livestock pop 2016'!I137</f>
        <v>66195.843604812966</v>
      </c>
      <c r="I21" s="37">
        <f>+'[1]Sub County Livestock pop 2016'!J137</f>
        <v>107</v>
      </c>
      <c r="J21" s="37">
        <v>10804.986662924995</v>
      </c>
      <c r="K21" s="37">
        <v>12641.257560229995</v>
      </c>
      <c r="L21" s="37">
        <v>35377.306121549991</v>
      </c>
      <c r="M21" s="37">
        <v>720268.72522464977</v>
      </c>
      <c r="N21" s="37">
        <v>890</v>
      </c>
      <c r="O21" s="37">
        <v>26979</v>
      </c>
      <c r="P21" s="37">
        <v>0</v>
      </c>
      <c r="Q21" s="37">
        <v>11586</v>
      </c>
      <c r="R21" s="37">
        <v>3024</v>
      </c>
      <c r="S21" s="37">
        <v>2299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</row>
    <row r="22" spans="1:24" x14ac:dyDescent="0.25">
      <c r="A22" s="11">
        <v>18</v>
      </c>
      <c r="B22" s="17" t="s">
        <v>45</v>
      </c>
      <c r="C22" s="37">
        <f>+'[1]Sub County Livestock pop 2016'!D148</f>
        <v>167931</v>
      </c>
      <c r="D22" s="37">
        <f>+'[1]Sub County Livestock pop 2016'!E148</f>
        <v>112502</v>
      </c>
      <c r="E22" s="37">
        <f>+'[1]Sub County Livestock pop 2016'!F148</f>
        <v>38</v>
      </c>
      <c r="F22" s="37">
        <f>+'[1]Sub County Livestock pop 2016'!G148</f>
        <v>42359</v>
      </c>
      <c r="G22" s="37">
        <f>+'[1]Sub County Livestock pop 2016'!H148</f>
        <v>2032</v>
      </c>
      <c r="H22" s="37">
        <f>+'[1]Sub County Livestock pop 2016'!I148</f>
        <v>102081</v>
      </c>
      <c r="I22" s="37">
        <f>+'[1]Sub County Livestock pop 2016'!J148</f>
        <v>920</v>
      </c>
      <c r="J22" s="37">
        <v>0</v>
      </c>
      <c r="K22" s="37">
        <v>44829</v>
      </c>
      <c r="L22" s="37">
        <v>130942</v>
      </c>
      <c r="M22" s="37">
        <v>1427906</v>
      </c>
      <c r="N22" s="37">
        <v>8919</v>
      </c>
      <c r="O22" s="37">
        <v>2045</v>
      </c>
      <c r="P22" s="37">
        <v>0</v>
      </c>
      <c r="Q22" s="37">
        <v>734</v>
      </c>
      <c r="R22" s="37">
        <v>6152</v>
      </c>
      <c r="S22" s="37">
        <v>850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</row>
    <row r="23" spans="1:24" x14ac:dyDescent="0.25">
      <c r="A23" s="11">
        <v>19</v>
      </c>
      <c r="B23" s="12" t="s">
        <v>46</v>
      </c>
      <c r="C23" s="37">
        <f>+'[1]Sub County Livestock pop 2016'!D156</f>
        <v>288450</v>
      </c>
      <c r="D23" s="37">
        <f>+'[1]Sub County Livestock pop 2016'!E156</f>
        <v>1190700</v>
      </c>
      <c r="E23" s="37">
        <f>+'[1]Sub County Livestock pop 2016'!F156</f>
        <v>35300</v>
      </c>
      <c r="F23" s="37">
        <f>+'[1]Sub County Livestock pop 2016'!G156</f>
        <v>1150000</v>
      </c>
      <c r="G23" s="37">
        <f>+'[1]Sub County Livestock pop 2016'!H156</f>
        <v>3800</v>
      </c>
      <c r="H23" s="37">
        <f>+'[1]Sub County Livestock pop 2016'!I156</f>
        <v>854010</v>
      </c>
      <c r="I23" s="37">
        <f>+'[1]Sub County Livestock pop 2016'!J156</f>
        <v>0</v>
      </c>
      <c r="J23" s="37">
        <v>0</v>
      </c>
      <c r="K23" s="37">
        <v>5000</v>
      </c>
      <c r="L23" s="37">
        <v>18200</v>
      </c>
      <c r="M23" s="37">
        <v>989400</v>
      </c>
      <c r="N23" s="37">
        <v>6257</v>
      </c>
      <c r="O23" s="37">
        <v>75380</v>
      </c>
      <c r="P23" s="37">
        <v>11</v>
      </c>
      <c r="Q23" s="37">
        <v>28400</v>
      </c>
      <c r="R23" s="37">
        <v>15300</v>
      </c>
      <c r="S23" s="37">
        <v>4200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</row>
    <row r="24" spans="1:24" x14ac:dyDescent="0.25">
      <c r="A24" s="11">
        <v>20</v>
      </c>
      <c r="B24" s="12" t="s">
        <v>47</v>
      </c>
      <c r="C24" s="37">
        <f>+'[1]Sub County Livestock pop 2016'!D163</f>
        <v>82664</v>
      </c>
      <c r="D24" s="37">
        <f>+'[1]Sub County Livestock pop 2016'!E163</f>
        <v>41543</v>
      </c>
      <c r="E24" s="37">
        <f>+'[1]Sub County Livestock pop 2016'!F163</f>
        <v>34</v>
      </c>
      <c r="F24" s="37">
        <f>+'[1]Sub County Livestock pop 2016'!G163</f>
        <v>19848</v>
      </c>
      <c r="G24" s="37">
        <f>+'[1]Sub County Livestock pop 2016'!H163</f>
        <v>2653</v>
      </c>
      <c r="H24" s="37">
        <f>+'[1]Sub County Livestock pop 2016'!I163</f>
        <v>0</v>
      </c>
      <c r="I24" s="37">
        <f>+'[1]Sub County Livestock pop 2016'!J163</f>
        <v>0</v>
      </c>
      <c r="J24" s="37">
        <v>0</v>
      </c>
      <c r="K24" s="37">
        <v>8600</v>
      </c>
      <c r="L24" s="37">
        <v>305385</v>
      </c>
      <c r="M24" s="37">
        <v>350352</v>
      </c>
      <c r="N24" s="37">
        <v>6018</v>
      </c>
      <c r="O24" s="37">
        <v>1929</v>
      </c>
      <c r="P24" s="37">
        <v>0</v>
      </c>
      <c r="Q24" s="37">
        <v>410</v>
      </c>
      <c r="R24" s="37">
        <v>1982</v>
      </c>
      <c r="S24" s="37">
        <v>22121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</row>
    <row r="25" spans="1:24" x14ac:dyDescent="0.25">
      <c r="A25" s="11">
        <v>21</v>
      </c>
      <c r="B25" s="17" t="s">
        <v>48</v>
      </c>
      <c r="C25" s="37">
        <f>+'[1]Sub County Livestock pop 2016'!D175</f>
        <v>19261</v>
      </c>
      <c r="D25" s="37">
        <f>+'[1]Sub County Livestock pop 2016'!E175</f>
        <v>12529</v>
      </c>
      <c r="E25" s="37">
        <f>+'[1]Sub County Livestock pop 2016'!F175</f>
        <v>531</v>
      </c>
      <c r="F25" s="37">
        <f>+'[1]Sub County Livestock pop 2016'!G175</f>
        <v>14093</v>
      </c>
      <c r="G25" s="37">
        <f>+'[1]Sub County Livestock pop 2016'!H175</f>
        <v>4681</v>
      </c>
      <c r="H25" s="37">
        <f>+'[1]Sub County Livestock pop 2016'!I175</f>
        <v>30496</v>
      </c>
      <c r="I25" s="37">
        <f>+'[1]Sub County Livestock pop 2016'!J175</f>
        <v>40540</v>
      </c>
      <c r="J25" s="37">
        <v>21401</v>
      </c>
      <c r="K25" s="37">
        <v>327344</v>
      </c>
      <c r="L25" s="37">
        <v>173255</v>
      </c>
      <c r="M25" s="37">
        <v>232678</v>
      </c>
      <c r="N25" s="37">
        <v>0</v>
      </c>
      <c r="O25" s="37">
        <v>1608</v>
      </c>
      <c r="P25" s="37">
        <v>0</v>
      </c>
      <c r="Q25" s="37">
        <v>22</v>
      </c>
      <c r="R25" s="37">
        <v>940</v>
      </c>
      <c r="S25" s="37">
        <v>367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</row>
    <row r="26" spans="1:24" x14ac:dyDescent="0.25">
      <c r="A26" s="11">
        <v>22</v>
      </c>
      <c r="B26" s="12" t="s">
        <v>49</v>
      </c>
      <c r="C26" s="37">
        <f>+'[1]Sub County Livestock pop 2016'!D184</f>
        <v>140068</v>
      </c>
      <c r="D26" s="37">
        <f>+'[1]Sub County Livestock pop 2016'!E184</f>
        <v>12441</v>
      </c>
      <c r="E26" s="37">
        <f>+'[1]Sub County Livestock pop 2016'!F184</f>
        <v>13052</v>
      </c>
      <c r="F26" s="37">
        <f>+'[1]Sub County Livestock pop 2016'!G184</f>
        <v>101085</v>
      </c>
      <c r="G26" s="37">
        <f>+'[1]Sub County Livestock pop 2016'!H184</f>
        <v>28339</v>
      </c>
      <c r="H26" s="37">
        <f>+'[1]Sub County Livestock pop 2016'!I184</f>
        <v>57410</v>
      </c>
      <c r="I26" s="37">
        <f>+'[1]Sub County Livestock pop 2016'!J184</f>
        <v>8685</v>
      </c>
      <c r="J26" s="37">
        <v>33950</v>
      </c>
      <c r="K26" s="37">
        <v>28692</v>
      </c>
      <c r="L26" s="37">
        <v>34909</v>
      </c>
      <c r="M26" s="37">
        <v>251435</v>
      </c>
      <c r="N26" s="37">
        <v>11650</v>
      </c>
      <c r="O26" s="37">
        <v>1764</v>
      </c>
      <c r="P26" s="37">
        <v>0</v>
      </c>
      <c r="Q26" s="37">
        <v>4723</v>
      </c>
      <c r="R26" s="37">
        <v>8262</v>
      </c>
      <c r="S26" s="37">
        <v>4161</v>
      </c>
      <c r="T26" s="37">
        <v>336</v>
      </c>
      <c r="U26" s="37">
        <v>1608</v>
      </c>
      <c r="V26" s="37">
        <v>0</v>
      </c>
      <c r="W26" s="37">
        <v>0</v>
      </c>
      <c r="X26" s="37">
        <v>0</v>
      </c>
    </row>
    <row r="27" spans="1:24" x14ac:dyDescent="0.25">
      <c r="A27" s="11">
        <v>23</v>
      </c>
      <c r="B27" s="12" t="s">
        <v>50</v>
      </c>
      <c r="C27" s="37">
        <f>+'[1]Sub County Livestock pop 2016'!D195</f>
        <v>184196</v>
      </c>
      <c r="D27" s="37">
        <f>+'[1]Sub County Livestock pop 2016'!E195</f>
        <v>219150</v>
      </c>
      <c r="E27" s="37">
        <f>+'[1]Sub County Livestock pop 2016'!F195</f>
        <v>0</v>
      </c>
      <c r="F27" s="37">
        <f>+'[1]Sub County Livestock pop 2016'!G195</f>
        <v>238500</v>
      </c>
      <c r="G27" s="37">
        <f>+'[1]Sub County Livestock pop 2016'!H195</f>
        <v>243428</v>
      </c>
      <c r="H27" s="37">
        <f>+'[1]Sub County Livestock pop 2016'!I195</f>
        <v>111073</v>
      </c>
      <c r="I27" s="37">
        <f>+'[1]Sub County Livestock pop 2016'!J195</f>
        <v>23553</v>
      </c>
      <c r="J27" s="37">
        <v>54600</v>
      </c>
      <c r="K27" s="37">
        <v>68425</v>
      </c>
      <c r="L27" s="37">
        <v>136850.00000000003</v>
      </c>
      <c r="M27" s="37">
        <v>1303200</v>
      </c>
      <c r="N27" s="37">
        <v>6065</v>
      </c>
      <c r="O27" s="37">
        <v>22562</v>
      </c>
      <c r="P27" s="37">
        <v>0</v>
      </c>
      <c r="Q27" s="37">
        <v>60730</v>
      </c>
      <c r="R27" s="37">
        <v>11300</v>
      </c>
      <c r="S27" s="37">
        <v>3293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</row>
    <row r="28" spans="1:24" x14ac:dyDescent="0.25">
      <c r="A28" s="11">
        <v>24</v>
      </c>
      <c r="B28" s="12" t="s">
        <v>51</v>
      </c>
      <c r="C28" s="37">
        <f>+'[1]Sub County Livestock pop 2016'!D203</f>
        <v>68924</v>
      </c>
      <c r="D28" s="37">
        <f>+'[1]Sub County Livestock pop 2016'!E203</f>
        <v>97301</v>
      </c>
      <c r="E28" s="37">
        <f>+'[1]Sub County Livestock pop 2016'!F203</f>
        <v>0</v>
      </c>
      <c r="F28" s="37">
        <f>+'[1]Sub County Livestock pop 2016'!G203</f>
        <v>81996</v>
      </c>
      <c r="G28" s="37">
        <f>+'[1]Sub County Livestock pop 2016'!H203</f>
        <v>17485</v>
      </c>
      <c r="H28" s="37">
        <f>+'[1]Sub County Livestock pop 2016'!I203</f>
        <v>255112</v>
      </c>
      <c r="I28" s="37">
        <f>+'[1]Sub County Livestock pop 2016'!J203</f>
        <v>19197</v>
      </c>
      <c r="J28" s="37">
        <v>30854</v>
      </c>
      <c r="K28" s="37">
        <v>33600</v>
      </c>
      <c r="L28" s="37">
        <v>54703</v>
      </c>
      <c r="M28" s="37">
        <v>2230117</v>
      </c>
      <c r="N28" s="37">
        <v>7290</v>
      </c>
      <c r="O28" s="37">
        <v>14200</v>
      </c>
      <c r="P28" s="37">
        <v>0</v>
      </c>
      <c r="Q28" s="37">
        <v>164664</v>
      </c>
      <c r="R28" s="37">
        <v>1971</v>
      </c>
      <c r="S28" s="37">
        <v>2740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</row>
    <row r="29" spans="1:24" x14ac:dyDescent="0.25">
      <c r="A29" s="11">
        <v>25</v>
      </c>
      <c r="B29" s="12" t="s">
        <v>52</v>
      </c>
      <c r="C29" s="37">
        <f>+'[1]Sub County Livestock pop 2016'!D208</f>
        <v>252</v>
      </c>
      <c r="D29" s="37">
        <f>+'[1]Sub County Livestock pop 2016'!E208</f>
        <v>213413</v>
      </c>
      <c r="E29" s="37">
        <f>+'[1]Sub County Livestock pop 2016'!F208</f>
        <v>0</v>
      </c>
      <c r="F29" s="37">
        <f>+'[1]Sub County Livestock pop 2016'!G208</f>
        <v>397527</v>
      </c>
      <c r="G29" s="37">
        <f>+'[1]Sub County Livestock pop 2016'!H208</f>
        <v>1464</v>
      </c>
      <c r="H29" s="37">
        <f>+'[1]Sub County Livestock pop 2016'!I208</f>
        <v>424413</v>
      </c>
      <c r="I29" s="37">
        <f>+'[1]Sub County Livestock pop 2016'!J208</f>
        <v>0</v>
      </c>
      <c r="J29" s="37">
        <v>0</v>
      </c>
      <c r="K29" s="37">
        <v>3380</v>
      </c>
      <c r="L29" s="37">
        <v>6760</v>
      </c>
      <c r="M29" s="37">
        <v>42720</v>
      </c>
      <c r="N29" s="37">
        <v>1200</v>
      </c>
      <c r="O29" s="37">
        <v>50804</v>
      </c>
      <c r="P29" s="37">
        <v>65916</v>
      </c>
      <c r="Q29" s="37">
        <v>1610</v>
      </c>
      <c r="R29" s="37">
        <v>218</v>
      </c>
      <c r="S29" s="37">
        <v>560</v>
      </c>
      <c r="T29" s="37">
        <v>70</v>
      </c>
      <c r="U29" s="37">
        <v>2</v>
      </c>
      <c r="V29" s="37">
        <v>0</v>
      </c>
      <c r="W29" s="37">
        <v>0</v>
      </c>
      <c r="X29" s="37">
        <v>0</v>
      </c>
    </row>
    <row r="30" spans="1:24" x14ac:dyDescent="0.25">
      <c r="A30" s="18">
        <v>26</v>
      </c>
      <c r="B30" s="19" t="s">
        <v>53</v>
      </c>
      <c r="C30" s="37">
        <f>+'[1]Sub County Livestock pop 2016'!D220</f>
        <v>129758</v>
      </c>
      <c r="D30" s="37">
        <f>+'[1]Sub County Livestock pop 2016'!E220</f>
        <v>252657</v>
      </c>
      <c r="E30" s="37">
        <f>+'[1]Sub County Livestock pop 2016'!F220</f>
        <v>0</v>
      </c>
      <c r="F30" s="37">
        <f>+'[1]Sub County Livestock pop 2016'!G220</f>
        <v>124394</v>
      </c>
      <c r="G30" s="37">
        <f>+'[1]Sub County Livestock pop 2016'!H220</f>
        <v>6090</v>
      </c>
      <c r="H30" s="37">
        <f>+'[1]Sub County Livestock pop 2016'!I220</f>
        <v>113835</v>
      </c>
      <c r="I30" s="37">
        <f>+'[1]Sub County Livestock pop 2016'!J220</f>
        <v>16919</v>
      </c>
      <c r="J30" s="37">
        <v>42715</v>
      </c>
      <c r="K30" s="37">
        <v>17599</v>
      </c>
      <c r="L30" s="37">
        <v>47707</v>
      </c>
      <c r="M30" s="37">
        <v>2372244</v>
      </c>
      <c r="N30" s="37">
        <v>105514</v>
      </c>
      <c r="O30" s="37">
        <v>4803</v>
      </c>
      <c r="P30" s="37">
        <v>0</v>
      </c>
      <c r="Q30" s="37">
        <v>7883</v>
      </c>
      <c r="R30" s="37">
        <v>7109</v>
      </c>
      <c r="S30" s="37">
        <v>6116</v>
      </c>
      <c r="T30" s="37">
        <v>0</v>
      </c>
      <c r="U30" s="37">
        <v>190</v>
      </c>
      <c r="V30" s="37">
        <v>0</v>
      </c>
      <c r="W30" s="37">
        <v>0</v>
      </c>
      <c r="X30" s="37">
        <v>0</v>
      </c>
    </row>
    <row r="31" spans="1:24" x14ac:dyDescent="0.25">
      <c r="A31" s="18">
        <v>27</v>
      </c>
      <c r="B31" s="20" t="s">
        <v>54</v>
      </c>
      <c r="C31" s="37">
        <f>+'[1]Sub County Livestock pop 2016'!D229</f>
        <v>17467</v>
      </c>
      <c r="D31" s="37">
        <f>+'[1]Sub County Livestock pop 2016'!E229</f>
        <v>186340</v>
      </c>
      <c r="E31" s="37">
        <f>+'[1]Sub County Livestock pop 2016'!F229</f>
        <v>0</v>
      </c>
      <c r="F31" s="37">
        <f>+'[1]Sub County Livestock pop 2016'!G229</f>
        <v>48060</v>
      </c>
      <c r="G31" s="37">
        <f>+'[1]Sub County Livestock pop 2016'!H229</f>
        <v>3839</v>
      </c>
      <c r="H31" s="37">
        <f>+'[1]Sub County Livestock pop 2016'!I229</f>
        <v>173936</v>
      </c>
      <c r="I31" s="37">
        <f>+'[1]Sub County Livestock pop 2016'!J229</f>
        <v>55353</v>
      </c>
      <c r="J31" s="37">
        <v>34028</v>
      </c>
      <c r="K31" s="37">
        <v>1568</v>
      </c>
      <c r="L31" s="37">
        <v>23850</v>
      </c>
      <c r="M31" s="37">
        <v>1250913</v>
      </c>
      <c r="N31" s="37">
        <v>72563</v>
      </c>
      <c r="O31" s="37">
        <v>838</v>
      </c>
      <c r="P31" s="37">
        <v>0</v>
      </c>
      <c r="Q31" s="37">
        <v>3800</v>
      </c>
      <c r="R31" s="37">
        <v>1814</v>
      </c>
      <c r="S31" s="37">
        <v>20206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</row>
    <row r="32" spans="1:24" x14ac:dyDescent="0.25">
      <c r="A32" s="18">
        <v>28</v>
      </c>
      <c r="B32" s="20" t="s">
        <v>55</v>
      </c>
      <c r="C32" s="37">
        <f>+'[1]Sub County Livestock pop 2016'!D236</f>
        <v>42400</v>
      </c>
      <c r="D32" s="37">
        <f>+'[1]Sub County Livestock pop 2016'!E236</f>
        <v>131730</v>
      </c>
      <c r="E32" s="37">
        <f>+'[1]Sub County Livestock pop 2016'!F236</f>
        <v>0</v>
      </c>
      <c r="F32" s="37">
        <f>+'[1]Sub County Livestock pop 2016'!G236</f>
        <v>18970</v>
      </c>
      <c r="G32" s="37">
        <f>+'[1]Sub County Livestock pop 2016'!H236</f>
        <v>7870</v>
      </c>
      <c r="H32" s="37">
        <f>+'[1]Sub County Livestock pop 2016'!I236</f>
        <v>31690</v>
      </c>
      <c r="I32" s="37">
        <f>+'[1]Sub County Livestock pop 2016'!J236</f>
        <v>2630</v>
      </c>
      <c r="J32" s="37">
        <v>12740</v>
      </c>
      <c r="K32" s="37">
        <v>15430</v>
      </c>
      <c r="L32" s="37">
        <v>18000</v>
      </c>
      <c r="M32" s="37">
        <v>796390</v>
      </c>
      <c r="N32" s="37">
        <v>10270</v>
      </c>
      <c r="O32" s="37">
        <v>780</v>
      </c>
      <c r="P32" s="37">
        <v>0</v>
      </c>
      <c r="Q32" s="37">
        <v>500</v>
      </c>
      <c r="R32" s="37">
        <v>1200</v>
      </c>
      <c r="S32" s="37">
        <v>2220</v>
      </c>
      <c r="T32" s="37">
        <v>0</v>
      </c>
      <c r="U32" s="37">
        <v>0</v>
      </c>
      <c r="V32" s="37">
        <v>0</v>
      </c>
      <c r="W32" s="37">
        <v>0</v>
      </c>
      <c r="X32" s="37">
        <v>2840</v>
      </c>
    </row>
    <row r="33" spans="1:24" x14ac:dyDescent="0.25">
      <c r="A33" s="18">
        <v>29</v>
      </c>
      <c r="B33" s="20" t="s">
        <v>56</v>
      </c>
      <c r="C33" s="37">
        <f>+'[1]Sub County Livestock pop 2016'!D238</f>
        <v>312</v>
      </c>
      <c r="D33" s="37">
        <f>+'[1]Sub County Livestock pop 2016'!E238</f>
        <v>1270242</v>
      </c>
      <c r="E33" s="37">
        <f>+'[1]Sub County Livestock pop 2016'!F238</f>
        <v>0</v>
      </c>
      <c r="F33" s="37">
        <f>+'[1]Sub County Livestock pop 2016'!G238</f>
        <v>1958435</v>
      </c>
      <c r="G33" s="37">
        <f>+'[1]Sub County Livestock pop 2016'!H238</f>
        <v>1130</v>
      </c>
      <c r="H33" s="37">
        <f>+'[1]Sub County Livestock pop 2016'!I238</f>
        <v>2245215</v>
      </c>
      <c r="I33" s="37">
        <f>+'[1]Sub County Livestock pop 2016'!J238</f>
        <v>0</v>
      </c>
      <c r="J33" s="37">
        <v>0</v>
      </c>
      <c r="K33" s="37">
        <v>9660</v>
      </c>
      <c r="L33" s="37">
        <v>14788</v>
      </c>
      <c r="M33" s="37">
        <v>264780</v>
      </c>
      <c r="N33" s="37">
        <v>240</v>
      </c>
      <c r="O33" s="37">
        <v>184464</v>
      </c>
      <c r="P33" s="37">
        <v>463578</v>
      </c>
      <c r="Q33" s="37">
        <v>1565</v>
      </c>
      <c r="R33" s="37">
        <v>758</v>
      </c>
      <c r="S33" s="37">
        <v>896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</row>
    <row r="34" spans="1:24" x14ac:dyDescent="0.25">
      <c r="A34" s="18">
        <v>30</v>
      </c>
      <c r="B34" s="20" t="s">
        <v>57</v>
      </c>
      <c r="C34" s="37">
        <f>+'[1]Sub County Livestock pop 2016'!D242</f>
        <v>8679</v>
      </c>
      <c r="D34" s="37">
        <f>+'[1]Sub County Livestock pop 2016'!E242</f>
        <v>194854</v>
      </c>
      <c r="E34" s="37">
        <f>+'[1]Sub County Livestock pop 2016'!F242</f>
        <v>0</v>
      </c>
      <c r="F34" s="37">
        <f>+'[1]Sub County Livestock pop 2016'!G242</f>
        <v>50697</v>
      </c>
      <c r="G34" s="37">
        <f>+'[1]Sub County Livestock pop 2016'!H242</f>
        <v>6154</v>
      </c>
      <c r="H34" s="37">
        <f>+'[1]Sub County Livestock pop 2016'!I242</f>
        <v>160696</v>
      </c>
      <c r="I34" s="37">
        <f>+'[1]Sub County Livestock pop 2016'!J242</f>
        <v>5545</v>
      </c>
      <c r="J34" s="37">
        <v>2913</v>
      </c>
      <c r="K34" s="37">
        <v>6065</v>
      </c>
      <c r="L34" s="37">
        <v>6113</v>
      </c>
      <c r="M34" s="37">
        <v>310760</v>
      </c>
      <c r="N34" s="37">
        <v>9284</v>
      </c>
      <c r="O34" s="37">
        <v>5897</v>
      </c>
      <c r="P34" s="37">
        <v>3</v>
      </c>
      <c r="Q34" s="37">
        <v>2225</v>
      </c>
      <c r="R34" s="37">
        <v>54</v>
      </c>
      <c r="S34" s="37">
        <v>1500</v>
      </c>
      <c r="T34" s="37">
        <v>73</v>
      </c>
      <c r="U34" s="37">
        <v>240</v>
      </c>
      <c r="V34" s="37">
        <v>0</v>
      </c>
      <c r="W34" s="37">
        <v>0</v>
      </c>
      <c r="X34" s="37">
        <v>0</v>
      </c>
    </row>
    <row r="35" spans="1:24" x14ac:dyDescent="0.25">
      <c r="A35" s="18">
        <v>31</v>
      </c>
      <c r="B35" s="20" t="s">
        <v>58</v>
      </c>
      <c r="C35" s="37">
        <f>+'[1]Sub County Livestock pop 2016'!D244</f>
        <v>0</v>
      </c>
      <c r="D35" s="37">
        <f>+'[1]Sub County Livestock pop 2016'!E244</f>
        <v>692321</v>
      </c>
      <c r="E35" s="37">
        <f>+'[1]Sub County Livestock pop 2016'!F244</f>
        <v>0</v>
      </c>
      <c r="F35" s="37">
        <f>+'[1]Sub County Livestock pop 2016'!G244</f>
        <v>986632</v>
      </c>
      <c r="G35" s="37">
        <f>+'[1]Sub County Livestock pop 2016'!H244</f>
        <v>0</v>
      </c>
      <c r="H35" s="37">
        <f>+'[1]Sub County Livestock pop 2016'!I244</f>
        <v>2314939</v>
      </c>
      <c r="I35" s="37">
        <f>+'[1]Sub County Livestock pop 2016'!J244</f>
        <v>0</v>
      </c>
      <c r="J35" s="37">
        <v>0</v>
      </c>
      <c r="K35" s="37">
        <v>0</v>
      </c>
      <c r="L35" s="37">
        <v>0</v>
      </c>
      <c r="M35" s="37">
        <v>202995</v>
      </c>
      <c r="N35" s="37">
        <v>0</v>
      </c>
      <c r="O35" s="37">
        <v>0</v>
      </c>
      <c r="P35" s="37">
        <v>596863</v>
      </c>
      <c r="Q35" s="37">
        <v>9418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</row>
    <row r="36" spans="1:24" x14ac:dyDescent="0.25">
      <c r="A36" s="18">
        <v>32</v>
      </c>
      <c r="B36" s="20" t="s">
        <v>59</v>
      </c>
      <c r="C36" s="37">
        <f>+'[1]Sub County Livestock pop 2016'!D246</f>
        <v>89</v>
      </c>
      <c r="D36" s="37">
        <f>+'[1]Sub County Livestock pop 2016'!E246</f>
        <v>529300</v>
      </c>
      <c r="E36" s="37">
        <f>+'[1]Sub County Livestock pop 2016'!F246</f>
        <v>0</v>
      </c>
      <c r="F36" s="37">
        <f>+'[1]Sub County Livestock pop 2016'!G246</f>
        <v>230655</v>
      </c>
      <c r="G36" s="37">
        <f>+'[1]Sub County Livestock pop 2016'!H246</f>
        <v>4900</v>
      </c>
      <c r="H36" s="37">
        <f>+'[1]Sub County Livestock pop 2016'!I246</f>
        <v>587700</v>
      </c>
      <c r="I36" s="37">
        <f>+'[1]Sub County Livestock pop 2016'!J246</f>
        <v>0</v>
      </c>
      <c r="J36" s="37">
        <v>0</v>
      </c>
      <c r="K36" s="37">
        <v>0</v>
      </c>
      <c r="L36" s="37">
        <v>0</v>
      </c>
      <c r="M36" s="37">
        <v>138768</v>
      </c>
      <c r="N36" s="37">
        <v>0</v>
      </c>
      <c r="O36" s="37">
        <v>0</v>
      </c>
      <c r="P36" s="37">
        <v>61100</v>
      </c>
      <c r="Q36" s="37">
        <v>0</v>
      </c>
      <c r="R36" s="37">
        <v>0</v>
      </c>
      <c r="S36" s="37">
        <v>0</v>
      </c>
      <c r="T36" s="37">
        <v>0</v>
      </c>
      <c r="U36" s="37">
        <v>650</v>
      </c>
      <c r="V36" s="37">
        <v>0</v>
      </c>
      <c r="W36" s="37">
        <v>0</v>
      </c>
      <c r="X36" s="37">
        <v>0</v>
      </c>
    </row>
    <row r="37" spans="1:24" x14ac:dyDescent="0.25">
      <c r="A37" s="18">
        <v>33</v>
      </c>
      <c r="B37" s="12" t="s">
        <v>60</v>
      </c>
      <c r="C37" s="37">
        <f>+'[1]Sub County Livestock pop 2016'!D253</f>
        <v>80905</v>
      </c>
      <c r="D37" s="37">
        <f>+'[1]Sub County Livestock pop 2016'!E253</f>
        <v>32586</v>
      </c>
      <c r="E37" s="37">
        <f>+'[1]Sub County Livestock pop 2016'!F253</f>
        <v>0</v>
      </c>
      <c r="F37" s="37">
        <f>+'[1]Sub County Livestock pop 2016'!G253</f>
        <v>16272</v>
      </c>
      <c r="G37" s="37">
        <f>+'[1]Sub County Livestock pop 2016'!H253</f>
        <v>15127</v>
      </c>
      <c r="H37" s="37">
        <f>+'[1]Sub County Livestock pop 2016'!I253</f>
        <v>53017</v>
      </c>
      <c r="I37" s="37">
        <f>+'[1]Sub County Livestock pop 2016'!J253</f>
        <v>23086</v>
      </c>
      <c r="J37" s="37">
        <v>50104</v>
      </c>
      <c r="K37" s="37">
        <v>51400</v>
      </c>
      <c r="L37" s="37">
        <v>53184</v>
      </c>
      <c r="M37" s="37">
        <v>722498</v>
      </c>
      <c r="N37" s="37">
        <v>20667</v>
      </c>
      <c r="O37" s="37">
        <v>0</v>
      </c>
      <c r="P37" s="37">
        <v>0</v>
      </c>
      <c r="Q37" s="37">
        <v>5083</v>
      </c>
      <c r="R37" s="37">
        <v>5429</v>
      </c>
      <c r="S37" s="37">
        <v>2594</v>
      </c>
      <c r="T37" s="37">
        <v>105</v>
      </c>
      <c r="U37" s="37">
        <v>0</v>
      </c>
      <c r="V37" s="37">
        <v>0</v>
      </c>
      <c r="W37" s="37">
        <v>0</v>
      </c>
      <c r="X37" s="37">
        <v>0</v>
      </c>
    </row>
    <row r="38" spans="1:24" x14ac:dyDescent="0.25">
      <c r="A38" s="18">
        <v>34</v>
      </c>
      <c r="B38" s="12" t="s">
        <v>61</v>
      </c>
      <c r="C38" s="37">
        <f>+'[1]Sub County Livestock pop 2016'!D267</f>
        <v>297069</v>
      </c>
      <c r="D38" s="37">
        <f>+'[1]Sub County Livestock pop 2016'!E267</f>
        <v>1886225</v>
      </c>
      <c r="E38" s="37">
        <f>+'[1]Sub County Livestock pop 2016'!F267</f>
        <v>168782</v>
      </c>
      <c r="F38" s="37">
        <f>+'[1]Sub County Livestock pop 2016'!G267</f>
        <v>373141</v>
      </c>
      <c r="G38" s="37">
        <f>+'[1]Sub County Livestock pop 2016'!H267</f>
        <v>29381</v>
      </c>
      <c r="H38" s="37">
        <f>+'[1]Sub County Livestock pop 2016'!I267</f>
        <v>324548</v>
      </c>
      <c r="I38" s="37">
        <f>+'[1]Sub County Livestock pop 2016'!J267</f>
        <v>18004</v>
      </c>
      <c r="J38" s="37">
        <v>66413</v>
      </c>
      <c r="K38" s="37">
        <v>100561</v>
      </c>
      <c r="L38" s="37">
        <v>297219</v>
      </c>
      <c r="M38" s="37">
        <v>1363115</v>
      </c>
      <c r="N38" s="37">
        <v>72738</v>
      </c>
      <c r="O38" s="37">
        <v>59951</v>
      </c>
      <c r="P38" s="37" t="s">
        <v>91</v>
      </c>
      <c r="Q38" s="37">
        <v>23860</v>
      </c>
      <c r="R38" s="37">
        <v>11132</v>
      </c>
      <c r="S38" s="37">
        <v>3510</v>
      </c>
      <c r="T38" s="37">
        <v>593</v>
      </c>
      <c r="U38" s="37">
        <v>102</v>
      </c>
      <c r="V38" s="37">
        <v>0</v>
      </c>
      <c r="W38" s="37">
        <v>0</v>
      </c>
      <c r="X38" s="37">
        <v>0</v>
      </c>
    </row>
    <row r="39" spans="1:24" x14ac:dyDescent="0.25">
      <c r="A39" s="18">
        <v>35</v>
      </c>
      <c r="B39" s="12" t="s">
        <v>62</v>
      </c>
      <c r="C39" s="37">
        <f>+'[1]Sub County Livestock pop 2016'!D273</f>
        <v>98215</v>
      </c>
      <c r="D39" s="37">
        <f>+'[1]Sub County Livestock pop 2016'!E273</f>
        <v>96147</v>
      </c>
      <c r="E39" s="37">
        <f>+'[1]Sub County Livestock pop 2016'!F273</f>
        <v>1675</v>
      </c>
      <c r="F39" s="37">
        <f>+'[1]Sub County Livestock pop 2016'!G273</f>
        <v>57586</v>
      </c>
      <c r="G39" s="37">
        <f>+'[1]Sub County Livestock pop 2016'!H273</f>
        <v>28884</v>
      </c>
      <c r="H39" s="37">
        <f>+'[1]Sub County Livestock pop 2016'!I273</f>
        <v>226228</v>
      </c>
      <c r="I39" s="37">
        <f>+'[1]Sub County Livestock pop 2016'!J273</f>
        <v>19033</v>
      </c>
      <c r="J39" s="37">
        <v>61776</v>
      </c>
      <c r="K39" s="37">
        <v>44809</v>
      </c>
      <c r="L39" s="37">
        <v>70555</v>
      </c>
      <c r="M39" s="37">
        <v>444195</v>
      </c>
      <c r="N39" s="37">
        <v>6276</v>
      </c>
      <c r="O39" s="37">
        <v>2178</v>
      </c>
      <c r="P39" s="37">
        <v>3</v>
      </c>
      <c r="Q39" s="37">
        <v>55583</v>
      </c>
      <c r="R39" s="37">
        <v>15443</v>
      </c>
      <c r="S39" s="37">
        <v>4952</v>
      </c>
      <c r="T39" s="37">
        <v>2990</v>
      </c>
      <c r="U39" s="37">
        <v>0</v>
      </c>
      <c r="V39" s="37">
        <v>0</v>
      </c>
      <c r="W39" s="37">
        <v>0</v>
      </c>
      <c r="X39" s="37">
        <v>0</v>
      </c>
    </row>
    <row r="40" spans="1:24" x14ac:dyDescent="0.25">
      <c r="A40" s="18">
        <v>36</v>
      </c>
      <c r="B40" s="12" t="s">
        <v>63</v>
      </c>
      <c r="C40" s="37">
        <f>+'[1]Sub County Livestock pop 2016'!D289</f>
        <v>143833</v>
      </c>
      <c r="D40" s="37">
        <f>+'[1]Sub County Livestock pop 2016'!E289</f>
        <v>272387</v>
      </c>
      <c r="E40" s="37">
        <f>+'[1]Sub County Livestock pop 2016'!F289</f>
        <v>175</v>
      </c>
      <c r="F40" s="37">
        <f>+'[1]Sub County Livestock pop 2016'!G289</f>
        <v>120633</v>
      </c>
      <c r="G40" s="37">
        <f>+'[1]Sub County Livestock pop 2016'!H289</f>
        <v>5258</v>
      </c>
      <c r="H40" s="37">
        <f>+'[1]Sub County Livestock pop 2016'!I289</f>
        <v>102535</v>
      </c>
      <c r="I40" s="37">
        <f>+'[1]Sub County Livestock pop 2016'!J289</f>
        <v>62300</v>
      </c>
      <c r="J40" s="37">
        <v>59702</v>
      </c>
      <c r="K40" s="37">
        <v>41297</v>
      </c>
      <c r="L40" s="37">
        <v>113771</v>
      </c>
      <c r="M40" s="37">
        <v>2607411</v>
      </c>
      <c r="N40" s="37">
        <v>99952</v>
      </c>
      <c r="O40" s="37">
        <v>3370</v>
      </c>
      <c r="P40" s="37">
        <v>0</v>
      </c>
      <c r="Q40" s="37">
        <v>5574</v>
      </c>
      <c r="R40" s="37">
        <v>11725</v>
      </c>
      <c r="S40" s="37">
        <v>11546</v>
      </c>
      <c r="T40" s="37">
        <v>645</v>
      </c>
      <c r="U40" s="37">
        <v>725</v>
      </c>
      <c r="V40" s="37">
        <v>0</v>
      </c>
      <c r="W40" s="37">
        <v>0</v>
      </c>
      <c r="X40" s="37">
        <v>0</v>
      </c>
    </row>
    <row r="41" spans="1:24" x14ac:dyDescent="0.25">
      <c r="A41" s="18">
        <v>37</v>
      </c>
      <c r="B41" s="21" t="s">
        <v>64</v>
      </c>
      <c r="C41" s="37">
        <f>+'[1]Sub County Livestock pop 2016'!D304</f>
        <v>247706</v>
      </c>
      <c r="D41" s="37">
        <f>+'[1]Sub County Livestock pop 2016'!E304</f>
        <v>40446</v>
      </c>
      <c r="E41" s="37">
        <f>+'[1]Sub County Livestock pop 2016'!F304</f>
        <v>31851</v>
      </c>
      <c r="F41" s="37">
        <f>+'[1]Sub County Livestock pop 2016'!G304</f>
        <v>107754</v>
      </c>
      <c r="G41" s="37">
        <f>+'[1]Sub County Livestock pop 2016'!H304</f>
        <v>21287</v>
      </c>
      <c r="H41" s="37">
        <f>+'[1]Sub County Livestock pop 2016'!I304</f>
        <v>81079</v>
      </c>
      <c r="I41" s="37">
        <f>+'[1]Sub County Livestock pop 2016'!J304</f>
        <v>52588</v>
      </c>
      <c r="J41" s="37">
        <v>32501</v>
      </c>
      <c r="K41" s="37">
        <v>622430</v>
      </c>
      <c r="L41" s="37">
        <v>1068873</v>
      </c>
      <c r="M41" s="37">
        <v>847056</v>
      </c>
      <c r="N41" s="37">
        <v>12164</v>
      </c>
      <c r="O41" s="37">
        <v>10227</v>
      </c>
      <c r="P41" s="37">
        <v>0</v>
      </c>
      <c r="Q41" s="37">
        <v>3743</v>
      </c>
      <c r="R41" s="37">
        <v>5944</v>
      </c>
      <c r="S41" s="37">
        <v>4077</v>
      </c>
      <c r="T41" s="37">
        <v>55</v>
      </c>
      <c r="U41" s="37">
        <v>0</v>
      </c>
      <c r="V41" s="37">
        <v>0</v>
      </c>
      <c r="W41" s="37">
        <v>0</v>
      </c>
      <c r="X41" s="37">
        <v>0</v>
      </c>
    </row>
    <row r="42" spans="1:24" x14ac:dyDescent="0.25">
      <c r="A42" s="18">
        <v>38</v>
      </c>
      <c r="B42" s="22" t="s">
        <v>65</v>
      </c>
      <c r="C42" s="37">
        <f>+'[1]Sub County Livestock pop 2016'!D310</f>
        <v>5731</v>
      </c>
      <c r="D42" s="37">
        <f>+'[1]Sub County Livestock pop 2016'!E310</f>
        <v>214783</v>
      </c>
      <c r="E42" s="37">
        <f>+'[1]Sub County Livestock pop 2016'!F310</f>
        <v>0</v>
      </c>
      <c r="F42" s="37">
        <f>+'[1]Sub County Livestock pop 2016'!G310</f>
        <v>689662</v>
      </c>
      <c r="G42" s="37">
        <f>+'[1]Sub County Livestock pop 2016'!H310</f>
        <v>1205</v>
      </c>
      <c r="H42" s="37">
        <f>+'[1]Sub County Livestock pop 2016'!I310</f>
        <v>706042</v>
      </c>
      <c r="I42" s="37">
        <f>+'[1]Sub County Livestock pop 2016'!J310</f>
        <v>68</v>
      </c>
      <c r="J42" s="37">
        <v>110</v>
      </c>
      <c r="K42" s="37">
        <v>0</v>
      </c>
      <c r="L42" s="37">
        <v>6077</v>
      </c>
      <c r="M42" s="37">
        <v>239970</v>
      </c>
      <c r="N42" s="37">
        <v>125</v>
      </c>
      <c r="O42" s="37">
        <v>19974</v>
      </c>
      <c r="P42" s="37">
        <v>37563</v>
      </c>
      <c r="Q42" s="37">
        <v>27284</v>
      </c>
      <c r="R42" s="37">
        <v>2360</v>
      </c>
      <c r="S42" s="37">
        <v>820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</row>
    <row r="43" spans="1:24" x14ac:dyDescent="0.25">
      <c r="A43" s="18">
        <v>39</v>
      </c>
      <c r="B43" s="20" t="s">
        <v>66</v>
      </c>
      <c r="C43" s="37">
        <f>+'[1]Sub County Livestock pop 2016'!D316</f>
        <v>53936.104999999996</v>
      </c>
      <c r="D43" s="37">
        <f>+'[1]Sub County Livestock pop 2016'!E316</f>
        <v>246125</v>
      </c>
      <c r="E43" s="37">
        <f>+'[1]Sub County Livestock pop 2016'!F316</f>
        <v>0</v>
      </c>
      <c r="F43" s="37">
        <f>+'[1]Sub County Livestock pop 2016'!G316</f>
        <v>331720</v>
      </c>
      <c r="G43" s="37">
        <f>+'[1]Sub County Livestock pop 2016'!H316</f>
        <v>0</v>
      </c>
      <c r="H43" s="37">
        <f>+'[1]Sub County Livestock pop 2016'!I316</f>
        <v>394850</v>
      </c>
      <c r="I43" s="37">
        <f>+'[1]Sub County Livestock pop 2016'!J316</f>
        <v>775</v>
      </c>
      <c r="J43" s="37">
        <v>17378</v>
      </c>
      <c r="K43" s="37">
        <v>17670</v>
      </c>
      <c r="L43" s="37">
        <v>98360</v>
      </c>
      <c r="M43" s="37">
        <v>363061</v>
      </c>
      <c r="N43" s="37">
        <v>0</v>
      </c>
      <c r="O43" s="37">
        <v>12690</v>
      </c>
      <c r="P43" s="37">
        <v>8072</v>
      </c>
      <c r="Q43" s="37">
        <v>32150</v>
      </c>
      <c r="R43" s="37">
        <v>4705</v>
      </c>
      <c r="S43" s="37">
        <v>2700</v>
      </c>
      <c r="T43" s="37">
        <v>0</v>
      </c>
      <c r="U43" s="37">
        <v>250</v>
      </c>
      <c r="V43" s="37">
        <v>0</v>
      </c>
      <c r="W43" s="37">
        <v>0</v>
      </c>
      <c r="X43" s="37">
        <v>0</v>
      </c>
    </row>
    <row r="44" spans="1:24" x14ac:dyDescent="0.25">
      <c r="A44" s="18">
        <v>40</v>
      </c>
      <c r="B44" s="12" t="s">
        <v>67</v>
      </c>
      <c r="C44" s="37">
        <f>+'[1]Sub County Livestock pop 2016'!D327</f>
        <v>239750</v>
      </c>
      <c r="D44" s="37">
        <f>+'[1]Sub County Livestock pop 2016'!E327</f>
        <v>21881</v>
      </c>
      <c r="E44" s="37">
        <f>+'[1]Sub County Livestock pop 2016'!F327</f>
        <v>13959</v>
      </c>
      <c r="F44" s="37">
        <f>+'[1]Sub County Livestock pop 2016'!G327</f>
        <v>30652</v>
      </c>
      <c r="G44" s="37">
        <f>+'[1]Sub County Livestock pop 2016'!H327</f>
        <v>51116</v>
      </c>
      <c r="H44" s="37">
        <f>+'[1]Sub County Livestock pop 2016'!I327</f>
        <v>107938</v>
      </c>
      <c r="I44" s="37">
        <f>+'[1]Sub County Livestock pop 2016'!J327</f>
        <v>35510</v>
      </c>
      <c r="J44" s="37">
        <v>85210</v>
      </c>
      <c r="K44" s="37">
        <v>104573</v>
      </c>
      <c r="L44" s="37">
        <v>257646</v>
      </c>
      <c r="M44" s="37">
        <v>554883</v>
      </c>
      <c r="N44" s="37">
        <v>9814</v>
      </c>
      <c r="O44" s="37">
        <v>764</v>
      </c>
      <c r="P44" s="37">
        <v>0</v>
      </c>
      <c r="Q44" s="37">
        <v>5630</v>
      </c>
      <c r="R44" s="37">
        <v>6332</v>
      </c>
      <c r="S44" s="37">
        <v>4008</v>
      </c>
      <c r="T44" s="37">
        <v>0</v>
      </c>
      <c r="U44" s="37">
        <v>4</v>
      </c>
      <c r="V44" s="37">
        <v>0</v>
      </c>
      <c r="W44" s="37">
        <v>0</v>
      </c>
      <c r="X44" s="37">
        <v>0</v>
      </c>
    </row>
    <row r="45" spans="1:24" x14ac:dyDescent="0.25">
      <c r="A45" s="11">
        <v>41</v>
      </c>
      <c r="B45" s="12" t="s">
        <v>68</v>
      </c>
      <c r="C45" s="37">
        <f>+'[1]Sub County Livestock pop 2016'!D335</f>
        <v>102684</v>
      </c>
      <c r="D45" s="37">
        <f>+'[1]Sub County Livestock pop 2016'!E335</f>
        <v>182372</v>
      </c>
      <c r="E45" s="37">
        <f>+'[1]Sub County Livestock pop 2016'!F335</f>
        <v>13342</v>
      </c>
      <c r="F45" s="37">
        <f>+'[1]Sub County Livestock pop 2016'!G335</f>
        <v>62466</v>
      </c>
      <c r="G45" s="37">
        <f>+'[1]Sub County Livestock pop 2016'!H335</f>
        <v>3756</v>
      </c>
      <c r="H45" s="37">
        <f>+'[1]Sub County Livestock pop 2016'!I335</f>
        <v>85601</v>
      </c>
      <c r="I45" s="37">
        <f>+'[1]Sub County Livestock pop 2016'!J335</f>
        <v>0</v>
      </c>
      <c r="J45" s="37">
        <v>0</v>
      </c>
      <c r="K45" s="37">
        <v>31169</v>
      </c>
      <c r="L45" s="37">
        <v>62370</v>
      </c>
      <c r="M45" s="37">
        <v>507138</v>
      </c>
      <c r="N45" s="37">
        <v>7471</v>
      </c>
      <c r="O45" s="37">
        <v>19630</v>
      </c>
      <c r="P45" s="37">
        <v>0</v>
      </c>
      <c r="Q45" s="37">
        <v>8585</v>
      </c>
      <c r="R45" s="37">
        <v>4547</v>
      </c>
      <c r="S45" s="37">
        <v>697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</row>
    <row r="46" spans="1:24" x14ac:dyDescent="0.25">
      <c r="A46" s="11">
        <v>42</v>
      </c>
      <c r="B46" s="23" t="s">
        <v>69</v>
      </c>
      <c r="C46" s="37">
        <f>+'[1]Sub County Livestock pop 2016'!D343</f>
        <v>223943.02</v>
      </c>
      <c r="D46" s="37">
        <f>+'[1]Sub County Livestock pop 2016'!E343</f>
        <v>96897.23</v>
      </c>
      <c r="E46" s="37">
        <f>+'[1]Sub County Livestock pop 2016'!F343</f>
        <v>37577.82</v>
      </c>
      <c r="F46" s="37">
        <f>+'[1]Sub County Livestock pop 2016'!G343</f>
        <v>90211.860000000015</v>
      </c>
      <c r="G46" s="37">
        <f>+'[1]Sub County Livestock pop 2016'!H343</f>
        <v>3309.9</v>
      </c>
      <c r="H46" s="37">
        <f>+'[1]Sub County Livestock pop 2016'!I343</f>
        <v>46687.44</v>
      </c>
      <c r="I46" s="37">
        <f>+'[1]Sub County Livestock pop 2016'!J343</f>
        <v>775.25000000000011</v>
      </c>
      <c r="J46" s="37">
        <v>8691.239999999998</v>
      </c>
      <c r="K46" s="37">
        <v>9750.2999999999993</v>
      </c>
      <c r="L46" s="37">
        <v>39009.599999999999</v>
      </c>
      <c r="M46" s="37">
        <v>759775.5</v>
      </c>
      <c r="N46" s="37">
        <v>860</v>
      </c>
      <c r="O46" s="37">
        <v>10516</v>
      </c>
      <c r="P46" s="37">
        <v>0</v>
      </c>
      <c r="Q46" s="37">
        <v>15210.6</v>
      </c>
      <c r="R46" s="37">
        <v>8375.8500000000022</v>
      </c>
      <c r="S46" s="37">
        <v>3244.9999999999995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</row>
    <row r="47" spans="1:24" x14ac:dyDescent="0.25">
      <c r="A47" s="11">
        <v>43</v>
      </c>
      <c r="B47" s="12" t="s">
        <v>70</v>
      </c>
      <c r="C47" s="37">
        <f>+'[1]Sub County Livestock pop 2016'!D350</f>
        <v>204433</v>
      </c>
      <c r="D47" s="37">
        <f>+'[1]Sub County Livestock pop 2016'!E350</f>
        <v>173715</v>
      </c>
      <c r="E47" s="37">
        <f>+'[1]Sub County Livestock pop 2016'!F350</f>
        <v>162351</v>
      </c>
      <c r="F47" s="37">
        <f>+'[1]Sub County Livestock pop 2016'!G350</f>
        <v>189085</v>
      </c>
      <c r="G47" s="37">
        <f>+'[1]Sub County Livestock pop 2016'!H350</f>
        <v>1930</v>
      </c>
      <c r="H47" s="37">
        <f>+'[1]Sub County Livestock pop 2016'!I350</f>
        <v>275293</v>
      </c>
      <c r="I47" s="37">
        <f>+'[1]Sub County Livestock pop 2016'!J350</f>
        <v>70</v>
      </c>
      <c r="J47" s="37">
        <v>6638</v>
      </c>
      <c r="K47" s="37">
        <v>2000</v>
      </c>
      <c r="L47" s="37">
        <v>8715</v>
      </c>
      <c r="M47" s="37">
        <v>494861</v>
      </c>
      <c r="N47" s="37">
        <v>17741</v>
      </c>
      <c r="O47" s="37">
        <v>21780</v>
      </c>
      <c r="P47" s="37">
        <v>60</v>
      </c>
      <c r="Q47" s="37">
        <v>53028</v>
      </c>
      <c r="R47" s="37">
        <v>1081</v>
      </c>
      <c r="S47" s="37">
        <v>1065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</row>
    <row r="48" spans="1:24" x14ac:dyDescent="0.25">
      <c r="A48" s="11">
        <v>44</v>
      </c>
      <c r="B48" s="23" t="s">
        <v>71</v>
      </c>
      <c r="C48" s="37">
        <f>+'[1]Sub County Livestock pop 2016'!D359</f>
        <v>160529.27499999999</v>
      </c>
      <c r="D48" s="37">
        <f>+'[1]Sub County Livestock pop 2016'!E359</f>
        <v>345242.40499999997</v>
      </c>
      <c r="E48" s="37">
        <f>+'[1]Sub County Livestock pop 2016'!F359</f>
        <v>15244.704</v>
      </c>
      <c r="F48" s="37">
        <f>+'[1]Sub County Livestock pop 2016'!G359</f>
        <v>378205.18699999992</v>
      </c>
      <c r="G48" s="37">
        <f>+'[1]Sub County Livestock pop 2016'!H359</f>
        <v>5628.7759999999998</v>
      </c>
      <c r="H48" s="37">
        <f>+'[1]Sub County Livestock pop 2016'!I359</f>
        <v>896249.52</v>
      </c>
      <c r="I48" s="37">
        <f>+'[1]Sub County Livestock pop 2016'!J359</f>
        <v>176</v>
      </c>
      <c r="J48" s="37">
        <v>5325.4400000000005</v>
      </c>
      <c r="K48" s="37">
        <v>29558.885999999999</v>
      </c>
      <c r="L48" s="37">
        <v>44532.130999999994</v>
      </c>
      <c r="M48" s="37">
        <v>1012192.651</v>
      </c>
      <c r="N48" s="37">
        <v>3050</v>
      </c>
      <c r="O48" s="37">
        <v>14792.419999999998</v>
      </c>
      <c r="P48" s="37">
        <v>10208</v>
      </c>
      <c r="Q48" s="37">
        <v>139379.64499999999</v>
      </c>
      <c r="R48" s="37">
        <v>23283</v>
      </c>
      <c r="S48" s="37">
        <v>3198</v>
      </c>
      <c r="T48" s="37">
        <v>802</v>
      </c>
      <c r="U48" s="37">
        <v>0</v>
      </c>
      <c r="V48" s="37">
        <v>0</v>
      </c>
      <c r="W48" s="37">
        <v>0</v>
      </c>
      <c r="X48" s="37">
        <v>0</v>
      </c>
    </row>
    <row r="49" spans="1:24" x14ac:dyDescent="0.25">
      <c r="A49" s="18">
        <v>45</v>
      </c>
      <c r="B49" s="24" t="s">
        <v>72</v>
      </c>
      <c r="C49" s="37">
        <f>+'[1]Sub County Livestock pop 2016'!D367</f>
        <v>322374</v>
      </c>
      <c r="D49" s="37">
        <f>+'[1]Sub County Livestock pop 2016'!E367</f>
        <v>31961</v>
      </c>
      <c r="E49" s="37">
        <f>+'[1]Sub County Livestock pop 2016'!F367</f>
        <v>176089</v>
      </c>
      <c r="F49" s="37">
        <f>+'[1]Sub County Livestock pop 2016'!G367</f>
        <v>153320</v>
      </c>
      <c r="G49" s="37">
        <f>+'[1]Sub County Livestock pop 2016'!H367</f>
        <v>15584</v>
      </c>
      <c r="H49" s="37">
        <f>+'[1]Sub County Livestock pop 2016'!I367</f>
        <v>60556</v>
      </c>
      <c r="I49" s="37">
        <f>+'[1]Sub County Livestock pop 2016'!J367</f>
        <v>1187</v>
      </c>
      <c r="J49" s="37">
        <v>40106</v>
      </c>
      <c r="K49" s="37">
        <v>10540</v>
      </c>
      <c r="L49" s="37">
        <v>21745</v>
      </c>
      <c r="M49" s="37">
        <v>477643</v>
      </c>
      <c r="N49" s="37">
        <v>20061</v>
      </c>
      <c r="O49" s="37">
        <v>0</v>
      </c>
      <c r="P49" s="37">
        <v>0</v>
      </c>
      <c r="Q49" s="37">
        <v>10862</v>
      </c>
      <c r="R49" s="37">
        <v>4918</v>
      </c>
      <c r="S49" s="37">
        <v>3070</v>
      </c>
      <c r="T49" s="37">
        <v>0</v>
      </c>
      <c r="U49" s="37">
        <v>0</v>
      </c>
      <c r="V49" s="37">
        <v>0</v>
      </c>
      <c r="W49" s="37">
        <v>15</v>
      </c>
      <c r="X49" s="37">
        <v>0</v>
      </c>
    </row>
    <row r="50" spans="1:24" x14ac:dyDescent="0.25">
      <c r="A50" s="18">
        <v>46</v>
      </c>
      <c r="B50" s="25" t="s">
        <v>73</v>
      </c>
      <c r="C50" s="38">
        <f>+'[1]Sub County Livestock pop 2016'!D369</f>
        <v>12</v>
      </c>
      <c r="D50" s="38">
        <f>+'[1]Sub County Livestock pop 2016'!E369</f>
        <v>718928</v>
      </c>
      <c r="E50" s="38">
        <f>+'[1]Sub County Livestock pop 2016'!F369</f>
        <v>0</v>
      </c>
      <c r="F50" s="38">
        <f>+'[1]Sub County Livestock pop 2016'!G369</f>
        <v>1177500</v>
      </c>
      <c r="G50" s="38">
        <f>+'[1]Sub County Livestock pop 2016'!H369</f>
        <v>254</v>
      </c>
      <c r="H50" s="38">
        <f>+'[1]Sub County Livestock pop 2016'!I369</f>
        <v>1503730</v>
      </c>
      <c r="I50" s="38">
        <f>+'[1]Sub County Livestock pop 2016'!J369</f>
        <v>0</v>
      </c>
      <c r="J50" s="38">
        <v>0</v>
      </c>
      <c r="K50" s="38">
        <v>76</v>
      </c>
      <c r="L50" s="38">
        <v>534</v>
      </c>
      <c r="M50" s="38">
        <v>188732</v>
      </c>
      <c r="N50" s="38">
        <v>200</v>
      </c>
      <c r="O50" s="38">
        <v>186044</v>
      </c>
      <c r="P50" s="38">
        <v>717028</v>
      </c>
      <c r="Q50" s="38">
        <v>247</v>
      </c>
      <c r="R50" s="38">
        <v>254</v>
      </c>
      <c r="S50" s="38">
        <v>373</v>
      </c>
      <c r="T50" s="38">
        <v>0</v>
      </c>
      <c r="U50" s="38">
        <v>6</v>
      </c>
      <c r="V50" s="38">
        <v>0</v>
      </c>
      <c r="W50" s="38">
        <v>0</v>
      </c>
      <c r="X50" s="38">
        <v>0</v>
      </c>
    </row>
    <row r="51" spans="1:24" x14ac:dyDescent="0.25">
      <c r="A51" s="18">
        <v>47</v>
      </c>
      <c r="B51" s="26" t="s">
        <v>74</v>
      </c>
      <c r="C51" s="38">
        <f>+'[1]Sub County Livestock pop 2016'!D375</f>
        <v>400</v>
      </c>
      <c r="D51" s="38">
        <f>+'[1]Sub County Livestock pop 2016'!E375</f>
        <v>470000</v>
      </c>
      <c r="E51" s="38">
        <f>+'[1]Sub County Livestock pop 2016'!F375</f>
        <v>0</v>
      </c>
      <c r="F51" s="38">
        <f>+'[1]Sub County Livestock pop 2016'!G375</f>
        <v>1600000</v>
      </c>
      <c r="G51" s="38">
        <f>+'[1]Sub County Livestock pop 2016'!H375</f>
        <v>2276</v>
      </c>
      <c r="H51" s="38">
        <f>+'[1]Sub County Livestock pop 2016'!I375</f>
        <v>1800000</v>
      </c>
      <c r="I51" s="38">
        <f>+'[1]Sub County Livestock pop 2016'!J375</f>
        <v>156</v>
      </c>
      <c r="J51" s="38">
        <v>1639</v>
      </c>
      <c r="K51" s="38">
        <v>2100</v>
      </c>
      <c r="L51" s="38">
        <v>5400</v>
      </c>
      <c r="M51" s="38">
        <v>57100</v>
      </c>
      <c r="N51" s="38">
        <v>1600</v>
      </c>
      <c r="O51" s="38">
        <v>70246</v>
      </c>
      <c r="P51" s="38">
        <v>224000</v>
      </c>
      <c r="Q51" s="38">
        <v>1987</v>
      </c>
      <c r="R51" s="38">
        <v>418</v>
      </c>
      <c r="S51" s="38">
        <v>589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</row>
    <row r="52" spans="1:24" x14ac:dyDescent="0.25">
      <c r="A52" s="27"/>
      <c r="B52" s="28" t="s">
        <v>75</v>
      </c>
      <c r="C52" s="40">
        <f>SUM(C5:C51)</f>
        <v>4505732.5862916522</v>
      </c>
      <c r="D52" s="40">
        <f t="shared" ref="D52:I52" si="0">SUM(D5:D51)</f>
        <v>16023457.518740887</v>
      </c>
      <c r="E52" s="40">
        <f t="shared" si="0"/>
        <v>831233.28355145303</v>
      </c>
      <c r="F52" s="40">
        <f t="shared" si="0"/>
        <v>18152526.957862291</v>
      </c>
      <c r="G52" s="40">
        <f t="shared" si="0"/>
        <v>575545.34314420901</v>
      </c>
      <c r="H52" s="40">
        <f t="shared" si="0"/>
        <v>26170370.973604813</v>
      </c>
      <c r="I52" s="40">
        <f t="shared" si="0"/>
        <v>504395.28</v>
      </c>
      <c r="J52" s="40">
        <v>824554.8866629249</v>
      </c>
      <c r="K52" s="40">
        <v>3056747.34356023</v>
      </c>
      <c r="L52" s="40">
        <v>4161288.5171215502</v>
      </c>
      <c r="M52" s="40">
        <v>36578441.236224651</v>
      </c>
      <c r="N52" s="40">
        <v>822181.4</v>
      </c>
      <c r="O52" s="40">
        <v>1965631.5499999998</v>
      </c>
      <c r="P52" s="40">
        <v>3222593</v>
      </c>
      <c r="Q52" s="40">
        <v>1030946.245</v>
      </c>
      <c r="R52" s="40">
        <v>214634.7</v>
      </c>
      <c r="S52" s="40">
        <v>187413.87</v>
      </c>
      <c r="T52" s="40">
        <v>12240</v>
      </c>
      <c r="U52" s="40">
        <v>5795</v>
      </c>
      <c r="V52" s="40">
        <v>150200</v>
      </c>
      <c r="W52" s="40">
        <v>21</v>
      </c>
      <c r="X52" s="40">
        <v>2840</v>
      </c>
    </row>
    <row r="53" spans="1:24" x14ac:dyDescent="0.25">
      <c r="E53" s="67"/>
      <c r="G53" s="67"/>
      <c r="K53" s="67"/>
    </row>
  </sheetData>
  <mergeCells count="4">
    <mergeCell ref="C2:D2"/>
    <mergeCell ref="E2:F2"/>
    <mergeCell ref="G2:H2"/>
    <mergeCell ref="Q2:T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H16" sqref="H16"/>
    </sheetView>
  </sheetViews>
  <sheetFormatPr defaultRowHeight="15" x14ac:dyDescent="0.25"/>
  <sheetData>
    <row r="3" spans="1:4" x14ac:dyDescent="0.25">
      <c r="A3" s="4" t="s">
        <v>106</v>
      </c>
      <c r="B3" s="4" t="s">
        <v>1</v>
      </c>
      <c r="C3" t="s">
        <v>1</v>
      </c>
      <c r="D3">
        <v>20529190.105032541</v>
      </c>
    </row>
    <row r="4" spans="1:4" x14ac:dyDescent="0.25">
      <c r="A4" s="4"/>
      <c r="B4" s="4" t="s">
        <v>2</v>
      </c>
      <c r="C4" t="s">
        <v>2</v>
      </c>
      <c r="D4">
        <v>18983760.241413746</v>
      </c>
    </row>
    <row r="5" spans="1:4" x14ac:dyDescent="0.25">
      <c r="A5" s="4"/>
      <c r="B5" s="4" t="s">
        <v>3</v>
      </c>
      <c r="C5" t="s">
        <v>3</v>
      </c>
      <c r="D5">
        <v>26745916.316749021</v>
      </c>
    </row>
    <row r="6" spans="1:4" x14ac:dyDescent="0.25">
      <c r="A6" s="4"/>
      <c r="B6" s="4" t="s">
        <v>107</v>
      </c>
      <c r="C6" t="s">
        <v>8</v>
      </c>
      <c r="D6">
        <v>3222593</v>
      </c>
    </row>
    <row r="7" spans="1:4" x14ac:dyDescent="0.25">
      <c r="A7" s="4"/>
      <c r="B7" s="4" t="s">
        <v>108</v>
      </c>
      <c r="C7" t="s">
        <v>7</v>
      </c>
      <c r="D7">
        <v>1965631.5499999998</v>
      </c>
    </row>
    <row r="8" spans="1:4" x14ac:dyDescent="0.25">
      <c r="A8" s="4"/>
      <c r="B8" s="4" t="s">
        <v>4</v>
      </c>
      <c r="C8" t="s">
        <v>4</v>
      </c>
      <c r="D8">
        <v>504395.28</v>
      </c>
    </row>
    <row r="9" spans="1:4" x14ac:dyDescent="0.25">
      <c r="A9" s="4"/>
      <c r="B9" s="4" t="s">
        <v>6</v>
      </c>
      <c r="C9" t="s">
        <v>6</v>
      </c>
      <c r="D9">
        <v>44618658.49690643</v>
      </c>
    </row>
    <row r="10" spans="1:4" x14ac:dyDescent="0.25">
      <c r="A10" s="4"/>
      <c r="B10" s="4" t="s">
        <v>109</v>
      </c>
      <c r="C10" t="s">
        <v>9</v>
      </c>
      <c r="D10">
        <v>1445234.8149999999</v>
      </c>
    </row>
    <row r="11" spans="1:4" x14ac:dyDescent="0.25">
      <c r="A11" s="4"/>
      <c r="B11" s="4" t="s">
        <v>110</v>
      </c>
      <c r="C11" t="s">
        <v>5</v>
      </c>
      <c r="D11">
        <v>824554.8866629249</v>
      </c>
    </row>
    <row r="12" spans="1:4" x14ac:dyDescent="0.25">
      <c r="A12" s="4"/>
      <c r="B12" s="4" t="s">
        <v>111</v>
      </c>
      <c r="C12" t="s">
        <v>10</v>
      </c>
      <c r="D12">
        <v>5795</v>
      </c>
    </row>
    <row r="13" spans="1:4" x14ac:dyDescent="0.25">
      <c r="A13" s="4"/>
      <c r="B13" s="4" t="s">
        <v>112</v>
      </c>
      <c r="C13" t="s">
        <v>13</v>
      </c>
      <c r="D13">
        <v>2840</v>
      </c>
    </row>
    <row r="14" spans="1:4" x14ac:dyDescent="0.25">
      <c r="A14" s="4"/>
      <c r="B14" s="4" t="s">
        <v>113</v>
      </c>
      <c r="C14" t="s">
        <v>11</v>
      </c>
      <c r="D14">
        <v>150200</v>
      </c>
    </row>
    <row r="15" spans="1:4" x14ac:dyDescent="0.25">
      <c r="B15" s="71" t="s">
        <v>12</v>
      </c>
      <c r="C15" t="s">
        <v>12</v>
      </c>
      <c r="D15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pane xSplit="2" ySplit="3" topLeftCell="D40" activePane="bottomRight" state="frozen"/>
      <selection pane="topRight" activeCell="C1" sqref="C1"/>
      <selection pane="bottomLeft" activeCell="A4" sqref="A4"/>
      <selection pane="bottomRight" activeCell="N52" sqref="N52"/>
    </sheetView>
  </sheetViews>
  <sheetFormatPr defaultRowHeight="15.75" x14ac:dyDescent="0.25"/>
  <cols>
    <col min="1" max="1" width="3.28515625" style="29" bestFit="1" customWidth="1"/>
    <col min="2" max="2" width="16.28515625" style="29" customWidth="1"/>
    <col min="3" max="3" width="16.5703125" style="29" bestFit="1" customWidth="1"/>
    <col min="4" max="4" width="12.42578125" style="29" bestFit="1" customWidth="1"/>
    <col min="5" max="5" width="11.28515625" style="29" bestFit="1" customWidth="1"/>
    <col min="6" max="6" width="12.140625" style="29" bestFit="1" customWidth="1"/>
    <col min="7" max="7" width="12.5703125" style="29" bestFit="1" customWidth="1"/>
    <col min="8" max="8" width="11.28515625" style="29" bestFit="1" customWidth="1"/>
    <col min="9" max="9" width="17.42578125" style="29" bestFit="1" customWidth="1"/>
    <col min="10" max="10" width="17.85546875" style="29" bestFit="1" customWidth="1"/>
    <col min="11" max="11" width="17" style="29" bestFit="1" customWidth="1"/>
    <col min="12" max="12" width="11.7109375" style="29" bestFit="1" customWidth="1"/>
    <col min="13" max="13" width="9.85546875" style="29" bestFit="1" customWidth="1"/>
    <col min="14" max="14" width="19.85546875" style="29" bestFit="1" customWidth="1"/>
    <col min="15" max="15" width="12" style="29" bestFit="1" customWidth="1"/>
    <col min="16" max="16" width="11.7109375" style="29" bestFit="1" customWidth="1"/>
    <col min="17" max="16384" width="9.140625" style="29"/>
  </cols>
  <sheetData>
    <row r="1" spans="1:16" ht="15.75" customHeight="1" x14ac:dyDescent="0.25">
      <c r="B1" s="1" t="s">
        <v>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4"/>
      <c r="B2" s="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x14ac:dyDescent="0.25">
      <c r="A3" s="9"/>
      <c r="B3" s="10" t="s">
        <v>27</v>
      </c>
      <c r="C3" s="5" t="s">
        <v>77</v>
      </c>
      <c r="D3" s="5" t="s">
        <v>78</v>
      </c>
      <c r="E3" s="5" t="s">
        <v>79</v>
      </c>
      <c r="F3" s="5" t="s">
        <v>80</v>
      </c>
      <c r="G3" s="5" t="s">
        <v>81</v>
      </c>
      <c r="H3" s="5" t="s">
        <v>82</v>
      </c>
      <c r="I3" s="5" t="s">
        <v>83</v>
      </c>
      <c r="J3" s="5" t="s">
        <v>84</v>
      </c>
      <c r="K3" s="5" t="s">
        <v>85</v>
      </c>
      <c r="L3" s="5" t="s">
        <v>86</v>
      </c>
      <c r="M3" s="5" t="s">
        <v>87</v>
      </c>
      <c r="N3" s="5" t="s">
        <v>88</v>
      </c>
      <c r="O3" s="5" t="s">
        <v>89</v>
      </c>
      <c r="P3" s="5" t="s">
        <v>90</v>
      </c>
    </row>
    <row r="4" spans="1:16" x14ac:dyDescent="0.25">
      <c r="A4" s="11">
        <v>1</v>
      </c>
      <c r="B4" s="12" t="s">
        <v>28</v>
      </c>
      <c r="C4" s="30">
        <v>200084785.7142857</v>
      </c>
      <c r="D4" s="30">
        <v>5917202.1052631587</v>
      </c>
      <c r="E4" s="30">
        <v>39442.105263157893</v>
      </c>
      <c r="F4" s="30">
        <v>523686.31578947371</v>
      </c>
      <c r="G4" s="30">
        <v>698829.47368421056</v>
      </c>
      <c r="H4" s="30">
        <v>461178.94736842113</v>
      </c>
      <c r="I4" s="30">
        <v>34531.57894736842</v>
      </c>
      <c r="J4" s="30">
        <v>402871.57894736843</v>
      </c>
      <c r="K4" s="30">
        <v>0</v>
      </c>
      <c r="L4" s="30">
        <v>155315.78947368418</v>
      </c>
      <c r="M4" s="30">
        <v>17420</v>
      </c>
      <c r="N4" s="30">
        <v>2423388.0701754382</v>
      </c>
      <c r="O4" s="30">
        <v>471385.26315789472</v>
      </c>
      <c r="P4" s="30">
        <v>111274.21052631579</v>
      </c>
    </row>
    <row r="5" spans="1:16" x14ac:dyDescent="0.25">
      <c r="A5" s="11">
        <v>2</v>
      </c>
      <c r="B5" s="12" t="s">
        <v>29</v>
      </c>
      <c r="C5" s="30">
        <v>85587870</v>
      </c>
      <c r="D5" s="30">
        <v>5863700</v>
      </c>
      <c r="E5" s="30">
        <v>85500</v>
      </c>
      <c r="F5" s="30">
        <v>272700</v>
      </c>
      <c r="G5" s="30">
        <v>233200</v>
      </c>
      <c r="H5" s="30">
        <v>620</v>
      </c>
      <c r="I5" s="30">
        <v>1200</v>
      </c>
      <c r="J5" s="30">
        <v>135000</v>
      </c>
      <c r="K5" s="30">
        <v>8300</v>
      </c>
      <c r="L5" s="30">
        <v>1040000</v>
      </c>
      <c r="M5" s="30">
        <v>103990</v>
      </c>
      <c r="N5" s="30">
        <v>196000</v>
      </c>
      <c r="O5" s="30">
        <v>2115</v>
      </c>
      <c r="P5" s="30">
        <v>46178</v>
      </c>
    </row>
    <row r="6" spans="1:16" x14ac:dyDescent="0.25">
      <c r="A6" s="11">
        <v>3</v>
      </c>
      <c r="B6" s="12" t="s">
        <v>30</v>
      </c>
      <c r="C6" s="30">
        <v>43012658.299999997</v>
      </c>
      <c r="D6" s="30">
        <v>337470</v>
      </c>
      <c r="E6" s="30">
        <v>0</v>
      </c>
      <c r="F6" s="30">
        <v>1037256</v>
      </c>
      <c r="G6" s="30">
        <v>243100</v>
      </c>
      <c r="H6" s="30">
        <v>630</v>
      </c>
      <c r="I6" s="30">
        <v>0</v>
      </c>
      <c r="J6" s="30">
        <v>55242.5</v>
      </c>
      <c r="K6" s="30">
        <v>244250</v>
      </c>
      <c r="L6" s="30">
        <v>44492</v>
      </c>
      <c r="M6" s="30">
        <v>0</v>
      </c>
      <c r="N6" s="30">
        <v>55804</v>
      </c>
      <c r="O6" s="30">
        <v>14711</v>
      </c>
      <c r="P6" s="30">
        <v>108181</v>
      </c>
    </row>
    <row r="7" spans="1:16" x14ac:dyDescent="0.25">
      <c r="A7" s="11">
        <v>4</v>
      </c>
      <c r="B7" s="13" t="s">
        <v>31</v>
      </c>
      <c r="C7" s="30">
        <v>113200000</v>
      </c>
      <c r="D7" s="30">
        <v>1850000</v>
      </c>
      <c r="E7" s="30">
        <v>0</v>
      </c>
      <c r="F7" s="30">
        <v>109000</v>
      </c>
      <c r="G7" s="30">
        <v>410000</v>
      </c>
      <c r="H7" s="30">
        <v>5500</v>
      </c>
      <c r="I7" s="30">
        <v>2400</v>
      </c>
      <c r="J7" s="30">
        <v>122000</v>
      </c>
      <c r="K7" s="30">
        <v>0</v>
      </c>
      <c r="L7" s="30">
        <v>95000</v>
      </c>
      <c r="M7" s="30">
        <v>0</v>
      </c>
      <c r="N7" s="30">
        <v>580000</v>
      </c>
      <c r="O7" s="30">
        <v>0</v>
      </c>
      <c r="P7" s="30">
        <v>0</v>
      </c>
    </row>
    <row r="8" spans="1:16" x14ac:dyDescent="0.25">
      <c r="A8" s="11">
        <v>5</v>
      </c>
      <c r="B8" s="12" t="s">
        <v>32</v>
      </c>
      <c r="C8" s="30">
        <v>10970864.4</v>
      </c>
      <c r="D8" s="30">
        <v>9821832</v>
      </c>
      <c r="E8" s="30">
        <v>0</v>
      </c>
      <c r="F8" s="30">
        <v>5418110.4000000013</v>
      </c>
      <c r="G8" s="30">
        <v>460713.60000000009</v>
      </c>
      <c r="H8" s="30">
        <v>205560</v>
      </c>
      <c r="I8" s="30">
        <v>40153.5</v>
      </c>
      <c r="J8" s="30">
        <v>7909876.5</v>
      </c>
      <c r="K8" s="30">
        <v>0</v>
      </c>
      <c r="L8" s="30">
        <v>1735530</v>
      </c>
      <c r="M8" s="30">
        <v>86776.500000000015</v>
      </c>
      <c r="N8" s="30">
        <v>1639392.7757999999</v>
      </c>
      <c r="O8" s="30">
        <v>81848.599999999991</v>
      </c>
      <c r="P8" s="30">
        <v>451509.2</v>
      </c>
    </row>
    <row r="9" spans="1:16" x14ac:dyDescent="0.25">
      <c r="A9" s="11">
        <v>6</v>
      </c>
      <c r="B9" s="12" t="s">
        <v>33</v>
      </c>
      <c r="C9" s="30">
        <v>46338365.400000006</v>
      </c>
      <c r="D9" s="30">
        <v>10672590</v>
      </c>
      <c r="E9" s="30">
        <v>0</v>
      </c>
      <c r="F9" s="30">
        <v>1718090</v>
      </c>
      <c r="G9" s="30">
        <v>32784.000000000007</v>
      </c>
      <c r="H9" s="30">
        <v>491760</v>
      </c>
      <c r="I9" s="30">
        <v>85833</v>
      </c>
      <c r="J9" s="30">
        <v>7945848</v>
      </c>
      <c r="K9" s="30">
        <v>0</v>
      </c>
      <c r="L9" s="30">
        <v>536351</v>
      </c>
      <c r="M9" s="30">
        <v>53635.1</v>
      </c>
      <c r="N9" s="30">
        <v>1498805.5079999999</v>
      </c>
      <c r="O9" s="30">
        <v>88938.25</v>
      </c>
      <c r="P9" s="30">
        <v>175087.4</v>
      </c>
    </row>
    <row r="10" spans="1:16" x14ac:dyDescent="0.25">
      <c r="A10" s="11">
        <v>7</v>
      </c>
      <c r="B10" s="14" t="s">
        <v>34</v>
      </c>
      <c r="C10" s="30">
        <v>67105261.744455189</v>
      </c>
      <c r="D10" s="30">
        <v>12691559.318547154</v>
      </c>
      <c r="E10" s="30">
        <v>0</v>
      </c>
      <c r="F10" s="30">
        <v>5745451.2000000002</v>
      </c>
      <c r="G10" s="30">
        <v>5218790.4000000013</v>
      </c>
      <c r="H10" s="30">
        <v>1754856</v>
      </c>
      <c r="I10" s="30">
        <v>109764</v>
      </c>
      <c r="J10" s="30">
        <v>3645000</v>
      </c>
      <c r="K10" s="30">
        <v>33600</v>
      </c>
      <c r="L10" s="30">
        <v>333112</v>
      </c>
      <c r="M10" s="30">
        <v>16655.599999999999</v>
      </c>
      <c r="N10" s="30">
        <v>404734.353</v>
      </c>
      <c r="O10" s="30">
        <v>105762.99432122629</v>
      </c>
      <c r="P10" s="30">
        <v>913686.8</v>
      </c>
    </row>
    <row r="11" spans="1:16" x14ac:dyDescent="0.25">
      <c r="A11" s="11">
        <v>8</v>
      </c>
      <c r="B11" s="12" t="s">
        <v>35</v>
      </c>
      <c r="C11" s="30">
        <v>26705276.719999999</v>
      </c>
      <c r="D11" s="30">
        <v>5723766.7199999988</v>
      </c>
      <c r="E11" s="30">
        <v>0</v>
      </c>
      <c r="F11" s="30">
        <v>3143659.2</v>
      </c>
      <c r="G11" s="30">
        <v>570348.1542345304</v>
      </c>
      <c r="H11" s="30">
        <v>159150</v>
      </c>
      <c r="I11" s="30">
        <v>117623</v>
      </c>
      <c r="J11" s="30">
        <v>4788925.5</v>
      </c>
      <c r="K11" s="30">
        <v>0</v>
      </c>
      <c r="L11" s="30">
        <v>667624.99999999988</v>
      </c>
      <c r="M11" s="30">
        <v>33381.25</v>
      </c>
      <c r="N11" s="30">
        <v>1001113.911</v>
      </c>
      <c r="O11" s="30">
        <v>47698.055999999997</v>
      </c>
      <c r="P11" s="30">
        <v>199904.39999999997</v>
      </c>
    </row>
    <row r="12" spans="1:16" x14ac:dyDescent="0.25">
      <c r="A12" s="11">
        <v>9</v>
      </c>
      <c r="B12" s="12" t="s">
        <v>36</v>
      </c>
      <c r="C12" s="30">
        <v>38332378</v>
      </c>
      <c r="D12" s="30">
        <v>23564860</v>
      </c>
      <c r="E12" s="30">
        <v>0</v>
      </c>
      <c r="F12" s="30">
        <v>281074</v>
      </c>
      <c r="G12" s="30">
        <v>327710</v>
      </c>
      <c r="H12" s="30">
        <v>65150</v>
      </c>
      <c r="I12" s="30">
        <v>406.2</v>
      </c>
      <c r="J12" s="30">
        <v>2707474.5</v>
      </c>
      <c r="K12" s="30">
        <v>0</v>
      </c>
      <c r="L12" s="30">
        <v>60066</v>
      </c>
      <c r="M12" s="30">
        <v>11095.666666666666</v>
      </c>
      <c r="N12" s="30">
        <v>648970.33333333337</v>
      </c>
      <c r="O12" s="30">
        <v>53768.5</v>
      </c>
      <c r="P12" s="30">
        <v>31088.799999999999</v>
      </c>
    </row>
    <row r="13" spans="1:16" x14ac:dyDescent="0.25">
      <c r="A13" s="11">
        <v>10</v>
      </c>
      <c r="B13" s="12" t="s">
        <v>37</v>
      </c>
      <c r="C13" s="30">
        <v>25553472</v>
      </c>
      <c r="D13" s="30">
        <v>3798255</v>
      </c>
      <c r="E13" s="30">
        <v>0</v>
      </c>
      <c r="F13" s="30">
        <v>770199</v>
      </c>
      <c r="G13" s="30">
        <v>541787</v>
      </c>
      <c r="H13" s="30">
        <v>204340</v>
      </c>
      <c r="I13" s="30">
        <v>122684</v>
      </c>
      <c r="J13" s="30">
        <v>1891544</v>
      </c>
      <c r="K13" s="30">
        <v>0</v>
      </c>
      <c r="L13" s="30">
        <v>512795</v>
      </c>
      <c r="M13" s="30">
        <v>13341</v>
      </c>
      <c r="N13" s="30">
        <v>715905</v>
      </c>
      <c r="O13" s="30">
        <v>56548</v>
      </c>
      <c r="P13" s="30">
        <v>104792</v>
      </c>
    </row>
    <row r="14" spans="1:16" x14ac:dyDescent="0.25">
      <c r="A14" s="11">
        <v>11</v>
      </c>
      <c r="B14" s="12" t="s">
        <v>38</v>
      </c>
      <c r="C14" s="30">
        <v>27086916</v>
      </c>
      <c r="D14" s="30">
        <v>2552000</v>
      </c>
      <c r="E14" s="30">
        <v>0</v>
      </c>
      <c r="F14" s="30">
        <v>149960</v>
      </c>
      <c r="G14" s="30">
        <v>168900</v>
      </c>
      <c r="H14" s="30">
        <v>24200</v>
      </c>
      <c r="I14" s="30">
        <v>0</v>
      </c>
      <c r="J14" s="30">
        <v>725000</v>
      </c>
      <c r="K14" s="30">
        <v>0</v>
      </c>
      <c r="L14" s="30">
        <v>94842</v>
      </c>
      <c r="M14" s="30">
        <v>2178</v>
      </c>
      <c r="N14" s="30">
        <v>1160359.5333333334</v>
      </c>
      <c r="O14" s="30">
        <v>42817</v>
      </c>
      <c r="P14" s="30">
        <v>42727</v>
      </c>
    </row>
    <row r="15" spans="1:16" x14ac:dyDescent="0.25">
      <c r="A15" s="11">
        <v>12</v>
      </c>
      <c r="B15" s="12" t="s">
        <v>39</v>
      </c>
      <c r="C15" s="30">
        <v>72507970</v>
      </c>
      <c r="D15" s="30">
        <v>5227300</v>
      </c>
      <c r="E15" s="30">
        <v>0</v>
      </c>
      <c r="F15" s="30">
        <v>1575000</v>
      </c>
      <c r="G15" s="30">
        <v>259760</v>
      </c>
      <c r="H15" s="30">
        <v>24780</v>
      </c>
      <c r="I15" s="30">
        <v>260</v>
      </c>
      <c r="J15" s="30">
        <v>2099730</v>
      </c>
      <c r="K15" s="30">
        <v>0</v>
      </c>
      <c r="L15" s="30">
        <v>173660</v>
      </c>
      <c r="M15" s="30">
        <v>2880</v>
      </c>
      <c r="N15" s="30">
        <v>1239596</v>
      </c>
      <c r="O15" s="30">
        <v>70377</v>
      </c>
      <c r="P15" s="30">
        <v>75488</v>
      </c>
    </row>
    <row r="16" spans="1:16" x14ac:dyDescent="0.25">
      <c r="A16" s="11">
        <v>13</v>
      </c>
      <c r="B16" s="12" t="s">
        <v>40</v>
      </c>
      <c r="C16" s="30">
        <v>14182200</v>
      </c>
      <c r="D16" s="30">
        <v>1032850</v>
      </c>
      <c r="E16" s="30">
        <v>0</v>
      </c>
      <c r="F16" s="30">
        <v>378300</v>
      </c>
      <c r="G16" s="30">
        <v>54840</v>
      </c>
      <c r="H16" s="30">
        <v>30600</v>
      </c>
      <c r="I16" s="30">
        <v>1469</v>
      </c>
      <c r="J16" s="30">
        <v>474229</v>
      </c>
      <c r="K16" s="30">
        <v>45000</v>
      </c>
      <c r="L16" s="30">
        <v>11168</v>
      </c>
      <c r="M16" s="30">
        <v>791</v>
      </c>
      <c r="N16" s="30">
        <v>265420</v>
      </c>
      <c r="O16" s="30">
        <v>9166</v>
      </c>
      <c r="P16" s="30">
        <v>36096</v>
      </c>
    </row>
    <row r="17" spans="1:16" x14ac:dyDescent="0.25">
      <c r="A17" s="11">
        <v>14</v>
      </c>
      <c r="B17" s="12" t="s">
        <v>41</v>
      </c>
      <c r="C17" s="30">
        <v>1197209</v>
      </c>
      <c r="D17" s="30">
        <v>98100</v>
      </c>
      <c r="E17" s="30">
        <v>0</v>
      </c>
      <c r="F17" s="30">
        <v>28560</v>
      </c>
      <c r="G17" s="30">
        <v>1720</v>
      </c>
      <c r="H17" s="30">
        <v>4187</v>
      </c>
      <c r="I17" s="30">
        <v>247</v>
      </c>
      <c r="J17" s="30">
        <v>583609</v>
      </c>
      <c r="K17" s="30">
        <v>0</v>
      </c>
      <c r="L17" s="30">
        <v>409</v>
      </c>
      <c r="M17" s="30">
        <v>50</v>
      </c>
      <c r="N17" s="30">
        <v>123616.4</v>
      </c>
      <c r="O17" s="30">
        <v>1011</v>
      </c>
      <c r="P17" s="30">
        <v>3506</v>
      </c>
    </row>
    <row r="18" spans="1:16" x14ac:dyDescent="0.25">
      <c r="A18" s="11">
        <v>15</v>
      </c>
      <c r="B18" s="12" t="s">
        <v>42</v>
      </c>
      <c r="C18" s="30">
        <v>25960982</v>
      </c>
      <c r="D18" s="30">
        <v>4104006</v>
      </c>
      <c r="E18" s="30">
        <v>0</v>
      </c>
      <c r="F18" s="30">
        <v>374160</v>
      </c>
      <c r="G18" s="30">
        <v>569080</v>
      </c>
      <c r="H18" s="30">
        <v>38380</v>
      </c>
      <c r="I18" s="30">
        <v>5880</v>
      </c>
      <c r="J18" s="30">
        <v>53238</v>
      </c>
      <c r="K18" s="30">
        <v>0</v>
      </c>
      <c r="L18" s="30">
        <v>19704</v>
      </c>
      <c r="M18" s="30">
        <v>1970.3999999999999</v>
      </c>
      <c r="N18" s="30">
        <v>1749184</v>
      </c>
      <c r="O18" s="30">
        <v>93523</v>
      </c>
      <c r="P18" s="30">
        <v>102200</v>
      </c>
    </row>
    <row r="19" spans="1:16" x14ac:dyDescent="0.25">
      <c r="A19" s="11">
        <v>16</v>
      </c>
      <c r="B19" s="12" t="s">
        <v>43</v>
      </c>
      <c r="C19" s="30">
        <v>11700000</v>
      </c>
      <c r="D19" s="30">
        <v>1238735</v>
      </c>
      <c r="E19" s="30">
        <v>0</v>
      </c>
      <c r="F19" s="30">
        <v>687120</v>
      </c>
      <c r="G19" s="30">
        <v>356311</v>
      </c>
      <c r="H19" s="30">
        <v>0</v>
      </c>
      <c r="I19" s="30">
        <v>0</v>
      </c>
      <c r="J19" s="30">
        <v>585702</v>
      </c>
      <c r="K19" s="30">
        <v>0</v>
      </c>
      <c r="L19" s="30">
        <v>1035</v>
      </c>
      <c r="M19" s="30">
        <v>122</v>
      </c>
      <c r="N19" s="30">
        <v>294243</v>
      </c>
      <c r="O19" s="30">
        <v>18233</v>
      </c>
      <c r="P19" s="30">
        <v>0</v>
      </c>
    </row>
    <row r="20" spans="1:16" x14ac:dyDescent="0.25">
      <c r="A20" s="11">
        <v>17</v>
      </c>
      <c r="B20" s="12" t="s">
        <v>44</v>
      </c>
      <c r="C20" s="30">
        <v>178166261.10810184</v>
      </c>
      <c r="D20" s="30">
        <v>2511100</v>
      </c>
      <c r="E20" s="30">
        <v>2700</v>
      </c>
      <c r="F20" s="30">
        <v>152700</v>
      </c>
      <c r="G20" s="30">
        <v>98231</v>
      </c>
      <c r="H20" s="30">
        <v>1250</v>
      </c>
      <c r="I20" s="30">
        <v>1568.0499943107995</v>
      </c>
      <c r="J20" s="30">
        <v>36100</v>
      </c>
      <c r="K20" s="30">
        <v>0</v>
      </c>
      <c r="L20" s="30">
        <v>94912</v>
      </c>
      <c r="M20" s="30">
        <v>31636</v>
      </c>
      <c r="N20" s="30">
        <v>492149</v>
      </c>
      <c r="O20" s="30">
        <v>2765</v>
      </c>
      <c r="P20" s="30">
        <v>1515</v>
      </c>
    </row>
    <row r="21" spans="1:16" x14ac:dyDescent="0.25">
      <c r="A21" s="11">
        <v>18</v>
      </c>
      <c r="B21" s="17" t="s">
        <v>45</v>
      </c>
      <c r="C21" s="30">
        <v>216631048.5</v>
      </c>
      <c r="D21" s="30">
        <v>1762215</v>
      </c>
      <c r="E21" s="30">
        <v>0</v>
      </c>
      <c r="F21" s="30">
        <v>484706</v>
      </c>
      <c r="G21" s="30">
        <v>56418.75</v>
      </c>
      <c r="H21" s="30">
        <v>8791</v>
      </c>
      <c r="I21" s="30">
        <v>0</v>
      </c>
      <c r="J21" s="30">
        <v>1169739</v>
      </c>
      <c r="K21" s="30">
        <v>0</v>
      </c>
      <c r="L21" s="30">
        <v>100745</v>
      </c>
      <c r="M21" s="30">
        <v>36195.5</v>
      </c>
      <c r="N21" s="30">
        <v>1502032</v>
      </c>
      <c r="O21" s="30">
        <v>19691</v>
      </c>
      <c r="P21" s="30">
        <v>35602</v>
      </c>
    </row>
    <row r="22" spans="1:16" x14ac:dyDescent="0.25">
      <c r="A22" s="11">
        <v>19</v>
      </c>
      <c r="B22" s="12" t="s">
        <v>46</v>
      </c>
      <c r="C22" s="30">
        <v>82944000</v>
      </c>
      <c r="D22" s="30">
        <v>11907000</v>
      </c>
      <c r="E22" s="30">
        <v>23300</v>
      </c>
      <c r="F22" s="30">
        <v>1756855</v>
      </c>
      <c r="G22" s="30">
        <v>1756855</v>
      </c>
      <c r="H22" s="30">
        <v>60000</v>
      </c>
      <c r="I22" s="30">
        <v>0</v>
      </c>
      <c r="J22" s="30">
        <v>1490100</v>
      </c>
      <c r="K22" s="30">
        <v>0</v>
      </c>
      <c r="L22" s="30">
        <v>890450</v>
      </c>
      <c r="M22" s="30">
        <v>267135</v>
      </c>
      <c r="N22" s="30">
        <v>436404</v>
      </c>
      <c r="O22" s="30">
        <v>11900</v>
      </c>
      <c r="P22" s="30">
        <v>207030</v>
      </c>
    </row>
    <row r="23" spans="1:16" x14ac:dyDescent="0.25">
      <c r="A23" s="11">
        <v>20</v>
      </c>
      <c r="B23" s="12" t="s">
        <v>47</v>
      </c>
      <c r="C23" s="30">
        <v>113802208</v>
      </c>
      <c r="D23" s="30">
        <v>583100</v>
      </c>
      <c r="E23" s="30">
        <v>0</v>
      </c>
      <c r="F23" s="30">
        <v>87514</v>
      </c>
      <c r="G23" s="30">
        <v>3360</v>
      </c>
      <c r="H23" s="30">
        <v>152120</v>
      </c>
      <c r="I23" s="30">
        <v>41604</v>
      </c>
      <c r="J23" s="30">
        <v>535848</v>
      </c>
      <c r="K23" s="30">
        <v>0</v>
      </c>
      <c r="L23" s="30">
        <v>343182</v>
      </c>
      <c r="M23" s="30">
        <v>19900</v>
      </c>
      <c r="N23" s="30">
        <v>432420</v>
      </c>
      <c r="O23" s="30">
        <v>14152</v>
      </c>
      <c r="P23" s="30">
        <v>21476</v>
      </c>
    </row>
    <row r="24" spans="1:16" x14ac:dyDescent="0.25">
      <c r="A24" s="11">
        <v>21</v>
      </c>
      <c r="B24" s="17" t="s">
        <v>48</v>
      </c>
      <c r="C24" s="30">
        <v>16448894</v>
      </c>
      <c r="D24" s="30">
        <v>1879350</v>
      </c>
      <c r="E24" s="30">
        <v>0</v>
      </c>
      <c r="F24" s="30">
        <v>182976</v>
      </c>
      <c r="G24" s="30">
        <v>84558</v>
      </c>
      <c r="H24" s="30">
        <v>2000000</v>
      </c>
      <c r="I24" s="30">
        <v>8108.0000000000009</v>
      </c>
      <c r="J24" s="30">
        <v>741829.79999999993</v>
      </c>
      <c r="K24" s="30">
        <v>0</v>
      </c>
      <c r="L24" s="30">
        <v>27720</v>
      </c>
      <c r="M24" s="30">
        <v>9240</v>
      </c>
      <c r="N24" s="30">
        <v>808523.33333333314</v>
      </c>
      <c r="O24" s="30">
        <v>6264.5</v>
      </c>
      <c r="P24" s="30">
        <v>22294.5</v>
      </c>
    </row>
    <row r="25" spans="1:16" x14ac:dyDescent="0.25">
      <c r="A25" s="11">
        <v>22</v>
      </c>
      <c r="B25" s="12" t="s">
        <v>49</v>
      </c>
      <c r="C25" s="30">
        <v>149522590</v>
      </c>
      <c r="D25" s="30">
        <v>1866150</v>
      </c>
      <c r="E25" s="30">
        <v>27409.199999999997</v>
      </c>
      <c r="F25" s="30">
        <v>344460</v>
      </c>
      <c r="G25" s="30">
        <v>606510</v>
      </c>
      <c r="H25" s="30">
        <v>217125</v>
      </c>
      <c r="I25" s="30">
        <v>29945</v>
      </c>
      <c r="J25" s="30">
        <v>411582.9</v>
      </c>
      <c r="K25" s="30">
        <v>0</v>
      </c>
      <c r="L25" s="30">
        <v>349640</v>
      </c>
      <c r="M25" s="30">
        <v>116546.66666666666</v>
      </c>
      <c r="N25" s="30">
        <v>162908.66666666669</v>
      </c>
      <c r="O25" s="30">
        <v>24882</v>
      </c>
      <c r="P25" s="30">
        <v>79247.5</v>
      </c>
    </row>
    <row r="26" spans="1:16" x14ac:dyDescent="0.25">
      <c r="A26" s="11">
        <v>23</v>
      </c>
      <c r="B26" s="12" t="s">
        <v>50</v>
      </c>
      <c r="C26" s="30">
        <v>149575940</v>
      </c>
      <c r="D26" s="30">
        <v>6574500</v>
      </c>
      <c r="E26" s="30">
        <v>0</v>
      </c>
      <c r="F26" s="30">
        <v>666438</v>
      </c>
      <c r="G26" s="30">
        <v>1431000</v>
      </c>
      <c r="H26" s="30">
        <v>188424</v>
      </c>
      <c r="I26" s="30">
        <v>16380</v>
      </c>
      <c r="J26" s="30">
        <v>1989230.4</v>
      </c>
      <c r="K26" s="30">
        <v>63800</v>
      </c>
      <c r="L26" s="30">
        <v>1054522</v>
      </c>
      <c r="M26" s="30">
        <v>351507.33333333326</v>
      </c>
      <c r="N26" s="30">
        <v>638633.33333333326</v>
      </c>
      <c r="O26" s="30">
        <v>54482</v>
      </c>
      <c r="P26" s="30">
        <v>117015</v>
      </c>
    </row>
    <row r="27" spans="1:16" x14ac:dyDescent="0.25">
      <c r="A27" s="11">
        <v>24</v>
      </c>
      <c r="B27" s="12" t="s">
        <v>51</v>
      </c>
      <c r="C27" s="30">
        <v>55206754</v>
      </c>
      <c r="D27" s="30">
        <v>2597743</v>
      </c>
      <c r="E27" s="30">
        <v>0</v>
      </c>
      <c r="F27" s="30">
        <v>850420</v>
      </c>
      <c r="G27" s="30">
        <v>103720</v>
      </c>
      <c r="H27" s="30">
        <v>289798</v>
      </c>
      <c r="I27" s="30">
        <v>29588</v>
      </c>
      <c r="J27" s="30">
        <v>614340</v>
      </c>
      <c r="K27" s="30">
        <v>0</v>
      </c>
      <c r="L27" s="30">
        <v>2912397</v>
      </c>
      <c r="M27" s="30">
        <v>12600</v>
      </c>
      <c r="N27" s="30">
        <v>130640</v>
      </c>
      <c r="O27" s="30">
        <v>41920</v>
      </c>
      <c r="P27" s="30">
        <v>123716</v>
      </c>
    </row>
    <row r="28" spans="1:16" x14ac:dyDescent="0.25">
      <c r="A28" s="11">
        <v>25</v>
      </c>
      <c r="B28" s="12" t="s">
        <v>52</v>
      </c>
      <c r="C28" s="30">
        <v>6800000</v>
      </c>
      <c r="D28" s="30">
        <v>332550</v>
      </c>
      <c r="E28" s="30">
        <v>0</v>
      </c>
      <c r="F28" s="30">
        <v>78370</v>
      </c>
      <c r="G28" s="30">
        <v>52890</v>
      </c>
      <c r="H28" s="30">
        <v>0</v>
      </c>
      <c r="I28" s="30">
        <v>0</v>
      </c>
      <c r="J28" s="30">
        <v>68136</v>
      </c>
      <c r="K28" s="30">
        <v>217000</v>
      </c>
      <c r="L28" s="30">
        <v>4000</v>
      </c>
      <c r="M28" s="30">
        <v>0</v>
      </c>
      <c r="N28" s="30">
        <v>20500</v>
      </c>
      <c r="O28" s="30">
        <v>75655</v>
      </c>
      <c r="P28" s="30">
        <v>0</v>
      </c>
    </row>
    <row r="29" spans="1:16" x14ac:dyDescent="0.25">
      <c r="A29" s="18">
        <v>26</v>
      </c>
      <c r="B29" s="19" t="s">
        <v>53</v>
      </c>
      <c r="C29" s="30">
        <v>97985486</v>
      </c>
      <c r="D29" s="30">
        <v>2482820</v>
      </c>
      <c r="E29" s="30">
        <v>0</v>
      </c>
      <c r="F29" s="30">
        <v>62575</v>
      </c>
      <c r="G29" s="30">
        <v>133689</v>
      </c>
      <c r="H29" s="30">
        <v>72127</v>
      </c>
      <c r="I29" s="30">
        <v>3699</v>
      </c>
      <c r="J29" s="30">
        <v>433062</v>
      </c>
      <c r="K29" s="30">
        <v>0</v>
      </c>
      <c r="L29" s="30">
        <v>158000</v>
      </c>
      <c r="M29" s="30">
        <v>8130</v>
      </c>
      <c r="N29" s="30">
        <v>1830226</v>
      </c>
      <c r="O29" s="30">
        <v>136136</v>
      </c>
      <c r="P29" s="30">
        <v>29239</v>
      </c>
    </row>
    <row r="30" spans="1:16" x14ac:dyDescent="0.25">
      <c r="A30" s="18">
        <v>27</v>
      </c>
      <c r="B30" s="20" t="s">
        <v>54</v>
      </c>
      <c r="C30" s="30">
        <v>75925554</v>
      </c>
      <c r="D30" s="30">
        <v>17373838</v>
      </c>
      <c r="E30" s="30">
        <v>0</v>
      </c>
      <c r="F30" s="30">
        <v>113593</v>
      </c>
      <c r="G30" s="30">
        <v>54447</v>
      </c>
      <c r="H30" s="30">
        <v>899816</v>
      </c>
      <c r="I30" s="30">
        <v>4658</v>
      </c>
      <c r="J30" s="30">
        <v>1878251.1</v>
      </c>
      <c r="K30" s="30">
        <v>0</v>
      </c>
      <c r="L30" s="30">
        <v>292993</v>
      </c>
      <c r="M30" s="30">
        <v>22606</v>
      </c>
      <c r="N30" s="30">
        <v>125665</v>
      </c>
      <c r="O30" s="30">
        <v>5757</v>
      </c>
      <c r="P30" s="30">
        <v>4999</v>
      </c>
    </row>
    <row r="31" spans="1:16" x14ac:dyDescent="0.25">
      <c r="A31" s="18">
        <v>28</v>
      </c>
      <c r="B31" s="20" t="s">
        <v>55</v>
      </c>
      <c r="C31" s="30">
        <v>29442000</v>
      </c>
      <c r="D31" s="30">
        <v>1723800</v>
      </c>
      <c r="E31" s="30">
        <v>0</v>
      </c>
      <c r="F31" s="30">
        <v>23310</v>
      </c>
      <c r="G31" s="30">
        <v>26385</v>
      </c>
      <c r="H31" s="30">
        <v>71760</v>
      </c>
      <c r="I31" s="30">
        <v>3600</v>
      </c>
      <c r="J31" s="30">
        <v>16090</v>
      </c>
      <c r="K31" s="30">
        <v>0</v>
      </c>
      <c r="L31" s="30">
        <v>67200</v>
      </c>
      <c r="M31" s="30">
        <v>1290</v>
      </c>
      <c r="N31" s="30">
        <v>547900</v>
      </c>
      <c r="O31" s="30">
        <v>17436</v>
      </c>
      <c r="P31" s="30">
        <v>11604</v>
      </c>
    </row>
    <row r="32" spans="1:16" x14ac:dyDescent="0.25">
      <c r="A32" s="18">
        <v>29</v>
      </c>
      <c r="B32" s="20" t="s">
        <v>56</v>
      </c>
      <c r="C32" s="30">
        <v>14564946</v>
      </c>
      <c r="D32" s="30">
        <v>3210450</v>
      </c>
      <c r="E32" s="30">
        <v>0</v>
      </c>
      <c r="F32" s="30">
        <v>1724692</v>
      </c>
      <c r="G32" s="30">
        <v>455385</v>
      </c>
      <c r="H32" s="30">
        <v>0</v>
      </c>
      <c r="I32" s="30">
        <v>0</v>
      </c>
      <c r="J32" s="30">
        <v>297407</v>
      </c>
      <c r="K32" s="30">
        <v>5390479</v>
      </c>
      <c r="L32" s="30">
        <v>12850</v>
      </c>
      <c r="M32" s="30">
        <v>91</v>
      </c>
      <c r="N32" s="30">
        <v>821344</v>
      </c>
      <c r="O32" s="30">
        <v>32819</v>
      </c>
      <c r="P32" s="30">
        <v>15643</v>
      </c>
    </row>
    <row r="33" spans="1:16" x14ac:dyDescent="0.25">
      <c r="A33" s="18">
        <v>30</v>
      </c>
      <c r="B33" s="20" t="s">
        <v>57</v>
      </c>
      <c r="C33" s="30">
        <v>6551910</v>
      </c>
      <c r="D33" s="30">
        <v>382000</v>
      </c>
      <c r="E33" s="30">
        <v>0</v>
      </c>
      <c r="F33" s="30">
        <v>99000</v>
      </c>
      <c r="G33" s="30">
        <v>8000</v>
      </c>
      <c r="H33" s="30">
        <v>0</v>
      </c>
      <c r="I33" s="30">
        <v>0</v>
      </c>
      <c r="J33" s="30">
        <v>57108</v>
      </c>
      <c r="K33" s="30">
        <v>0</v>
      </c>
      <c r="L33" s="30">
        <v>24000</v>
      </c>
      <c r="M33" s="30">
        <v>1200</v>
      </c>
      <c r="N33" s="30">
        <v>62022</v>
      </c>
      <c r="O33" s="30">
        <v>5577</v>
      </c>
      <c r="P33" s="30">
        <v>5997</v>
      </c>
    </row>
    <row r="34" spans="1:16" x14ac:dyDescent="0.25">
      <c r="A34" s="18">
        <v>31</v>
      </c>
      <c r="B34" s="20" t="s">
        <v>58</v>
      </c>
      <c r="C34" s="30">
        <v>11855000</v>
      </c>
      <c r="D34" s="30">
        <v>258000000</v>
      </c>
      <c r="E34" s="30">
        <v>0</v>
      </c>
      <c r="F34" s="30">
        <v>10417226</v>
      </c>
      <c r="G34" s="30">
        <v>3551875</v>
      </c>
      <c r="H34" s="30">
        <v>0</v>
      </c>
      <c r="I34" s="30">
        <v>0</v>
      </c>
      <c r="J34" s="30">
        <v>6115400</v>
      </c>
      <c r="K34" s="30">
        <v>150000</v>
      </c>
      <c r="L34" s="30">
        <v>10213347</v>
      </c>
      <c r="M34" s="30">
        <v>0</v>
      </c>
      <c r="N34" s="30">
        <v>25420</v>
      </c>
      <c r="O34" s="30">
        <v>0</v>
      </c>
      <c r="P34" s="30">
        <v>0</v>
      </c>
    </row>
    <row r="35" spans="1:16" x14ac:dyDescent="0.25">
      <c r="A35" s="18">
        <v>32</v>
      </c>
      <c r="B35" s="20" t="s">
        <v>59</v>
      </c>
      <c r="C35" s="30">
        <v>12004524</v>
      </c>
      <c r="D35" s="30">
        <v>10586000</v>
      </c>
      <c r="E35" s="30">
        <v>0</v>
      </c>
      <c r="F35" s="30">
        <v>2350800</v>
      </c>
      <c r="G35" s="30">
        <v>922620</v>
      </c>
      <c r="H35" s="30">
        <v>0</v>
      </c>
      <c r="I35" s="30">
        <v>0</v>
      </c>
      <c r="J35" s="30">
        <v>208152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</row>
    <row r="36" spans="1:16" x14ac:dyDescent="0.25">
      <c r="A36" s="18">
        <v>33</v>
      </c>
      <c r="B36" s="12" t="s">
        <v>60</v>
      </c>
      <c r="C36" s="30">
        <v>86366087</v>
      </c>
      <c r="D36" s="30">
        <v>2287537</v>
      </c>
      <c r="E36" s="30">
        <v>0</v>
      </c>
      <c r="F36" s="30">
        <v>78331</v>
      </c>
      <c r="G36" s="30">
        <v>8843</v>
      </c>
      <c r="H36" s="30">
        <v>969612</v>
      </c>
      <c r="I36" s="30">
        <v>150312</v>
      </c>
      <c r="J36" s="30">
        <v>974509.8</v>
      </c>
      <c r="K36" s="30">
        <v>0</v>
      </c>
      <c r="L36" s="30">
        <v>53119</v>
      </c>
      <c r="M36" s="30">
        <v>10834</v>
      </c>
      <c r="N36" s="30">
        <v>758310</v>
      </c>
      <c r="O36" s="30">
        <v>3258.6</v>
      </c>
      <c r="P36" s="30">
        <v>13857.8</v>
      </c>
    </row>
    <row r="37" spans="1:16" x14ac:dyDescent="0.25">
      <c r="A37" s="18">
        <v>34</v>
      </c>
      <c r="B37" s="12" t="s">
        <v>61</v>
      </c>
      <c r="C37" s="30">
        <v>220063427.80000001</v>
      </c>
      <c r="D37" s="30">
        <v>47155625</v>
      </c>
      <c r="E37" s="30">
        <v>253173</v>
      </c>
      <c r="F37" s="30">
        <v>1298192</v>
      </c>
      <c r="G37" s="30">
        <v>1492564</v>
      </c>
      <c r="H37" s="30">
        <v>450100</v>
      </c>
      <c r="I37" s="30">
        <v>53244</v>
      </c>
      <c r="J37" s="30">
        <v>2165345.7000000002</v>
      </c>
      <c r="K37" s="30">
        <v>0</v>
      </c>
      <c r="L37" s="30">
        <v>315670</v>
      </c>
      <c r="M37" s="30">
        <v>13356</v>
      </c>
      <c r="N37" s="30">
        <v>1781987</v>
      </c>
      <c r="O37" s="30">
        <v>18625.5</v>
      </c>
      <c r="P37" s="30">
        <v>139537.80000000002</v>
      </c>
    </row>
    <row r="38" spans="1:16" x14ac:dyDescent="0.25">
      <c r="A38" s="18">
        <v>35</v>
      </c>
      <c r="B38" s="12" t="s">
        <v>62</v>
      </c>
      <c r="C38" s="30">
        <v>42882847</v>
      </c>
      <c r="D38" s="30">
        <v>1020000</v>
      </c>
      <c r="E38" s="30">
        <v>0</v>
      </c>
      <c r="F38" s="30">
        <v>224270</v>
      </c>
      <c r="G38" s="30">
        <v>67180</v>
      </c>
      <c r="H38" s="30">
        <v>32240</v>
      </c>
      <c r="I38" s="30">
        <v>6030</v>
      </c>
      <c r="J38" s="30">
        <v>473223</v>
      </c>
      <c r="K38" s="30">
        <v>0</v>
      </c>
      <c r="L38" s="30">
        <v>441315</v>
      </c>
      <c r="M38" s="30">
        <v>6969</v>
      </c>
      <c r="N38" s="30">
        <v>658513.33333333326</v>
      </c>
      <c r="O38" s="30">
        <v>19229.400000000001</v>
      </c>
      <c r="P38" s="30">
        <v>113525.6</v>
      </c>
    </row>
    <row r="39" spans="1:16" x14ac:dyDescent="0.25">
      <c r="A39" s="18">
        <v>36</v>
      </c>
      <c r="B39" s="12" t="s">
        <v>63</v>
      </c>
      <c r="C39" s="30">
        <v>152884209</v>
      </c>
      <c r="D39" s="30">
        <v>7108250</v>
      </c>
      <c r="E39" s="30">
        <v>0</v>
      </c>
      <c r="F39" s="30">
        <v>63777</v>
      </c>
      <c r="G39" s="30">
        <v>98002</v>
      </c>
      <c r="H39" s="30">
        <v>93424</v>
      </c>
      <c r="I39" s="30">
        <v>5060</v>
      </c>
      <c r="J39" s="30">
        <v>1120796</v>
      </c>
      <c r="K39" s="30">
        <v>0</v>
      </c>
      <c r="L39" s="30">
        <v>367601</v>
      </c>
      <c r="M39" s="30">
        <v>30428</v>
      </c>
      <c r="N39" s="30">
        <v>6153621.8666666662</v>
      </c>
      <c r="O39" s="30">
        <v>30878</v>
      </c>
      <c r="P39" s="30">
        <v>18804</v>
      </c>
    </row>
    <row r="40" spans="1:16" x14ac:dyDescent="0.25">
      <c r="A40" s="18">
        <v>37</v>
      </c>
      <c r="B40" s="21" t="s">
        <v>64</v>
      </c>
      <c r="C40" s="30">
        <v>308818919</v>
      </c>
      <c r="D40" s="30">
        <v>2334224.2000000002</v>
      </c>
      <c r="E40" s="30">
        <v>20015082</v>
      </c>
      <c r="F40" s="30">
        <v>198844.9</v>
      </c>
      <c r="G40" s="30">
        <v>600402.9</v>
      </c>
      <c r="H40" s="30">
        <v>1030001</v>
      </c>
      <c r="I40" s="30">
        <v>25353</v>
      </c>
      <c r="J40" s="30">
        <v>4942144.5</v>
      </c>
      <c r="K40" s="30">
        <v>0</v>
      </c>
      <c r="L40" s="30">
        <v>113774</v>
      </c>
      <c r="M40" s="30">
        <v>2907</v>
      </c>
      <c r="N40" s="30">
        <v>10535753</v>
      </c>
      <c r="O40" s="30">
        <v>14565</v>
      </c>
      <c r="P40" s="30">
        <v>18028</v>
      </c>
    </row>
    <row r="41" spans="1:16" x14ac:dyDescent="0.25">
      <c r="A41" s="18">
        <v>38</v>
      </c>
      <c r="B41" s="22" t="s">
        <v>65</v>
      </c>
      <c r="C41" s="30">
        <v>3627650</v>
      </c>
      <c r="D41" s="30">
        <v>270337</v>
      </c>
      <c r="E41" s="30">
        <v>0</v>
      </c>
      <c r="F41" s="30">
        <v>141300</v>
      </c>
      <c r="G41" s="30">
        <v>75990</v>
      </c>
      <c r="H41" s="30">
        <v>0</v>
      </c>
      <c r="I41" s="30">
        <v>100</v>
      </c>
      <c r="J41" s="30">
        <v>27130</v>
      </c>
      <c r="K41" s="30">
        <v>306800</v>
      </c>
      <c r="L41" s="30">
        <v>159875</v>
      </c>
      <c r="M41" s="30">
        <v>32765</v>
      </c>
      <c r="N41" s="30">
        <v>315600</v>
      </c>
      <c r="O41" s="30">
        <v>14918</v>
      </c>
      <c r="P41" s="30">
        <v>117335</v>
      </c>
    </row>
    <row r="42" spans="1:16" x14ac:dyDescent="0.25">
      <c r="A42" s="18">
        <v>39</v>
      </c>
      <c r="B42" s="20" t="s">
        <v>66</v>
      </c>
      <c r="C42" s="30">
        <v>64723326</v>
      </c>
      <c r="D42" s="30">
        <v>12306250</v>
      </c>
      <c r="E42" s="30">
        <v>0</v>
      </c>
      <c r="F42" s="30">
        <v>1326880</v>
      </c>
      <c r="G42" s="30">
        <v>1579400</v>
      </c>
      <c r="H42" s="30">
        <v>19375</v>
      </c>
      <c r="I42" s="30">
        <v>25366</v>
      </c>
      <c r="J42" s="30">
        <v>565795.5</v>
      </c>
      <c r="K42" s="30">
        <v>201800</v>
      </c>
      <c r="L42" s="30">
        <v>553770</v>
      </c>
      <c r="M42" s="30">
        <v>184590</v>
      </c>
      <c r="N42" s="30">
        <v>459013.33333333337</v>
      </c>
      <c r="O42" s="30">
        <v>24612.5</v>
      </c>
      <c r="P42" s="30">
        <v>145314</v>
      </c>
    </row>
    <row r="43" spans="1:16" x14ac:dyDescent="0.25">
      <c r="A43" s="18">
        <v>40</v>
      </c>
      <c r="B43" s="12" t="s">
        <v>67</v>
      </c>
      <c r="C43" s="30">
        <v>167610000</v>
      </c>
      <c r="D43" s="30">
        <v>2692300</v>
      </c>
      <c r="E43" s="30">
        <v>0</v>
      </c>
      <c r="F43" s="30">
        <v>168500</v>
      </c>
      <c r="G43" s="30">
        <v>34000</v>
      </c>
      <c r="H43" s="30">
        <v>680600</v>
      </c>
      <c r="I43" s="30">
        <v>0</v>
      </c>
      <c r="J43" s="30">
        <v>591500</v>
      </c>
      <c r="K43" s="30">
        <v>0</v>
      </c>
      <c r="L43" s="30">
        <v>93709</v>
      </c>
      <c r="M43" s="30">
        <v>9323</v>
      </c>
      <c r="N43" s="30">
        <v>1952706</v>
      </c>
      <c r="O43" s="30">
        <v>2188.1000000000004</v>
      </c>
      <c r="P43" s="30">
        <v>27718.000000000004</v>
      </c>
    </row>
    <row r="44" spans="1:16" x14ac:dyDescent="0.25">
      <c r="A44" s="11">
        <v>41</v>
      </c>
      <c r="B44" s="12" t="s">
        <v>68</v>
      </c>
      <c r="C44" s="30">
        <v>155000000</v>
      </c>
      <c r="D44" s="30">
        <v>1711784</v>
      </c>
      <c r="E44" s="30">
        <v>0</v>
      </c>
      <c r="F44" s="30">
        <v>128885</v>
      </c>
      <c r="G44" s="30">
        <v>120995</v>
      </c>
      <c r="H44" s="30">
        <v>7415</v>
      </c>
      <c r="I44" s="30">
        <v>1126</v>
      </c>
      <c r="J44" s="30">
        <v>798109.8</v>
      </c>
      <c r="K44" s="30">
        <v>0</v>
      </c>
      <c r="L44" s="30">
        <v>61057</v>
      </c>
      <c r="M44" s="30">
        <v>730</v>
      </c>
      <c r="N44" s="30">
        <v>1253256</v>
      </c>
      <c r="O44" s="30">
        <v>0</v>
      </c>
      <c r="P44" s="30">
        <v>0</v>
      </c>
    </row>
    <row r="45" spans="1:16" x14ac:dyDescent="0.25">
      <c r="A45" s="11">
        <v>42</v>
      </c>
      <c r="B45" s="23" t="s">
        <v>69</v>
      </c>
      <c r="C45" s="30">
        <v>195489325</v>
      </c>
      <c r="D45" s="30">
        <v>1937944.6</v>
      </c>
      <c r="E45" s="30">
        <v>0</v>
      </c>
      <c r="F45" s="30">
        <v>93374.88</v>
      </c>
      <c r="G45" s="30">
        <v>541271.16</v>
      </c>
      <c r="H45" s="30">
        <v>18077</v>
      </c>
      <c r="I45" s="30">
        <v>1100</v>
      </c>
      <c r="J45" s="30">
        <v>1151363.6100000001</v>
      </c>
      <c r="K45" s="30">
        <v>0</v>
      </c>
      <c r="L45" s="30">
        <v>241479</v>
      </c>
      <c r="M45" s="30">
        <v>80493</v>
      </c>
      <c r="N45" s="30">
        <v>895638</v>
      </c>
      <c r="O45" s="30">
        <v>9656.3150000000005</v>
      </c>
      <c r="P45" s="30">
        <v>94879.84</v>
      </c>
    </row>
    <row r="46" spans="1:16" x14ac:dyDescent="0.25">
      <c r="A46" s="11">
        <v>43</v>
      </c>
      <c r="B46" s="12" t="s">
        <v>70</v>
      </c>
      <c r="C46" s="30">
        <v>49148118</v>
      </c>
      <c r="D46" s="30">
        <v>586135</v>
      </c>
      <c r="E46" s="30">
        <v>247236</v>
      </c>
      <c r="F46" s="30">
        <v>222858</v>
      </c>
      <c r="G46" s="30">
        <v>237068</v>
      </c>
      <c r="H46" s="30">
        <v>150</v>
      </c>
      <c r="I46" s="30">
        <v>0</v>
      </c>
      <c r="J46" s="30">
        <v>29610</v>
      </c>
      <c r="K46" s="30">
        <v>275</v>
      </c>
      <c r="L46" s="30">
        <v>186775</v>
      </c>
      <c r="M46" s="30">
        <v>3100</v>
      </c>
      <c r="N46" s="30">
        <v>741752</v>
      </c>
      <c r="O46" s="30">
        <v>3200</v>
      </c>
      <c r="P46" s="30">
        <v>19275</v>
      </c>
    </row>
    <row r="47" spans="1:16" x14ac:dyDescent="0.25">
      <c r="A47" s="11">
        <v>44</v>
      </c>
      <c r="B47" s="23" t="s">
        <v>71</v>
      </c>
      <c r="C47" s="30">
        <v>34617428.170000002</v>
      </c>
      <c r="D47" s="30">
        <v>2024304.48</v>
      </c>
      <c r="E47" s="30">
        <v>781</v>
      </c>
      <c r="F47" s="30">
        <v>1260061.8700000001</v>
      </c>
      <c r="G47" s="30">
        <v>295210.82999999996</v>
      </c>
      <c r="H47" s="30">
        <v>4730</v>
      </c>
      <c r="I47" s="30">
        <v>3650</v>
      </c>
      <c r="J47" s="30">
        <v>478405.71</v>
      </c>
      <c r="K47" s="30">
        <v>64614.749999999993</v>
      </c>
      <c r="L47" s="30">
        <v>650993.9800000001</v>
      </c>
      <c r="M47" s="30">
        <v>2346</v>
      </c>
      <c r="N47" s="30">
        <v>337071.74</v>
      </c>
      <c r="O47" s="30">
        <v>15713</v>
      </c>
      <c r="P47" s="30">
        <v>82259</v>
      </c>
    </row>
    <row r="48" spans="1:16" x14ac:dyDescent="0.25">
      <c r="A48" s="18">
        <v>45</v>
      </c>
      <c r="B48" s="24" t="s">
        <v>72</v>
      </c>
      <c r="C48" s="30">
        <v>393296280</v>
      </c>
      <c r="D48" s="30">
        <v>799025</v>
      </c>
      <c r="E48" s="30">
        <v>352566.89999999997</v>
      </c>
      <c r="F48" s="30">
        <v>242224</v>
      </c>
      <c r="G48" s="30">
        <v>613280</v>
      </c>
      <c r="H48" s="30">
        <v>29675</v>
      </c>
      <c r="I48" s="30">
        <v>8021.2000000000007</v>
      </c>
      <c r="J48" s="30">
        <v>729112.5</v>
      </c>
      <c r="K48" s="30">
        <v>0</v>
      </c>
      <c r="L48" s="30">
        <v>263900</v>
      </c>
      <c r="M48" s="30">
        <v>87966.666666666657</v>
      </c>
      <c r="N48" s="30">
        <v>101476.66666666666</v>
      </c>
      <c r="O48" s="30">
        <v>3196.1</v>
      </c>
      <c r="P48" s="30">
        <v>42775.200000000004</v>
      </c>
    </row>
    <row r="49" spans="1:16" x14ac:dyDescent="0.25">
      <c r="A49" s="18">
        <v>46</v>
      </c>
      <c r="B49" s="25" t="s">
        <v>73</v>
      </c>
      <c r="C49" s="31">
        <v>83330262</v>
      </c>
      <c r="D49" s="31">
        <v>487382</v>
      </c>
      <c r="E49" s="31">
        <v>0</v>
      </c>
      <c r="F49" s="31">
        <v>1537620</v>
      </c>
      <c r="G49" s="31">
        <v>1317942</v>
      </c>
      <c r="H49" s="31">
        <v>0</v>
      </c>
      <c r="I49" s="31">
        <v>0</v>
      </c>
      <c r="J49" s="31">
        <v>38449</v>
      </c>
      <c r="K49" s="31">
        <v>1988798</v>
      </c>
      <c r="L49" s="31">
        <v>3437</v>
      </c>
      <c r="M49" s="31">
        <v>96</v>
      </c>
      <c r="N49" s="31">
        <v>2947076</v>
      </c>
      <c r="O49" s="31">
        <v>0</v>
      </c>
      <c r="P49" s="31">
        <v>0</v>
      </c>
    </row>
    <row r="50" spans="1:16" x14ac:dyDescent="0.25">
      <c r="A50" s="18">
        <v>47</v>
      </c>
      <c r="B50" s="26" t="s">
        <v>74</v>
      </c>
      <c r="C50" s="31">
        <v>130661720</v>
      </c>
      <c r="D50" s="31">
        <v>28002000</v>
      </c>
      <c r="E50" s="31">
        <v>0</v>
      </c>
      <c r="F50" s="31">
        <v>1875000</v>
      </c>
      <c r="G50" s="31">
        <v>1325000</v>
      </c>
      <c r="H50" s="31">
        <v>0</v>
      </c>
      <c r="I50" s="31">
        <v>0</v>
      </c>
      <c r="J50" s="31">
        <v>35520</v>
      </c>
      <c r="K50" s="31">
        <v>10000000</v>
      </c>
      <c r="L50" s="31">
        <v>40000</v>
      </c>
      <c r="M50" s="31">
        <v>0</v>
      </c>
      <c r="N50" s="31">
        <v>64240</v>
      </c>
      <c r="O50" s="31">
        <v>70000</v>
      </c>
      <c r="P50" s="31">
        <v>460000</v>
      </c>
    </row>
    <row r="51" spans="1:16" x14ac:dyDescent="0.25">
      <c r="A51" s="27"/>
      <c r="B51" s="28" t="s">
        <v>75</v>
      </c>
      <c r="C51" s="32">
        <v>4115472923.856843</v>
      </c>
      <c r="D51" s="32">
        <v>528989940.4238103</v>
      </c>
      <c r="E51" s="32">
        <v>21047190.205263156</v>
      </c>
      <c r="F51" s="32">
        <v>50468079.765789472</v>
      </c>
      <c r="G51" s="32">
        <v>27900966.267918739</v>
      </c>
      <c r="H51" s="32">
        <v>10767501.947368421</v>
      </c>
      <c r="I51" s="32">
        <v>940963.52894167916</v>
      </c>
      <c r="J51" s="32">
        <v>64308681.898947358</v>
      </c>
      <c r="K51" s="32">
        <v>18714716.75</v>
      </c>
      <c r="L51" s="32">
        <v>25573537.769473683</v>
      </c>
      <c r="M51" s="32">
        <v>1688267.6833333333</v>
      </c>
      <c r="N51" s="32">
        <v>50989335.157975398</v>
      </c>
      <c r="O51" s="32">
        <v>1837379.6784791211</v>
      </c>
      <c r="P51" s="32">
        <v>4370406.0505263153</v>
      </c>
    </row>
    <row r="52" spans="1:16" x14ac:dyDescent="0.25">
      <c r="N52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K17" sqref="K17"/>
    </sheetView>
  </sheetViews>
  <sheetFormatPr defaultRowHeight="15" x14ac:dyDescent="0.25"/>
  <cols>
    <col min="2" max="2" width="15.28515625" bestFit="1" customWidth="1"/>
    <col min="3" max="3" width="15.42578125" bestFit="1" customWidth="1"/>
    <col min="4" max="4" width="16.85546875" bestFit="1" customWidth="1"/>
    <col min="5" max="5" width="15.28515625" bestFit="1" customWidth="1"/>
    <col min="6" max="6" width="11.5703125" bestFit="1" customWidth="1"/>
  </cols>
  <sheetData>
    <row r="1" spans="1:6" x14ac:dyDescent="0.25">
      <c r="A1">
        <v>2012</v>
      </c>
      <c r="B1" s="75">
        <v>197062600</v>
      </c>
      <c r="C1" s="75">
        <f>(B1*30)/50</f>
        <v>118237560</v>
      </c>
      <c r="D1" s="75">
        <f>B1*30</f>
        <v>5911878000</v>
      </c>
      <c r="E1" s="75">
        <f>D1/50</f>
        <v>118237560</v>
      </c>
      <c r="F1" s="76">
        <f>E1/1000</f>
        <v>118237.56</v>
      </c>
    </row>
    <row r="2" spans="1:6" x14ac:dyDescent="0.25">
      <c r="A2">
        <v>2013</v>
      </c>
      <c r="B2" s="75">
        <v>170213400</v>
      </c>
      <c r="C2" s="75">
        <f t="shared" ref="C2:C5" si="0">(B2*30)/50</f>
        <v>102128040</v>
      </c>
      <c r="D2" s="75">
        <f t="shared" ref="D2:D5" si="1">B2*30</f>
        <v>5106402000</v>
      </c>
      <c r="E2" s="75">
        <f t="shared" ref="E2:E5" si="2">D2/50</f>
        <v>102128040</v>
      </c>
      <c r="F2" s="76">
        <f t="shared" ref="F2:F5" si="3">E2/1000</f>
        <v>102128.04</v>
      </c>
    </row>
    <row r="3" spans="1:6" x14ac:dyDescent="0.25">
      <c r="A3">
        <v>2014</v>
      </c>
      <c r="B3" s="75">
        <v>171183900</v>
      </c>
      <c r="C3" s="75">
        <f t="shared" si="0"/>
        <v>102710340</v>
      </c>
      <c r="D3" s="75">
        <f t="shared" si="1"/>
        <v>5135517000</v>
      </c>
      <c r="E3" s="75">
        <f t="shared" si="2"/>
        <v>102710340</v>
      </c>
      <c r="F3" s="76">
        <f t="shared" si="3"/>
        <v>102710.34</v>
      </c>
    </row>
    <row r="4" spans="1:6" x14ac:dyDescent="0.25">
      <c r="A4">
        <v>2015</v>
      </c>
      <c r="B4" s="75">
        <v>189274657</v>
      </c>
      <c r="C4" s="75">
        <f t="shared" si="0"/>
        <v>113564794.2</v>
      </c>
      <c r="D4" s="75">
        <f t="shared" si="1"/>
        <v>5678239710</v>
      </c>
      <c r="E4" s="75">
        <f t="shared" si="2"/>
        <v>113564794.2</v>
      </c>
      <c r="F4" s="76">
        <f t="shared" si="3"/>
        <v>113564.7942</v>
      </c>
    </row>
    <row r="5" spans="1:6" x14ac:dyDescent="0.25">
      <c r="A5">
        <v>2016</v>
      </c>
      <c r="B5" s="75">
        <v>152967900</v>
      </c>
      <c r="C5" s="75">
        <f t="shared" si="0"/>
        <v>91780740</v>
      </c>
      <c r="D5" s="75">
        <f t="shared" si="1"/>
        <v>4589037000</v>
      </c>
      <c r="E5" s="75">
        <f t="shared" si="2"/>
        <v>91780740</v>
      </c>
      <c r="F5" s="76">
        <f t="shared" si="3"/>
        <v>91780.74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15" sqref="H15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6" width="14.28515625" bestFit="1" customWidth="1"/>
    <col min="7" max="7" width="11.5703125" bestFit="1" customWidth="1"/>
    <col min="8" max="10" width="14.28515625" bestFit="1" customWidth="1"/>
    <col min="11" max="11" width="13.28515625" bestFit="1" customWidth="1"/>
    <col min="12" max="12" width="14.28515625" bestFit="1" customWidth="1"/>
    <col min="13" max="14" width="13.28515625" bestFit="1" customWidth="1"/>
  </cols>
  <sheetData>
    <row r="1" spans="1:1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</row>
    <row r="2" spans="1:14" x14ac:dyDescent="0.25">
      <c r="A2" s="72">
        <v>4115472923.856843</v>
      </c>
      <c r="B2" s="72">
        <v>528989940.4238103</v>
      </c>
      <c r="C2" s="72">
        <v>21047190.205263156</v>
      </c>
      <c r="D2" s="72">
        <v>50468079.765789472</v>
      </c>
      <c r="E2" s="72">
        <v>27900966.267918739</v>
      </c>
      <c r="F2" s="72">
        <v>10767501.947368421</v>
      </c>
      <c r="G2" s="72">
        <v>940963.52894167916</v>
      </c>
      <c r="H2" s="72">
        <v>64308681.898947358</v>
      </c>
      <c r="I2" s="72">
        <v>18714716.75</v>
      </c>
      <c r="J2" s="72">
        <v>25573537.769473683</v>
      </c>
      <c r="K2" s="72">
        <v>1688267.6833333333</v>
      </c>
      <c r="L2" s="72">
        <v>50989335.157975443</v>
      </c>
      <c r="M2" s="72">
        <v>1837379.6784791211</v>
      </c>
      <c r="N2" s="72">
        <v>4370406.0505263153</v>
      </c>
    </row>
    <row r="5" spans="1:14" x14ac:dyDescent="0.25">
      <c r="A5" t="s">
        <v>77</v>
      </c>
      <c r="D5" s="73" t="s">
        <v>106</v>
      </c>
      <c r="E5" t="s">
        <v>15</v>
      </c>
      <c r="F5" s="72">
        <v>528989940.42381001</v>
      </c>
    </row>
    <row r="6" spans="1:14" x14ac:dyDescent="0.25">
      <c r="A6" t="s">
        <v>78</v>
      </c>
      <c r="D6" s="73"/>
      <c r="E6" t="s">
        <v>114</v>
      </c>
      <c r="F6" s="72">
        <v>50468079.765789472</v>
      </c>
    </row>
    <row r="7" spans="1:14" x14ac:dyDescent="0.25">
      <c r="A7" t="s">
        <v>79</v>
      </c>
      <c r="D7" s="73"/>
      <c r="E7" t="s">
        <v>115</v>
      </c>
      <c r="F7" s="72">
        <v>27900966.267918739</v>
      </c>
    </row>
    <row r="8" spans="1:14" x14ac:dyDescent="0.25">
      <c r="A8" t="s">
        <v>80</v>
      </c>
      <c r="D8" s="73"/>
      <c r="E8" t="s">
        <v>116</v>
      </c>
      <c r="F8" s="72">
        <v>10767501.947368421</v>
      </c>
    </row>
    <row r="9" spans="1:14" x14ac:dyDescent="0.25">
      <c r="A9" t="s">
        <v>81</v>
      </c>
      <c r="D9" s="73"/>
      <c r="E9" t="s">
        <v>117</v>
      </c>
      <c r="F9" s="72">
        <v>64308681.898947358</v>
      </c>
    </row>
    <row r="10" spans="1:14" x14ac:dyDescent="0.25">
      <c r="A10" t="s">
        <v>82</v>
      </c>
      <c r="D10" s="73"/>
      <c r="E10" t="s">
        <v>118</v>
      </c>
      <c r="F10" s="72">
        <v>4115472923.856843</v>
      </c>
    </row>
    <row r="11" spans="1:14" x14ac:dyDescent="0.25">
      <c r="A11" t="s">
        <v>83</v>
      </c>
      <c r="D11" s="73"/>
      <c r="E11" t="s">
        <v>119</v>
      </c>
      <c r="F11" s="72">
        <v>50989335.157975443</v>
      </c>
    </row>
    <row r="12" spans="1:14" x14ac:dyDescent="0.25">
      <c r="A12" t="s">
        <v>84</v>
      </c>
      <c r="D12" s="73"/>
      <c r="E12" t="s">
        <v>120</v>
      </c>
      <c r="F12" s="72">
        <v>25573537.769473683</v>
      </c>
    </row>
    <row r="13" spans="1:14" x14ac:dyDescent="0.25">
      <c r="A13" t="s">
        <v>85</v>
      </c>
      <c r="D13" s="73"/>
    </row>
    <row r="14" spans="1:14" x14ac:dyDescent="0.25">
      <c r="A14" t="s">
        <v>86</v>
      </c>
      <c r="D14" s="73"/>
    </row>
    <row r="15" spans="1:14" x14ac:dyDescent="0.25">
      <c r="A15" t="s">
        <v>87</v>
      </c>
      <c r="D15" s="78" t="s">
        <v>106</v>
      </c>
      <c r="E15" t="s">
        <v>103</v>
      </c>
      <c r="F15" s="72">
        <v>1688267.6833333333</v>
      </c>
    </row>
    <row r="16" spans="1:14" x14ac:dyDescent="0.25">
      <c r="A16" t="s">
        <v>88</v>
      </c>
      <c r="D16" s="78"/>
      <c r="E16" t="s">
        <v>101</v>
      </c>
      <c r="F16" s="72">
        <v>18714716.75</v>
      </c>
    </row>
    <row r="17" spans="1:6" x14ac:dyDescent="0.25">
      <c r="A17" t="s">
        <v>89</v>
      </c>
      <c r="B17" s="72">
        <v>1837379.6784791211</v>
      </c>
      <c r="D17" s="78"/>
      <c r="E17" t="s">
        <v>105</v>
      </c>
    </row>
    <row r="18" spans="1:6" x14ac:dyDescent="0.25">
      <c r="A18" t="s">
        <v>90</v>
      </c>
      <c r="B18" s="72">
        <v>4370406.0505263153</v>
      </c>
      <c r="D18" s="78"/>
      <c r="E18" t="s">
        <v>16</v>
      </c>
      <c r="F18" s="72">
        <v>21047190.205263156</v>
      </c>
    </row>
    <row r="19" spans="1:6" x14ac:dyDescent="0.25">
      <c r="D19" s="78"/>
      <c r="E19" t="s">
        <v>121</v>
      </c>
      <c r="F19" s="72">
        <v>940963.52894167916</v>
      </c>
    </row>
  </sheetData>
  <mergeCells count="1">
    <mergeCell ref="D15:D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workbookViewId="0">
      <pane xSplit="2" ySplit="3" topLeftCell="C40" activePane="bottomRight" state="frozen"/>
      <selection activeCell="D41" sqref="D41"/>
      <selection pane="topRight" activeCell="D41" sqref="D41"/>
      <selection pane="bottomLeft" activeCell="D41" sqref="D41"/>
      <selection pane="bottomRight" activeCell="C51" sqref="C51"/>
    </sheetView>
  </sheetViews>
  <sheetFormatPr defaultRowHeight="15.75" x14ac:dyDescent="0.25"/>
  <cols>
    <col min="1" max="1" width="11.7109375" style="44" customWidth="1"/>
    <col min="2" max="2" width="16.7109375" style="42" bestFit="1" customWidth="1"/>
    <col min="3" max="3" width="17.85546875" style="44" bestFit="1" customWidth="1"/>
    <col min="4" max="4" width="11.85546875" style="44" bestFit="1" customWidth="1"/>
    <col min="5" max="5" width="19" style="44" bestFit="1" customWidth="1"/>
    <col min="6" max="6" width="14.42578125" style="44" bestFit="1" customWidth="1"/>
    <col min="7" max="7" width="11.85546875" style="44" bestFit="1" customWidth="1"/>
    <col min="8" max="8" width="19" style="44" bestFit="1" customWidth="1"/>
    <col min="9" max="9" width="13.140625" style="44" bestFit="1" customWidth="1"/>
    <col min="10" max="10" width="11.85546875" style="44" bestFit="1" customWidth="1"/>
    <col min="11" max="11" width="19" style="44" bestFit="1" customWidth="1"/>
    <col min="12" max="12" width="13.28515625" style="44" bestFit="1" customWidth="1"/>
    <col min="13" max="13" width="11.85546875" style="44" bestFit="1" customWidth="1"/>
    <col min="14" max="14" width="19" style="44" bestFit="1" customWidth="1"/>
    <col min="15" max="15" width="14.28515625" style="44" bestFit="1" customWidth="1"/>
    <col min="16" max="16" width="11.85546875" style="44" bestFit="1" customWidth="1"/>
    <col min="17" max="17" width="19" style="44" bestFit="1" customWidth="1"/>
    <col min="18" max="18" width="13.140625" style="44" bestFit="1" customWidth="1"/>
    <col min="19" max="19" width="11.85546875" style="44" bestFit="1" customWidth="1"/>
    <col min="20" max="20" width="19" style="44" bestFit="1" customWidth="1"/>
    <col min="21" max="21" width="17.42578125" style="44" bestFit="1" customWidth="1"/>
    <col min="22" max="22" width="11.85546875" style="44" bestFit="1" customWidth="1"/>
    <col min="23" max="23" width="19" style="44" bestFit="1" customWidth="1"/>
    <col min="24" max="24" width="18.42578125" style="44" bestFit="1" customWidth="1"/>
    <col min="25" max="25" width="11.85546875" style="44" bestFit="1" customWidth="1"/>
    <col min="26" max="26" width="19" style="44" bestFit="1" customWidth="1"/>
    <col min="27" max="27" width="13.28515625" style="44" bestFit="1" customWidth="1"/>
    <col min="28" max="28" width="11.85546875" style="44" bestFit="1" customWidth="1"/>
    <col min="29" max="29" width="19" style="44" bestFit="1" customWidth="1"/>
    <col min="30" max="30" width="18.5703125" style="44" bestFit="1" customWidth="1"/>
    <col min="31" max="31" width="11.85546875" style="44" bestFit="1" customWidth="1"/>
    <col min="32" max="32" width="19" style="44" bestFit="1" customWidth="1"/>
    <col min="33" max="33" width="11.5703125" style="44" bestFit="1" customWidth="1"/>
    <col min="34" max="34" width="11.85546875" style="44" bestFit="1" customWidth="1"/>
    <col min="35" max="35" width="19" style="44" bestFit="1" customWidth="1"/>
    <col min="36" max="36" width="14.42578125" style="44" bestFit="1" customWidth="1"/>
    <col min="37" max="37" width="11.85546875" style="44" bestFit="1" customWidth="1"/>
    <col min="38" max="38" width="19" style="44" bestFit="1" customWidth="1"/>
    <col min="39" max="39" width="12.140625" style="44" bestFit="1" customWidth="1"/>
    <col min="40" max="40" width="11.85546875" style="44" bestFit="1" customWidth="1"/>
    <col min="41" max="41" width="19" style="44" bestFit="1" customWidth="1"/>
    <col min="42" max="42" width="12" style="44" bestFit="1" customWidth="1"/>
    <col min="43" max="43" width="11.85546875" style="44" bestFit="1" customWidth="1"/>
    <col min="44" max="44" width="19" style="44" bestFit="1" customWidth="1"/>
    <col min="45" max="45" width="14.140625" style="44" bestFit="1" customWidth="1"/>
    <col min="46" max="46" width="11.85546875" style="44" bestFit="1" customWidth="1"/>
    <col min="47" max="47" width="19" style="44" bestFit="1" customWidth="1"/>
    <col min="48" max="48" width="16" style="44" bestFit="1" customWidth="1"/>
    <col min="49" max="16384" width="9.140625" style="44"/>
  </cols>
  <sheetData>
    <row r="1" spans="1:47" x14ac:dyDescent="0.25">
      <c r="A1" s="41" t="s">
        <v>76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V1" s="43"/>
      <c r="W1" s="43"/>
      <c r="Y1" s="43"/>
      <c r="Z1" s="43"/>
      <c r="AB1" s="43"/>
      <c r="AC1" s="43"/>
      <c r="AE1" s="43"/>
      <c r="AF1" s="43"/>
      <c r="AH1" s="43"/>
      <c r="AI1" s="43"/>
      <c r="AK1" s="43"/>
      <c r="AL1" s="43"/>
      <c r="AN1" s="43"/>
      <c r="AO1" s="43"/>
      <c r="AQ1" s="43"/>
      <c r="AR1" s="43"/>
      <c r="AT1" s="43"/>
      <c r="AU1" s="43"/>
    </row>
    <row r="2" spans="1:47" s="45" customFormat="1" x14ac:dyDescent="0.25">
      <c r="B2" s="42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N2" s="46"/>
      <c r="AO2" s="46"/>
      <c r="AQ2" s="46"/>
      <c r="AR2" s="46"/>
      <c r="AT2" s="46"/>
      <c r="AU2" s="46"/>
    </row>
    <row r="3" spans="1:47" s="45" customFormat="1" x14ac:dyDescent="0.25">
      <c r="A3" s="9"/>
      <c r="B3" s="10" t="s">
        <v>27</v>
      </c>
      <c r="C3" s="47" t="s">
        <v>92</v>
      </c>
      <c r="D3" s="47" t="s">
        <v>93</v>
      </c>
      <c r="E3" s="47" t="s">
        <v>94</v>
      </c>
      <c r="F3" s="47" t="s">
        <v>95</v>
      </c>
      <c r="G3" s="47" t="s">
        <v>93</v>
      </c>
      <c r="H3" s="47" t="s">
        <v>94</v>
      </c>
      <c r="I3" s="47" t="s">
        <v>16</v>
      </c>
      <c r="J3" s="47" t="s">
        <v>93</v>
      </c>
      <c r="K3" s="47" t="s">
        <v>94</v>
      </c>
      <c r="L3" s="47" t="s">
        <v>96</v>
      </c>
      <c r="M3" s="47" t="s">
        <v>93</v>
      </c>
      <c r="N3" s="47" t="s">
        <v>94</v>
      </c>
      <c r="O3" s="47" t="s">
        <v>97</v>
      </c>
      <c r="P3" s="47" t="s">
        <v>93</v>
      </c>
      <c r="Q3" s="47" t="s">
        <v>94</v>
      </c>
      <c r="R3" s="47" t="s">
        <v>98</v>
      </c>
      <c r="S3" s="47" t="s">
        <v>93</v>
      </c>
      <c r="T3" s="47" t="s">
        <v>94</v>
      </c>
      <c r="U3" s="47" t="s">
        <v>99</v>
      </c>
      <c r="V3" s="47" t="s">
        <v>93</v>
      </c>
      <c r="W3" s="47" t="s">
        <v>94</v>
      </c>
      <c r="X3" s="47" t="s">
        <v>100</v>
      </c>
      <c r="Y3" s="47" t="s">
        <v>93</v>
      </c>
      <c r="Z3" s="47" t="s">
        <v>94</v>
      </c>
      <c r="AA3" s="47" t="s">
        <v>101</v>
      </c>
      <c r="AB3" s="47" t="s">
        <v>93</v>
      </c>
      <c r="AC3" s="47" t="s">
        <v>94</v>
      </c>
      <c r="AD3" s="47" t="s">
        <v>102</v>
      </c>
      <c r="AE3" s="47" t="s">
        <v>93</v>
      </c>
      <c r="AF3" s="47" t="s">
        <v>94</v>
      </c>
      <c r="AG3" s="47" t="s">
        <v>103</v>
      </c>
      <c r="AH3" s="47" t="s">
        <v>93</v>
      </c>
      <c r="AI3" s="47" t="s">
        <v>94</v>
      </c>
      <c r="AJ3" s="47" t="s">
        <v>104</v>
      </c>
      <c r="AK3" s="47" t="s">
        <v>93</v>
      </c>
      <c r="AL3" s="47" t="s">
        <v>94</v>
      </c>
      <c r="AM3" s="48" t="s">
        <v>89</v>
      </c>
      <c r="AN3" s="47" t="s">
        <v>93</v>
      </c>
      <c r="AO3" s="47" t="s">
        <v>94</v>
      </c>
      <c r="AP3" s="48" t="s">
        <v>90</v>
      </c>
      <c r="AQ3" s="47" t="s">
        <v>93</v>
      </c>
      <c r="AR3" s="47" t="s">
        <v>94</v>
      </c>
      <c r="AS3" s="9" t="s">
        <v>105</v>
      </c>
      <c r="AT3" s="47" t="s">
        <v>93</v>
      </c>
      <c r="AU3" s="47" t="s">
        <v>94</v>
      </c>
    </row>
    <row r="4" spans="1:47" x14ac:dyDescent="0.25">
      <c r="A4" s="11">
        <v>1</v>
      </c>
      <c r="B4" s="12" t="s">
        <v>28</v>
      </c>
      <c r="C4" s="49">
        <v>200084785.7142857</v>
      </c>
      <c r="D4" s="49">
        <v>30</v>
      </c>
      <c r="E4" s="50">
        <v>6002543571.4285707</v>
      </c>
      <c r="F4" s="51">
        <v>5917202.1052631587</v>
      </c>
      <c r="G4" s="51">
        <v>360</v>
      </c>
      <c r="H4" s="50">
        <v>2130192757.8947372</v>
      </c>
      <c r="I4" s="51">
        <v>39442.105263157893</v>
      </c>
      <c r="J4" s="51">
        <v>25</v>
      </c>
      <c r="K4" s="50">
        <v>986052.6315789473</v>
      </c>
      <c r="L4" s="51">
        <v>523686.31578947371</v>
      </c>
      <c r="M4" s="51">
        <v>380</v>
      </c>
      <c r="N4" s="50">
        <v>199000800</v>
      </c>
      <c r="O4" s="51">
        <v>698829.47368421056</v>
      </c>
      <c r="P4" s="51">
        <v>380</v>
      </c>
      <c r="Q4" s="50">
        <v>265555200</v>
      </c>
      <c r="R4" s="51">
        <v>461178.94736842113</v>
      </c>
      <c r="S4" s="51">
        <v>300</v>
      </c>
      <c r="T4" s="50">
        <v>138353684.21052635</v>
      </c>
      <c r="U4" s="51">
        <v>34531.57894736842</v>
      </c>
      <c r="V4" s="51">
        <v>600</v>
      </c>
      <c r="W4" s="50">
        <v>20718947.368421052</v>
      </c>
      <c r="X4" s="50">
        <v>402871.57894736843</v>
      </c>
      <c r="Y4" s="51">
        <v>500</v>
      </c>
      <c r="Z4" s="50">
        <v>201435789.47368422</v>
      </c>
      <c r="AA4" s="51">
        <v>0</v>
      </c>
      <c r="AB4" s="51"/>
      <c r="AC4" s="50">
        <v>0</v>
      </c>
      <c r="AD4" s="51">
        <v>155315.78947368418</v>
      </c>
      <c r="AE4" s="51">
        <v>700</v>
      </c>
      <c r="AF4" s="50">
        <v>108721052.63157892</v>
      </c>
      <c r="AG4" s="51">
        <v>17420</v>
      </c>
      <c r="AH4" s="51">
        <v>250</v>
      </c>
      <c r="AI4" s="50">
        <v>4355000</v>
      </c>
      <c r="AJ4" s="51">
        <v>2423388.0701754382</v>
      </c>
      <c r="AK4" s="51">
        <v>360</v>
      </c>
      <c r="AL4" s="50">
        <v>872419705.26315773</v>
      </c>
      <c r="AM4" s="50">
        <v>471385.26315789472</v>
      </c>
      <c r="AN4" s="52">
        <v>320</v>
      </c>
      <c r="AO4" s="50">
        <v>150843284.21052632</v>
      </c>
      <c r="AP4" s="50">
        <v>111274.21052631579</v>
      </c>
      <c r="AQ4" s="52">
        <v>90</v>
      </c>
      <c r="AR4" s="50">
        <v>10014678.947368421</v>
      </c>
      <c r="AS4" s="50"/>
      <c r="AT4" s="51"/>
      <c r="AU4" s="50"/>
    </row>
    <row r="5" spans="1:47" x14ac:dyDescent="0.25">
      <c r="A5" s="11">
        <v>2</v>
      </c>
      <c r="B5" s="12" t="s">
        <v>29</v>
      </c>
      <c r="C5" s="49">
        <v>85587870</v>
      </c>
      <c r="D5" s="49">
        <v>50</v>
      </c>
      <c r="E5" s="50">
        <v>4279393500</v>
      </c>
      <c r="F5" s="51">
        <v>5863700</v>
      </c>
      <c r="G5" s="51">
        <v>400</v>
      </c>
      <c r="H5" s="50">
        <v>2345480000</v>
      </c>
      <c r="I5" s="51">
        <v>85500</v>
      </c>
      <c r="J5" s="51">
        <v>300</v>
      </c>
      <c r="K5" s="50">
        <v>25650000</v>
      </c>
      <c r="L5" s="51">
        <v>272700</v>
      </c>
      <c r="M5" s="51">
        <v>400</v>
      </c>
      <c r="N5" s="50">
        <v>109080000</v>
      </c>
      <c r="O5" s="51">
        <v>233200</v>
      </c>
      <c r="P5" s="51">
        <v>400</v>
      </c>
      <c r="Q5" s="50">
        <v>93280000</v>
      </c>
      <c r="R5" s="51">
        <v>620</v>
      </c>
      <c r="S5" s="51">
        <v>380</v>
      </c>
      <c r="T5" s="50">
        <v>235600</v>
      </c>
      <c r="U5" s="51">
        <v>1200</v>
      </c>
      <c r="V5" s="51">
        <v>500</v>
      </c>
      <c r="W5" s="50">
        <v>600000</v>
      </c>
      <c r="X5" s="50">
        <v>135000</v>
      </c>
      <c r="Y5" s="51">
        <v>500</v>
      </c>
      <c r="Z5" s="50">
        <v>67500000</v>
      </c>
      <c r="AA5" s="51">
        <v>8300</v>
      </c>
      <c r="AB5" s="51">
        <v>400</v>
      </c>
      <c r="AC5" s="50">
        <v>3320000</v>
      </c>
      <c r="AD5" s="51">
        <v>1040000</v>
      </c>
      <c r="AE5" s="51">
        <v>1000</v>
      </c>
      <c r="AF5" s="50">
        <v>1040000000</v>
      </c>
      <c r="AG5" s="51">
        <v>103990</v>
      </c>
      <c r="AH5" s="51">
        <v>600</v>
      </c>
      <c r="AI5" s="50">
        <v>62394000</v>
      </c>
      <c r="AJ5" s="51">
        <v>196000</v>
      </c>
      <c r="AK5" s="51">
        <v>320</v>
      </c>
      <c r="AL5" s="50">
        <v>62720000</v>
      </c>
      <c r="AM5" s="50">
        <v>2115</v>
      </c>
      <c r="AN5" s="51">
        <v>320</v>
      </c>
      <c r="AO5" s="50">
        <v>676800</v>
      </c>
      <c r="AP5" s="50">
        <v>46178</v>
      </c>
      <c r="AQ5" s="51">
        <v>100</v>
      </c>
      <c r="AR5" s="50">
        <v>4617800</v>
      </c>
      <c r="AS5" s="50"/>
      <c r="AT5" s="53"/>
      <c r="AU5" s="50"/>
    </row>
    <row r="6" spans="1:47" x14ac:dyDescent="0.25">
      <c r="A6" s="11">
        <v>3</v>
      </c>
      <c r="B6" s="12" t="s">
        <v>30</v>
      </c>
      <c r="C6" s="49">
        <v>43012658.299999997</v>
      </c>
      <c r="D6" s="49">
        <v>60</v>
      </c>
      <c r="E6" s="50">
        <v>2580759498</v>
      </c>
      <c r="F6" s="51">
        <v>337470</v>
      </c>
      <c r="G6" s="51">
        <v>500</v>
      </c>
      <c r="H6" s="50">
        <v>168735000</v>
      </c>
      <c r="I6" s="51">
        <v>0</v>
      </c>
      <c r="J6" s="51">
        <v>0</v>
      </c>
      <c r="K6" s="50">
        <v>0</v>
      </c>
      <c r="L6" s="51">
        <v>1037256</v>
      </c>
      <c r="M6" s="51">
        <v>600</v>
      </c>
      <c r="N6" s="50">
        <v>622353600</v>
      </c>
      <c r="O6" s="51">
        <v>243100</v>
      </c>
      <c r="P6" s="51">
        <v>600</v>
      </c>
      <c r="Q6" s="50">
        <v>145860000</v>
      </c>
      <c r="R6" s="51">
        <v>630</v>
      </c>
      <c r="S6" s="51"/>
      <c r="T6" s="50">
        <v>0</v>
      </c>
      <c r="U6" s="51">
        <v>0</v>
      </c>
      <c r="V6" s="51"/>
      <c r="W6" s="50">
        <v>0</v>
      </c>
      <c r="X6" s="50">
        <v>55242.5</v>
      </c>
      <c r="Y6" s="51">
        <v>500</v>
      </c>
      <c r="Z6" s="50">
        <v>27621250</v>
      </c>
      <c r="AA6" s="51">
        <v>244250</v>
      </c>
      <c r="AB6" s="51">
        <v>500</v>
      </c>
      <c r="AC6" s="50">
        <v>122125000</v>
      </c>
      <c r="AD6" s="51">
        <v>44492</v>
      </c>
      <c r="AE6" s="51">
        <v>1000</v>
      </c>
      <c r="AF6" s="50">
        <v>44492000</v>
      </c>
      <c r="AG6" s="51">
        <v>0</v>
      </c>
      <c r="AH6" s="51"/>
      <c r="AI6" s="50">
        <v>0</v>
      </c>
      <c r="AJ6" s="51">
        <v>55804</v>
      </c>
      <c r="AK6" s="51">
        <v>400</v>
      </c>
      <c r="AL6" s="50">
        <v>22321600</v>
      </c>
      <c r="AM6" s="50">
        <v>14711</v>
      </c>
      <c r="AN6" s="51">
        <v>320</v>
      </c>
      <c r="AO6" s="50">
        <v>4707520</v>
      </c>
      <c r="AP6" s="50">
        <v>108181</v>
      </c>
      <c r="AQ6" s="52">
        <v>120</v>
      </c>
      <c r="AR6" s="50">
        <v>12981720</v>
      </c>
      <c r="AS6" s="50"/>
      <c r="AT6" s="50"/>
      <c r="AU6" s="50"/>
    </row>
    <row r="7" spans="1:47" x14ac:dyDescent="0.25">
      <c r="A7" s="11">
        <v>4</v>
      </c>
      <c r="B7" s="13" t="s">
        <v>31</v>
      </c>
      <c r="C7" s="49">
        <v>113200000</v>
      </c>
      <c r="D7" s="49">
        <v>30</v>
      </c>
      <c r="E7" s="50">
        <v>3396000000</v>
      </c>
      <c r="F7" s="51">
        <v>1850000</v>
      </c>
      <c r="G7" s="51">
        <v>350</v>
      </c>
      <c r="H7" s="50">
        <v>647500000</v>
      </c>
      <c r="I7" s="51">
        <v>0</v>
      </c>
      <c r="J7" s="51">
        <v>0</v>
      </c>
      <c r="K7" s="50">
        <v>0</v>
      </c>
      <c r="L7" s="51">
        <v>109000</v>
      </c>
      <c r="M7" s="51">
        <v>400</v>
      </c>
      <c r="N7" s="50">
        <v>43600000</v>
      </c>
      <c r="O7" s="51">
        <v>410000</v>
      </c>
      <c r="P7" s="51">
        <v>400</v>
      </c>
      <c r="Q7" s="50">
        <v>164000000</v>
      </c>
      <c r="R7" s="51">
        <v>5500</v>
      </c>
      <c r="S7" s="51">
        <v>400</v>
      </c>
      <c r="T7" s="50">
        <v>2200000</v>
      </c>
      <c r="U7" s="51">
        <v>2400</v>
      </c>
      <c r="V7" s="51">
        <v>250</v>
      </c>
      <c r="W7" s="50">
        <v>600000</v>
      </c>
      <c r="X7" s="50">
        <v>122000</v>
      </c>
      <c r="Y7" s="51">
        <v>400</v>
      </c>
      <c r="Z7" s="50">
        <v>48800000</v>
      </c>
      <c r="AA7" s="51">
        <v>0</v>
      </c>
      <c r="AB7" s="51">
        <v>0</v>
      </c>
      <c r="AC7" s="50">
        <v>0</v>
      </c>
      <c r="AD7" s="51">
        <v>95000</v>
      </c>
      <c r="AE7" s="51">
        <v>400</v>
      </c>
      <c r="AF7" s="50">
        <v>38000000</v>
      </c>
      <c r="AG7" s="51">
        <v>0</v>
      </c>
      <c r="AH7" s="51">
        <v>0</v>
      </c>
      <c r="AI7" s="50">
        <v>0</v>
      </c>
      <c r="AJ7" s="51">
        <v>580000</v>
      </c>
      <c r="AK7" s="51">
        <v>350</v>
      </c>
      <c r="AL7" s="50">
        <v>203000000</v>
      </c>
      <c r="AM7" s="50">
        <v>0</v>
      </c>
      <c r="AN7" s="51"/>
      <c r="AO7" s="50">
        <v>0</v>
      </c>
      <c r="AP7" s="50">
        <v>0</v>
      </c>
      <c r="AQ7" s="51">
        <v>0</v>
      </c>
      <c r="AR7" s="50">
        <v>0</v>
      </c>
      <c r="AS7" s="50"/>
      <c r="AT7" s="54"/>
      <c r="AU7" s="50"/>
    </row>
    <row r="8" spans="1:47" x14ac:dyDescent="0.25">
      <c r="A8" s="11">
        <v>5</v>
      </c>
      <c r="B8" s="12" t="s">
        <v>32</v>
      </c>
      <c r="C8" s="49">
        <v>10970864.4</v>
      </c>
      <c r="D8" s="49">
        <v>60</v>
      </c>
      <c r="E8" s="50">
        <v>658251864</v>
      </c>
      <c r="F8" s="51">
        <v>9821832</v>
      </c>
      <c r="G8" s="51">
        <v>400</v>
      </c>
      <c r="H8" s="50">
        <v>3928732800</v>
      </c>
      <c r="I8" s="51">
        <v>0</v>
      </c>
      <c r="J8" s="51"/>
      <c r="K8" s="50">
        <v>0</v>
      </c>
      <c r="L8" s="51">
        <v>5418110.4000000013</v>
      </c>
      <c r="M8" s="51">
        <v>480</v>
      </c>
      <c r="N8" s="50">
        <v>2600692992.0000005</v>
      </c>
      <c r="O8" s="51">
        <v>460713.60000000009</v>
      </c>
      <c r="P8" s="51">
        <v>480</v>
      </c>
      <c r="Q8" s="50">
        <v>221142528.00000006</v>
      </c>
      <c r="R8" s="51">
        <v>205560</v>
      </c>
      <c r="S8" s="51">
        <v>400</v>
      </c>
      <c r="T8" s="50">
        <v>82224000</v>
      </c>
      <c r="U8" s="51">
        <v>40153.5</v>
      </c>
      <c r="V8" s="51">
        <v>500</v>
      </c>
      <c r="W8" s="50">
        <v>20076750</v>
      </c>
      <c r="X8" s="50">
        <v>7909876.5</v>
      </c>
      <c r="Y8" s="51">
        <v>500</v>
      </c>
      <c r="Z8" s="50">
        <v>3954938250</v>
      </c>
      <c r="AA8" s="51">
        <v>0</v>
      </c>
      <c r="AB8" s="51"/>
      <c r="AC8" s="50">
        <v>0</v>
      </c>
      <c r="AD8" s="51">
        <v>1735530</v>
      </c>
      <c r="AE8" s="51">
        <v>500</v>
      </c>
      <c r="AF8" s="50">
        <v>867765000</v>
      </c>
      <c r="AG8" s="51">
        <v>86776.500000000015</v>
      </c>
      <c r="AH8" s="51">
        <v>250</v>
      </c>
      <c r="AI8" s="50">
        <v>21694125.000000004</v>
      </c>
      <c r="AJ8" s="51">
        <v>1639392.7757999999</v>
      </c>
      <c r="AK8" s="51">
        <v>360</v>
      </c>
      <c r="AL8" s="50">
        <v>590181399.28799999</v>
      </c>
      <c r="AM8" s="50">
        <v>81848.599999999991</v>
      </c>
      <c r="AN8" s="51">
        <v>320</v>
      </c>
      <c r="AO8" s="50">
        <v>26191551.999999996</v>
      </c>
      <c r="AP8" s="50">
        <v>451509.2</v>
      </c>
      <c r="AQ8" s="52">
        <v>100</v>
      </c>
      <c r="AR8" s="50">
        <v>45150920</v>
      </c>
      <c r="AS8" s="50"/>
      <c r="AT8" s="55"/>
      <c r="AU8" s="50"/>
    </row>
    <row r="9" spans="1:47" x14ac:dyDescent="0.25">
      <c r="A9" s="11">
        <v>6</v>
      </c>
      <c r="B9" s="12" t="s">
        <v>33</v>
      </c>
      <c r="C9" s="49">
        <v>46338365.400000006</v>
      </c>
      <c r="D9" s="49">
        <v>60</v>
      </c>
      <c r="E9" s="50">
        <v>2780301924.0000005</v>
      </c>
      <c r="F9" s="51">
        <v>10672590</v>
      </c>
      <c r="G9" s="51">
        <v>400</v>
      </c>
      <c r="H9" s="50">
        <v>4269036000</v>
      </c>
      <c r="I9" s="51">
        <v>0</v>
      </c>
      <c r="J9" s="51"/>
      <c r="K9" s="50">
        <v>0</v>
      </c>
      <c r="L9" s="51">
        <v>1718090</v>
      </c>
      <c r="M9" s="51">
        <v>450</v>
      </c>
      <c r="N9" s="50">
        <v>773140500</v>
      </c>
      <c r="O9" s="51">
        <v>32784.000000000007</v>
      </c>
      <c r="P9" s="51">
        <v>450</v>
      </c>
      <c r="Q9" s="50">
        <v>14752800.000000004</v>
      </c>
      <c r="R9" s="51">
        <v>491760</v>
      </c>
      <c r="S9" s="51">
        <v>450</v>
      </c>
      <c r="T9" s="50">
        <v>221292000</v>
      </c>
      <c r="U9" s="51">
        <v>85833</v>
      </c>
      <c r="V9" s="51">
        <v>500</v>
      </c>
      <c r="W9" s="50">
        <v>42916500</v>
      </c>
      <c r="X9" s="50">
        <v>7945848</v>
      </c>
      <c r="Y9" s="51">
        <v>500</v>
      </c>
      <c r="Z9" s="50">
        <v>3972924000</v>
      </c>
      <c r="AA9" s="51">
        <v>0</v>
      </c>
      <c r="AB9" s="51"/>
      <c r="AC9" s="50">
        <v>0</v>
      </c>
      <c r="AD9" s="51">
        <v>536351</v>
      </c>
      <c r="AE9" s="51">
        <v>1000</v>
      </c>
      <c r="AF9" s="50">
        <v>536351000</v>
      </c>
      <c r="AG9" s="51">
        <v>53635.1</v>
      </c>
      <c r="AH9" s="51">
        <v>500</v>
      </c>
      <c r="AI9" s="50">
        <v>26817550</v>
      </c>
      <c r="AJ9" s="51">
        <v>1498805.5079999999</v>
      </c>
      <c r="AK9" s="51">
        <v>300</v>
      </c>
      <c r="AL9" s="50">
        <v>449641652.39999998</v>
      </c>
      <c r="AM9" s="50">
        <v>88938.25</v>
      </c>
      <c r="AN9" s="51">
        <v>320</v>
      </c>
      <c r="AO9" s="50">
        <v>28460240</v>
      </c>
      <c r="AP9" s="50">
        <v>175087.4</v>
      </c>
      <c r="AQ9" s="52">
        <v>80</v>
      </c>
      <c r="AR9" s="50">
        <v>14006992</v>
      </c>
      <c r="AS9" s="50"/>
      <c r="AT9" s="55"/>
      <c r="AU9" s="50"/>
    </row>
    <row r="10" spans="1:47" x14ac:dyDescent="0.25">
      <c r="A10" s="11">
        <v>7</v>
      </c>
      <c r="B10" s="14" t="s">
        <v>34</v>
      </c>
      <c r="C10" s="49">
        <v>67105261.744455189</v>
      </c>
      <c r="D10" s="49">
        <v>60</v>
      </c>
      <c r="E10" s="50">
        <v>4026315704.6673112</v>
      </c>
      <c r="F10" s="51">
        <v>12691559.318547154</v>
      </c>
      <c r="G10" s="51">
        <v>350</v>
      </c>
      <c r="H10" s="50">
        <v>4442045761.4915037</v>
      </c>
      <c r="I10" s="51">
        <v>0</v>
      </c>
      <c r="J10" s="51"/>
      <c r="K10" s="50">
        <v>0</v>
      </c>
      <c r="L10" s="51">
        <v>5745451.2000000002</v>
      </c>
      <c r="M10" s="51">
        <v>400</v>
      </c>
      <c r="N10" s="50">
        <v>2298180480</v>
      </c>
      <c r="O10" s="51">
        <v>5218790.4000000013</v>
      </c>
      <c r="P10" s="51">
        <v>400</v>
      </c>
      <c r="Q10" s="50">
        <v>2087516160.0000005</v>
      </c>
      <c r="R10" s="51">
        <v>1754856</v>
      </c>
      <c r="S10" s="51">
        <v>350</v>
      </c>
      <c r="T10" s="50">
        <v>614199600</v>
      </c>
      <c r="U10" s="51">
        <v>109764</v>
      </c>
      <c r="V10" s="51">
        <v>350</v>
      </c>
      <c r="W10" s="50">
        <v>38417400</v>
      </c>
      <c r="X10" s="50">
        <v>3645000</v>
      </c>
      <c r="Y10" s="51">
        <v>400</v>
      </c>
      <c r="Z10" s="50">
        <v>1458000000</v>
      </c>
      <c r="AA10" s="51">
        <v>33600</v>
      </c>
      <c r="AB10" s="51">
        <v>350</v>
      </c>
      <c r="AC10" s="50">
        <v>11760000</v>
      </c>
      <c r="AD10" s="51">
        <v>333112</v>
      </c>
      <c r="AE10" s="51">
        <v>600</v>
      </c>
      <c r="AF10" s="50">
        <v>199867200</v>
      </c>
      <c r="AG10" s="51">
        <v>16655.599999999999</v>
      </c>
      <c r="AH10" s="51"/>
      <c r="AI10" s="50">
        <v>0</v>
      </c>
      <c r="AJ10" s="51">
        <v>404734.353</v>
      </c>
      <c r="AK10" s="51">
        <v>300</v>
      </c>
      <c r="AL10" s="50">
        <v>121420305.90000001</v>
      </c>
      <c r="AM10" s="50">
        <v>105762.99432122629</v>
      </c>
      <c r="AN10" s="51">
        <v>320</v>
      </c>
      <c r="AO10" s="50">
        <v>33844158.18279241</v>
      </c>
      <c r="AP10" s="50">
        <v>913686.8</v>
      </c>
      <c r="AQ10" s="52">
        <v>70</v>
      </c>
      <c r="AR10" s="50">
        <v>63958076</v>
      </c>
      <c r="AS10" s="56"/>
      <c r="AT10" s="56"/>
      <c r="AU10" s="50"/>
    </row>
    <row r="11" spans="1:47" x14ac:dyDescent="0.25">
      <c r="A11" s="11">
        <v>8</v>
      </c>
      <c r="B11" s="12" t="s">
        <v>35</v>
      </c>
      <c r="C11" s="49">
        <v>26705276.719999999</v>
      </c>
      <c r="D11" s="49">
        <v>65</v>
      </c>
      <c r="E11" s="50">
        <v>1735842986.8</v>
      </c>
      <c r="F11" s="51">
        <v>5723766.7199999988</v>
      </c>
      <c r="G11" s="51">
        <v>400</v>
      </c>
      <c r="H11" s="50">
        <v>2289506687.9999995</v>
      </c>
      <c r="I11" s="51">
        <v>0</v>
      </c>
      <c r="J11" s="51"/>
      <c r="K11" s="50">
        <v>0</v>
      </c>
      <c r="L11" s="51">
        <v>3143659.2</v>
      </c>
      <c r="M11" s="51">
        <v>450</v>
      </c>
      <c r="N11" s="50">
        <v>1414646640</v>
      </c>
      <c r="O11" s="51">
        <v>570348.1542345304</v>
      </c>
      <c r="P11" s="51">
        <v>450</v>
      </c>
      <c r="Q11" s="50">
        <v>256656669.40553868</v>
      </c>
      <c r="R11" s="51">
        <v>159150</v>
      </c>
      <c r="S11" s="51">
        <v>350</v>
      </c>
      <c r="T11" s="50">
        <v>55702500</v>
      </c>
      <c r="U11" s="51">
        <v>117623</v>
      </c>
      <c r="V11" s="51">
        <v>600</v>
      </c>
      <c r="W11" s="50">
        <v>70573800</v>
      </c>
      <c r="X11" s="50">
        <v>4788925.5</v>
      </c>
      <c r="Y11" s="51">
        <v>500</v>
      </c>
      <c r="Z11" s="50">
        <v>2394462750</v>
      </c>
      <c r="AA11" s="51">
        <v>0</v>
      </c>
      <c r="AB11" s="51"/>
      <c r="AC11" s="50">
        <v>0</v>
      </c>
      <c r="AD11" s="51">
        <v>667624.99999999988</v>
      </c>
      <c r="AE11" s="51">
        <v>600</v>
      </c>
      <c r="AF11" s="50">
        <v>400574999.99999994</v>
      </c>
      <c r="AG11" s="51">
        <v>33381.25</v>
      </c>
      <c r="AH11" s="51">
        <v>600</v>
      </c>
      <c r="AI11" s="50">
        <v>20028750</v>
      </c>
      <c r="AJ11" s="51">
        <v>1001113.911</v>
      </c>
      <c r="AK11" s="51">
        <v>450</v>
      </c>
      <c r="AL11" s="50">
        <v>450501259.94999999</v>
      </c>
      <c r="AM11" s="50">
        <v>47698.055999999997</v>
      </c>
      <c r="AN11" s="51">
        <v>320</v>
      </c>
      <c r="AO11" s="50">
        <v>15263377.919999998</v>
      </c>
      <c r="AP11" s="50">
        <v>199904.39999999997</v>
      </c>
      <c r="AQ11" s="52">
        <v>100</v>
      </c>
      <c r="AR11" s="50">
        <v>19990439.999999996</v>
      </c>
      <c r="AS11" s="50"/>
      <c r="AT11" s="56"/>
      <c r="AU11" s="50"/>
    </row>
    <row r="12" spans="1:47" x14ac:dyDescent="0.25">
      <c r="A12" s="11">
        <v>9</v>
      </c>
      <c r="B12" s="12" t="s">
        <v>36</v>
      </c>
      <c r="C12" s="49">
        <v>38332378</v>
      </c>
      <c r="D12" s="49">
        <v>60</v>
      </c>
      <c r="E12" s="50">
        <v>2299942680</v>
      </c>
      <c r="F12" s="51">
        <v>23564860</v>
      </c>
      <c r="G12" s="51">
        <v>400</v>
      </c>
      <c r="H12" s="50">
        <v>9425944000</v>
      </c>
      <c r="I12" s="51">
        <v>0</v>
      </c>
      <c r="J12" s="51"/>
      <c r="K12" s="50">
        <v>0</v>
      </c>
      <c r="L12" s="51">
        <v>281074</v>
      </c>
      <c r="M12" s="51">
        <v>450</v>
      </c>
      <c r="N12" s="50">
        <v>126483300</v>
      </c>
      <c r="O12" s="51">
        <v>327710</v>
      </c>
      <c r="P12" s="51">
        <v>450</v>
      </c>
      <c r="Q12" s="50">
        <v>147469500</v>
      </c>
      <c r="R12" s="51">
        <v>65150</v>
      </c>
      <c r="S12" s="51">
        <v>300</v>
      </c>
      <c r="T12" s="50">
        <v>19545000</v>
      </c>
      <c r="U12" s="51">
        <v>406.2</v>
      </c>
      <c r="V12" s="51">
        <v>400</v>
      </c>
      <c r="W12" s="50">
        <v>162480</v>
      </c>
      <c r="X12" s="50">
        <v>2707474.5</v>
      </c>
      <c r="Y12" s="51">
        <v>450</v>
      </c>
      <c r="Z12" s="50">
        <v>1218363525</v>
      </c>
      <c r="AA12" s="51">
        <v>0</v>
      </c>
      <c r="AB12" s="51"/>
      <c r="AC12" s="50">
        <v>0</v>
      </c>
      <c r="AD12" s="51">
        <v>60066</v>
      </c>
      <c r="AE12" s="51">
        <v>500</v>
      </c>
      <c r="AF12" s="50">
        <v>30033000</v>
      </c>
      <c r="AG12" s="51">
        <v>11095.666666666666</v>
      </c>
      <c r="AH12" s="51">
        <v>300</v>
      </c>
      <c r="AI12" s="50">
        <v>3328700</v>
      </c>
      <c r="AJ12" s="51">
        <v>648970.33333333337</v>
      </c>
      <c r="AK12" s="51">
        <v>300</v>
      </c>
      <c r="AL12" s="50">
        <v>194691100</v>
      </c>
      <c r="AM12" s="50">
        <v>53768.5</v>
      </c>
      <c r="AN12" s="51">
        <v>750</v>
      </c>
      <c r="AO12" s="50">
        <v>40326375</v>
      </c>
      <c r="AP12" s="50">
        <v>31088.799999999999</v>
      </c>
      <c r="AQ12" s="52">
        <v>100</v>
      </c>
      <c r="AR12" s="50">
        <v>3108880</v>
      </c>
      <c r="AS12" s="50"/>
      <c r="AT12" s="50"/>
      <c r="AU12" s="50"/>
    </row>
    <row r="13" spans="1:47" x14ac:dyDescent="0.25">
      <c r="A13" s="11">
        <v>10</v>
      </c>
      <c r="B13" s="12" t="s">
        <v>37</v>
      </c>
      <c r="C13" s="49">
        <v>25553472</v>
      </c>
      <c r="D13" s="49">
        <v>60</v>
      </c>
      <c r="E13" s="50">
        <v>1533208320</v>
      </c>
      <c r="F13" s="51">
        <v>3798255</v>
      </c>
      <c r="G13" s="51">
        <v>340</v>
      </c>
      <c r="H13" s="50">
        <v>1291406700</v>
      </c>
      <c r="I13" s="51">
        <v>0</v>
      </c>
      <c r="J13" s="51"/>
      <c r="K13" s="50">
        <v>0</v>
      </c>
      <c r="L13" s="51">
        <v>770199</v>
      </c>
      <c r="M13" s="51">
        <v>360</v>
      </c>
      <c r="N13" s="50">
        <v>277271640</v>
      </c>
      <c r="O13" s="51">
        <v>541787</v>
      </c>
      <c r="P13" s="51">
        <v>360</v>
      </c>
      <c r="Q13" s="50">
        <v>195043320</v>
      </c>
      <c r="R13" s="51">
        <v>204340</v>
      </c>
      <c r="S13" s="51">
        <v>240</v>
      </c>
      <c r="T13" s="50">
        <v>49041600</v>
      </c>
      <c r="U13" s="51">
        <v>122684</v>
      </c>
      <c r="V13" s="51">
        <v>300</v>
      </c>
      <c r="W13" s="50">
        <v>36805200</v>
      </c>
      <c r="X13" s="50">
        <v>1891544</v>
      </c>
      <c r="Y13" s="51">
        <v>400</v>
      </c>
      <c r="Z13" s="50">
        <v>756617600</v>
      </c>
      <c r="AA13" s="51">
        <v>0</v>
      </c>
      <c r="AB13" s="51"/>
      <c r="AC13" s="50">
        <v>0</v>
      </c>
      <c r="AD13" s="51">
        <v>512795</v>
      </c>
      <c r="AE13" s="51">
        <v>350</v>
      </c>
      <c r="AF13" s="50">
        <v>179478250</v>
      </c>
      <c r="AG13" s="51">
        <v>13341</v>
      </c>
      <c r="AH13" s="51">
        <v>300</v>
      </c>
      <c r="AI13" s="50">
        <v>4002300</v>
      </c>
      <c r="AJ13" s="51">
        <v>715905</v>
      </c>
      <c r="AK13" s="51">
        <v>300</v>
      </c>
      <c r="AL13" s="50">
        <v>214771500</v>
      </c>
      <c r="AM13" s="50">
        <v>56548</v>
      </c>
      <c r="AN13" s="51">
        <v>320</v>
      </c>
      <c r="AO13" s="50">
        <v>18095360</v>
      </c>
      <c r="AP13" s="50">
        <v>104792</v>
      </c>
      <c r="AQ13" s="52">
        <v>70</v>
      </c>
      <c r="AR13" s="50">
        <v>7335440</v>
      </c>
      <c r="AS13" s="50"/>
      <c r="AT13" s="53"/>
      <c r="AU13" s="50"/>
    </row>
    <row r="14" spans="1:47" x14ac:dyDescent="0.25">
      <c r="A14" s="11">
        <v>11</v>
      </c>
      <c r="B14" s="12" t="s">
        <v>38</v>
      </c>
      <c r="C14" s="49">
        <v>27086916</v>
      </c>
      <c r="D14" s="49">
        <v>60</v>
      </c>
      <c r="E14" s="50">
        <v>1625214960</v>
      </c>
      <c r="F14" s="51">
        <v>2552000</v>
      </c>
      <c r="G14" s="51">
        <v>350</v>
      </c>
      <c r="H14" s="50">
        <v>893200000</v>
      </c>
      <c r="I14" s="51">
        <v>0</v>
      </c>
      <c r="J14" s="51"/>
      <c r="K14" s="50">
        <v>0</v>
      </c>
      <c r="L14" s="51">
        <v>149960</v>
      </c>
      <c r="M14" s="51">
        <v>400</v>
      </c>
      <c r="N14" s="50">
        <v>59984000</v>
      </c>
      <c r="O14" s="51">
        <v>168900</v>
      </c>
      <c r="P14" s="51">
        <v>400</v>
      </c>
      <c r="Q14" s="50">
        <v>67560000</v>
      </c>
      <c r="R14" s="51">
        <v>24200</v>
      </c>
      <c r="S14" s="51">
        <v>300</v>
      </c>
      <c r="T14" s="50">
        <v>7260000</v>
      </c>
      <c r="U14" s="51">
        <v>0</v>
      </c>
      <c r="V14" s="51"/>
      <c r="W14" s="50">
        <v>0</v>
      </c>
      <c r="X14" s="50">
        <v>725000</v>
      </c>
      <c r="Y14" s="51">
        <v>300</v>
      </c>
      <c r="Z14" s="50">
        <v>217500000</v>
      </c>
      <c r="AA14" s="51">
        <v>0</v>
      </c>
      <c r="AB14" s="51"/>
      <c r="AC14" s="50">
        <v>0</v>
      </c>
      <c r="AD14" s="51">
        <v>94842</v>
      </c>
      <c r="AE14" s="51">
        <v>500</v>
      </c>
      <c r="AF14" s="50">
        <v>47421000</v>
      </c>
      <c r="AG14" s="51">
        <v>2178</v>
      </c>
      <c r="AH14" s="51">
        <v>200</v>
      </c>
      <c r="AI14" s="50">
        <v>435600</v>
      </c>
      <c r="AJ14" s="51">
        <v>1160359.5333333334</v>
      </c>
      <c r="AK14" s="51">
        <v>300</v>
      </c>
      <c r="AL14" s="50">
        <v>348107860.00000006</v>
      </c>
      <c r="AM14" s="50">
        <v>42817</v>
      </c>
      <c r="AN14" s="51">
        <v>320</v>
      </c>
      <c r="AO14" s="50">
        <v>13701440</v>
      </c>
      <c r="AP14" s="50">
        <v>42727</v>
      </c>
      <c r="AQ14" s="52">
        <v>100</v>
      </c>
      <c r="AR14" s="50">
        <v>4272700</v>
      </c>
      <c r="AS14" s="50"/>
      <c r="AT14" s="53"/>
      <c r="AU14" s="50"/>
    </row>
    <row r="15" spans="1:47" x14ac:dyDescent="0.25">
      <c r="A15" s="11">
        <v>12</v>
      </c>
      <c r="B15" s="12" t="s">
        <v>39</v>
      </c>
      <c r="C15" s="49">
        <v>72507970</v>
      </c>
      <c r="D15" s="49">
        <v>60</v>
      </c>
      <c r="E15" s="50">
        <v>4350478200</v>
      </c>
      <c r="F15" s="51">
        <v>5227300</v>
      </c>
      <c r="G15" s="51">
        <v>360</v>
      </c>
      <c r="H15" s="50">
        <v>1881828000</v>
      </c>
      <c r="I15" s="51">
        <v>0</v>
      </c>
      <c r="J15" s="51"/>
      <c r="K15" s="50">
        <v>0</v>
      </c>
      <c r="L15" s="51">
        <v>1575000</v>
      </c>
      <c r="M15" s="51">
        <v>400</v>
      </c>
      <c r="N15" s="50">
        <v>630000000</v>
      </c>
      <c r="O15" s="51">
        <v>259760</v>
      </c>
      <c r="P15" s="51">
        <v>400</v>
      </c>
      <c r="Q15" s="50">
        <v>103904000</v>
      </c>
      <c r="R15" s="51">
        <v>24780</v>
      </c>
      <c r="S15" s="51">
        <v>400</v>
      </c>
      <c r="T15" s="50">
        <v>9912000</v>
      </c>
      <c r="U15" s="51">
        <v>260</v>
      </c>
      <c r="V15" s="51">
        <v>200</v>
      </c>
      <c r="W15" s="50">
        <v>52000</v>
      </c>
      <c r="X15" s="50">
        <v>2099730</v>
      </c>
      <c r="Y15" s="51">
        <v>450</v>
      </c>
      <c r="Z15" s="50">
        <v>944878500</v>
      </c>
      <c r="AA15" s="51">
        <v>0</v>
      </c>
      <c r="AB15" s="51"/>
      <c r="AC15" s="50">
        <v>0</v>
      </c>
      <c r="AD15" s="51">
        <v>173660</v>
      </c>
      <c r="AE15" s="51">
        <v>600</v>
      </c>
      <c r="AF15" s="50">
        <v>104196000</v>
      </c>
      <c r="AG15" s="51">
        <v>2880</v>
      </c>
      <c r="AH15" s="51">
        <v>120</v>
      </c>
      <c r="AI15" s="50">
        <v>345600</v>
      </c>
      <c r="AJ15" s="51">
        <v>1239596</v>
      </c>
      <c r="AK15" s="51">
        <v>300</v>
      </c>
      <c r="AL15" s="50">
        <v>371878800</v>
      </c>
      <c r="AM15" s="50">
        <v>70377</v>
      </c>
      <c r="AN15" s="51">
        <v>320</v>
      </c>
      <c r="AO15" s="50">
        <v>22520640</v>
      </c>
      <c r="AP15" s="50">
        <v>75488</v>
      </c>
      <c r="AQ15" s="52">
        <v>60</v>
      </c>
      <c r="AR15" s="50">
        <v>4529280</v>
      </c>
      <c r="AS15" s="50"/>
      <c r="AT15" s="50"/>
      <c r="AU15" s="50"/>
    </row>
    <row r="16" spans="1:47" x14ac:dyDescent="0.25">
      <c r="A16" s="11">
        <v>13</v>
      </c>
      <c r="B16" s="12" t="s">
        <v>40</v>
      </c>
      <c r="C16" s="49">
        <v>14182200</v>
      </c>
      <c r="D16" s="49">
        <v>30</v>
      </c>
      <c r="E16" s="50">
        <v>425466000</v>
      </c>
      <c r="F16" s="51">
        <v>1032850</v>
      </c>
      <c r="G16" s="51">
        <v>380</v>
      </c>
      <c r="H16" s="50">
        <v>392483000</v>
      </c>
      <c r="I16" s="51">
        <v>0</v>
      </c>
      <c r="J16" s="51"/>
      <c r="K16" s="50">
        <v>0</v>
      </c>
      <c r="L16" s="51">
        <v>378300</v>
      </c>
      <c r="M16" s="51">
        <v>400</v>
      </c>
      <c r="N16" s="50">
        <v>151320000</v>
      </c>
      <c r="O16" s="51">
        <v>54840</v>
      </c>
      <c r="P16" s="51">
        <v>400</v>
      </c>
      <c r="Q16" s="50">
        <v>21936000</v>
      </c>
      <c r="R16" s="51">
        <v>30600</v>
      </c>
      <c r="S16" s="51">
        <v>460</v>
      </c>
      <c r="T16" s="50">
        <v>14076000</v>
      </c>
      <c r="U16" s="51">
        <v>1469</v>
      </c>
      <c r="V16" s="51">
        <v>450</v>
      </c>
      <c r="W16" s="50">
        <v>661050</v>
      </c>
      <c r="X16" s="50">
        <v>474229</v>
      </c>
      <c r="Y16" s="51">
        <v>300</v>
      </c>
      <c r="Z16" s="50">
        <v>142268700</v>
      </c>
      <c r="AA16" s="51">
        <v>45000</v>
      </c>
      <c r="AB16" s="51">
        <v>400</v>
      </c>
      <c r="AC16" s="50">
        <v>18000000</v>
      </c>
      <c r="AD16" s="51">
        <v>11168</v>
      </c>
      <c r="AE16" s="51">
        <v>600</v>
      </c>
      <c r="AF16" s="50">
        <v>6700800</v>
      </c>
      <c r="AG16" s="51">
        <v>791</v>
      </c>
      <c r="AH16" s="51">
        <v>250</v>
      </c>
      <c r="AI16" s="50">
        <v>197750</v>
      </c>
      <c r="AJ16" s="51">
        <v>265420</v>
      </c>
      <c r="AK16" s="51">
        <v>330</v>
      </c>
      <c r="AL16" s="50">
        <v>87588600</v>
      </c>
      <c r="AM16" s="50">
        <v>9166</v>
      </c>
      <c r="AN16" s="51">
        <v>320</v>
      </c>
      <c r="AO16" s="50">
        <v>2933120</v>
      </c>
      <c r="AP16" s="50">
        <v>36096</v>
      </c>
      <c r="AQ16" s="52">
        <v>100</v>
      </c>
      <c r="AR16" s="50">
        <v>3609600</v>
      </c>
      <c r="AS16" s="27"/>
      <c r="AT16" s="57"/>
      <c r="AU16" s="50"/>
    </row>
    <row r="17" spans="1:47" x14ac:dyDescent="0.25">
      <c r="A17" s="11">
        <v>14</v>
      </c>
      <c r="B17" s="12" t="s">
        <v>41</v>
      </c>
      <c r="C17" s="49">
        <v>1197209</v>
      </c>
      <c r="D17" s="49">
        <v>60</v>
      </c>
      <c r="E17" s="50">
        <v>71832540</v>
      </c>
      <c r="F17" s="51">
        <v>98100</v>
      </c>
      <c r="G17" s="51">
        <v>370</v>
      </c>
      <c r="H17" s="50">
        <v>36297000</v>
      </c>
      <c r="I17" s="51">
        <v>0</v>
      </c>
      <c r="J17" s="51"/>
      <c r="K17" s="50">
        <v>0</v>
      </c>
      <c r="L17" s="51">
        <v>28560</v>
      </c>
      <c r="M17" s="51">
        <v>380</v>
      </c>
      <c r="N17" s="50">
        <v>10852800</v>
      </c>
      <c r="O17" s="51">
        <v>1720</v>
      </c>
      <c r="P17" s="51">
        <v>370</v>
      </c>
      <c r="Q17" s="50">
        <v>636400</v>
      </c>
      <c r="R17" s="51">
        <v>4187</v>
      </c>
      <c r="S17" s="51">
        <v>400</v>
      </c>
      <c r="T17" s="50">
        <v>1674800</v>
      </c>
      <c r="U17" s="51">
        <v>247</v>
      </c>
      <c r="V17" s="51">
        <v>0</v>
      </c>
      <c r="W17" s="50">
        <v>0</v>
      </c>
      <c r="X17" s="50">
        <v>583609</v>
      </c>
      <c r="Y17" s="51">
        <v>375</v>
      </c>
      <c r="Z17" s="50">
        <v>218853375</v>
      </c>
      <c r="AA17" s="51">
        <v>0</v>
      </c>
      <c r="AB17" s="51"/>
      <c r="AC17" s="50">
        <v>0</v>
      </c>
      <c r="AD17" s="51">
        <v>409</v>
      </c>
      <c r="AE17" s="51">
        <v>600</v>
      </c>
      <c r="AF17" s="50">
        <v>245400</v>
      </c>
      <c r="AG17" s="51">
        <v>50</v>
      </c>
      <c r="AH17" s="51">
        <v>550</v>
      </c>
      <c r="AI17" s="50">
        <v>27500</v>
      </c>
      <c r="AJ17" s="51">
        <v>123616.4</v>
      </c>
      <c r="AK17" s="51">
        <v>320</v>
      </c>
      <c r="AL17" s="50">
        <v>39557248</v>
      </c>
      <c r="AM17" s="50">
        <v>1011</v>
      </c>
      <c r="AN17" s="51">
        <v>320</v>
      </c>
      <c r="AO17" s="50">
        <v>323520</v>
      </c>
      <c r="AP17" s="50">
        <v>3506</v>
      </c>
      <c r="AQ17" s="52">
        <v>100</v>
      </c>
      <c r="AR17" s="50">
        <v>350600</v>
      </c>
      <c r="AS17" s="27"/>
      <c r="AT17" s="57"/>
      <c r="AU17" s="50"/>
    </row>
    <row r="18" spans="1:47" x14ac:dyDescent="0.25">
      <c r="A18" s="11">
        <v>15</v>
      </c>
      <c r="B18" s="12" t="s">
        <v>42</v>
      </c>
      <c r="C18" s="49">
        <v>25960982</v>
      </c>
      <c r="D18" s="49">
        <v>60</v>
      </c>
      <c r="E18" s="50">
        <v>1557658920</v>
      </c>
      <c r="F18" s="51">
        <v>4104006</v>
      </c>
      <c r="G18" s="51">
        <v>370</v>
      </c>
      <c r="H18" s="50">
        <v>1518482220</v>
      </c>
      <c r="I18" s="51">
        <v>0</v>
      </c>
      <c r="J18" s="51"/>
      <c r="K18" s="50">
        <v>0</v>
      </c>
      <c r="L18" s="51">
        <v>374160</v>
      </c>
      <c r="M18" s="51">
        <v>380</v>
      </c>
      <c r="N18" s="50">
        <v>142180800</v>
      </c>
      <c r="O18" s="51">
        <v>569080</v>
      </c>
      <c r="P18" s="51">
        <v>370</v>
      </c>
      <c r="Q18" s="50">
        <v>210559600</v>
      </c>
      <c r="R18" s="51">
        <v>38380</v>
      </c>
      <c r="S18" s="51">
        <v>400</v>
      </c>
      <c r="T18" s="50">
        <v>15352000</v>
      </c>
      <c r="U18" s="51">
        <v>5880</v>
      </c>
      <c r="V18" s="51"/>
      <c r="W18" s="50">
        <v>0</v>
      </c>
      <c r="X18" s="50">
        <v>53238</v>
      </c>
      <c r="Y18" s="51">
        <v>375</v>
      </c>
      <c r="Z18" s="50">
        <v>19964250</v>
      </c>
      <c r="AA18" s="51">
        <v>0</v>
      </c>
      <c r="AB18" s="51"/>
      <c r="AC18" s="50">
        <v>0</v>
      </c>
      <c r="AD18" s="51">
        <v>19704</v>
      </c>
      <c r="AE18" s="51">
        <v>600</v>
      </c>
      <c r="AF18" s="50">
        <v>11822400</v>
      </c>
      <c r="AG18" s="51">
        <v>1970.3999999999999</v>
      </c>
      <c r="AH18" s="51">
        <v>550</v>
      </c>
      <c r="AI18" s="50">
        <v>1083720</v>
      </c>
      <c r="AJ18" s="51">
        <v>1749184</v>
      </c>
      <c r="AK18" s="51">
        <v>320</v>
      </c>
      <c r="AL18" s="50">
        <v>559738880</v>
      </c>
      <c r="AM18" s="50">
        <v>93523</v>
      </c>
      <c r="AN18" s="51">
        <v>320</v>
      </c>
      <c r="AO18" s="50">
        <v>29927360</v>
      </c>
      <c r="AP18" s="50">
        <v>102200</v>
      </c>
      <c r="AQ18" s="52">
        <v>80</v>
      </c>
      <c r="AR18" s="50">
        <v>8176000</v>
      </c>
      <c r="AS18" s="27"/>
      <c r="AT18" s="50"/>
      <c r="AU18" s="50"/>
    </row>
    <row r="19" spans="1:47" x14ac:dyDescent="0.25">
      <c r="A19" s="11">
        <v>16</v>
      </c>
      <c r="B19" s="12" t="s">
        <v>43</v>
      </c>
      <c r="C19" s="49">
        <v>11700000</v>
      </c>
      <c r="D19" s="49">
        <v>50</v>
      </c>
      <c r="E19" s="50">
        <v>585000000</v>
      </c>
      <c r="F19" s="51">
        <v>1238735</v>
      </c>
      <c r="G19" s="51">
        <v>360</v>
      </c>
      <c r="H19" s="50">
        <v>445944600</v>
      </c>
      <c r="I19" s="51">
        <v>0</v>
      </c>
      <c r="J19" s="51"/>
      <c r="K19" s="50">
        <v>0</v>
      </c>
      <c r="L19" s="51">
        <v>687120</v>
      </c>
      <c r="M19" s="51">
        <v>420</v>
      </c>
      <c r="N19" s="50">
        <v>288590400</v>
      </c>
      <c r="O19" s="51">
        <v>356311</v>
      </c>
      <c r="P19" s="51">
        <v>420</v>
      </c>
      <c r="Q19" s="50">
        <v>149650620</v>
      </c>
      <c r="R19" s="51">
        <v>0</v>
      </c>
      <c r="S19" s="51">
        <v>500</v>
      </c>
      <c r="T19" s="50">
        <v>0</v>
      </c>
      <c r="U19" s="51">
        <v>0</v>
      </c>
      <c r="V19" s="51">
        <v>500</v>
      </c>
      <c r="W19" s="50">
        <v>0</v>
      </c>
      <c r="X19" s="50">
        <v>585702</v>
      </c>
      <c r="Y19" s="51">
        <v>350</v>
      </c>
      <c r="Z19" s="50">
        <v>204995700</v>
      </c>
      <c r="AA19" s="51">
        <v>0</v>
      </c>
      <c r="AB19" s="51">
        <v>800</v>
      </c>
      <c r="AC19" s="50">
        <v>0</v>
      </c>
      <c r="AD19" s="51">
        <v>1035</v>
      </c>
      <c r="AE19" s="51">
        <v>1200</v>
      </c>
      <c r="AF19" s="50">
        <v>1242000</v>
      </c>
      <c r="AG19" s="51">
        <v>122</v>
      </c>
      <c r="AH19" s="51"/>
      <c r="AI19" s="50">
        <v>0</v>
      </c>
      <c r="AJ19" s="51">
        <v>294243</v>
      </c>
      <c r="AK19" s="51">
        <v>330</v>
      </c>
      <c r="AL19" s="50">
        <v>97100190</v>
      </c>
      <c r="AM19" s="50">
        <v>18233</v>
      </c>
      <c r="AN19" s="51">
        <v>320</v>
      </c>
      <c r="AO19" s="50">
        <v>5834560</v>
      </c>
      <c r="AP19" s="50">
        <v>0</v>
      </c>
      <c r="AQ19" s="51"/>
      <c r="AR19" s="50">
        <v>0</v>
      </c>
      <c r="AS19" s="27"/>
      <c r="AT19" s="56"/>
      <c r="AU19" s="50"/>
    </row>
    <row r="20" spans="1:47" x14ac:dyDescent="0.25">
      <c r="A20" s="11">
        <v>17</v>
      </c>
      <c r="B20" s="12" t="s">
        <v>44</v>
      </c>
      <c r="C20" s="49">
        <v>178166261.10810184</v>
      </c>
      <c r="D20" s="49">
        <v>30</v>
      </c>
      <c r="E20" s="50">
        <v>5344987833.2430553</v>
      </c>
      <c r="F20" s="51">
        <v>2511100</v>
      </c>
      <c r="G20" s="51">
        <v>360</v>
      </c>
      <c r="H20" s="50">
        <v>903996000</v>
      </c>
      <c r="I20" s="51">
        <v>2700</v>
      </c>
      <c r="J20" s="51"/>
      <c r="K20" s="50">
        <v>0</v>
      </c>
      <c r="L20" s="51">
        <v>152700</v>
      </c>
      <c r="M20" s="51">
        <v>420</v>
      </c>
      <c r="N20" s="50">
        <v>64134000</v>
      </c>
      <c r="O20" s="51">
        <v>98231</v>
      </c>
      <c r="P20" s="51">
        <v>420</v>
      </c>
      <c r="Q20" s="50">
        <v>41257020</v>
      </c>
      <c r="R20" s="51">
        <v>1250</v>
      </c>
      <c r="S20" s="51"/>
      <c r="T20" s="50">
        <v>0</v>
      </c>
      <c r="U20" s="51">
        <v>1568.0499943107995</v>
      </c>
      <c r="V20" s="51">
        <v>300</v>
      </c>
      <c r="W20" s="50">
        <v>470414.99829323986</v>
      </c>
      <c r="X20" s="50">
        <v>36100</v>
      </c>
      <c r="Y20" s="51">
        <v>450</v>
      </c>
      <c r="Z20" s="50">
        <v>16245000</v>
      </c>
      <c r="AA20" s="51">
        <v>0</v>
      </c>
      <c r="AB20" s="51"/>
      <c r="AC20" s="50">
        <v>0</v>
      </c>
      <c r="AD20" s="51">
        <v>94912</v>
      </c>
      <c r="AE20" s="51">
        <v>500</v>
      </c>
      <c r="AF20" s="50">
        <v>47456000</v>
      </c>
      <c r="AG20" s="51">
        <v>31636</v>
      </c>
      <c r="AH20" s="51"/>
      <c r="AI20" s="50">
        <v>0</v>
      </c>
      <c r="AJ20" s="51">
        <v>492149</v>
      </c>
      <c r="AK20" s="51">
        <v>380</v>
      </c>
      <c r="AL20" s="50">
        <v>187016620</v>
      </c>
      <c r="AM20" s="50">
        <v>2765</v>
      </c>
      <c r="AN20" s="51">
        <v>320</v>
      </c>
      <c r="AO20" s="50">
        <v>884800</v>
      </c>
      <c r="AP20" s="50">
        <v>1515</v>
      </c>
      <c r="AQ20" s="52">
        <v>100</v>
      </c>
      <c r="AR20" s="50">
        <v>151500</v>
      </c>
      <c r="AS20" s="27"/>
      <c r="AT20" s="56"/>
      <c r="AU20" s="50"/>
    </row>
    <row r="21" spans="1:47" x14ac:dyDescent="0.25">
      <c r="A21" s="11">
        <v>18</v>
      </c>
      <c r="B21" s="17" t="s">
        <v>45</v>
      </c>
      <c r="C21" s="49">
        <v>216631048.5</v>
      </c>
      <c r="D21" s="49">
        <v>50</v>
      </c>
      <c r="E21" s="50">
        <v>10831552425</v>
      </c>
      <c r="F21" s="51">
        <v>1762215</v>
      </c>
      <c r="G21" s="51">
        <v>340</v>
      </c>
      <c r="H21" s="50">
        <v>599153100</v>
      </c>
      <c r="I21" s="51">
        <v>0</v>
      </c>
      <c r="J21" s="51"/>
      <c r="K21" s="50">
        <v>0</v>
      </c>
      <c r="L21" s="51">
        <v>484706</v>
      </c>
      <c r="M21" s="51">
        <v>400</v>
      </c>
      <c r="N21" s="50">
        <v>193882400</v>
      </c>
      <c r="O21" s="51">
        <v>56418.75</v>
      </c>
      <c r="P21" s="51">
        <v>400</v>
      </c>
      <c r="Q21" s="50">
        <v>22567500</v>
      </c>
      <c r="R21" s="51">
        <v>8791</v>
      </c>
      <c r="S21" s="51">
        <v>350</v>
      </c>
      <c r="T21" s="50">
        <v>3076850</v>
      </c>
      <c r="U21" s="51">
        <v>0</v>
      </c>
      <c r="V21" s="51">
        <v>600</v>
      </c>
      <c r="W21" s="50">
        <v>0</v>
      </c>
      <c r="X21" s="50">
        <v>1169739</v>
      </c>
      <c r="Y21" s="51">
        <v>300</v>
      </c>
      <c r="Z21" s="50">
        <v>350921700</v>
      </c>
      <c r="AA21" s="51">
        <v>0</v>
      </c>
      <c r="AB21" s="51"/>
      <c r="AC21" s="50">
        <v>0</v>
      </c>
      <c r="AD21" s="51">
        <v>100745</v>
      </c>
      <c r="AE21" s="51">
        <v>1000</v>
      </c>
      <c r="AF21" s="50">
        <v>100745000</v>
      </c>
      <c r="AG21" s="51">
        <v>36195.5</v>
      </c>
      <c r="AH21" s="51">
        <v>300</v>
      </c>
      <c r="AI21" s="50">
        <v>10858650</v>
      </c>
      <c r="AJ21" s="51">
        <v>1502032</v>
      </c>
      <c r="AK21" s="51">
        <v>300</v>
      </c>
      <c r="AL21" s="50">
        <v>450609600</v>
      </c>
      <c r="AM21" s="50">
        <v>19691</v>
      </c>
      <c r="AN21" s="51">
        <v>320</v>
      </c>
      <c r="AO21" s="50">
        <v>6301120</v>
      </c>
      <c r="AP21" s="50">
        <v>35602</v>
      </c>
      <c r="AQ21" s="52">
        <v>100</v>
      </c>
      <c r="AR21" s="50">
        <v>3560200</v>
      </c>
      <c r="AS21" s="27"/>
      <c r="AT21" s="50"/>
      <c r="AU21" s="50"/>
    </row>
    <row r="22" spans="1:47" x14ac:dyDescent="0.25">
      <c r="A22" s="11">
        <v>19</v>
      </c>
      <c r="B22" s="12" t="s">
        <v>46</v>
      </c>
      <c r="C22" s="49">
        <v>82944000</v>
      </c>
      <c r="D22" s="49">
        <v>30</v>
      </c>
      <c r="E22" s="50">
        <v>2488320000</v>
      </c>
      <c r="F22" s="51">
        <v>11907000</v>
      </c>
      <c r="G22" s="51">
        <v>400</v>
      </c>
      <c r="H22" s="50">
        <v>4762800000</v>
      </c>
      <c r="I22" s="51">
        <v>23300</v>
      </c>
      <c r="J22" s="51">
        <v>150</v>
      </c>
      <c r="K22" s="50">
        <v>3495000</v>
      </c>
      <c r="L22" s="51">
        <v>1756855</v>
      </c>
      <c r="M22" s="51">
        <v>400</v>
      </c>
      <c r="N22" s="50">
        <v>702742000</v>
      </c>
      <c r="O22" s="51">
        <v>1756855</v>
      </c>
      <c r="P22" s="51">
        <v>400</v>
      </c>
      <c r="Q22" s="50">
        <v>702742000</v>
      </c>
      <c r="R22" s="51">
        <v>60000</v>
      </c>
      <c r="S22" s="51">
        <v>280</v>
      </c>
      <c r="T22" s="50">
        <v>16800000</v>
      </c>
      <c r="U22" s="51">
        <v>0</v>
      </c>
      <c r="V22" s="51">
        <v>250</v>
      </c>
      <c r="W22" s="50">
        <v>0</v>
      </c>
      <c r="X22" s="50">
        <v>1490100</v>
      </c>
      <c r="Y22" s="51">
        <v>400</v>
      </c>
      <c r="Z22" s="50">
        <v>596040000</v>
      </c>
      <c r="AA22" s="51">
        <v>0</v>
      </c>
      <c r="AB22" s="51"/>
      <c r="AC22" s="50">
        <v>0</v>
      </c>
      <c r="AD22" s="51">
        <v>890450</v>
      </c>
      <c r="AE22" s="51">
        <v>350</v>
      </c>
      <c r="AF22" s="50">
        <v>311657500</v>
      </c>
      <c r="AG22" s="51">
        <v>267135</v>
      </c>
      <c r="AH22" s="51">
        <v>150</v>
      </c>
      <c r="AI22" s="50">
        <v>40070250</v>
      </c>
      <c r="AJ22" s="51">
        <v>436404</v>
      </c>
      <c r="AK22" s="51">
        <v>300</v>
      </c>
      <c r="AL22" s="50">
        <v>130921200</v>
      </c>
      <c r="AM22" s="50">
        <v>11900</v>
      </c>
      <c r="AN22" s="51">
        <v>320</v>
      </c>
      <c r="AO22" s="50">
        <v>3808000</v>
      </c>
      <c r="AP22" s="50">
        <v>207030</v>
      </c>
      <c r="AQ22" s="52">
        <v>70</v>
      </c>
      <c r="AR22" s="50">
        <v>14492100</v>
      </c>
      <c r="AS22" s="27"/>
      <c r="AT22" s="57"/>
      <c r="AU22" s="50"/>
    </row>
    <row r="23" spans="1:47" x14ac:dyDescent="0.25">
      <c r="A23" s="11">
        <v>20</v>
      </c>
      <c r="B23" s="12" t="s">
        <v>47</v>
      </c>
      <c r="C23" s="49">
        <v>113802208</v>
      </c>
      <c r="D23" s="49">
        <v>50</v>
      </c>
      <c r="E23" s="50">
        <v>5690110400</v>
      </c>
      <c r="F23" s="51">
        <v>583100</v>
      </c>
      <c r="G23" s="51">
        <v>400</v>
      </c>
      <c r="H23" s="50">
        <v>233240000</v>
      </c>
      <c r="I23" s="51">
        <v>0</v>
      </c>
      <c r="J23" s="51"/>
      <c r="K23" s="50">
        <v>0</v>
      </c>
      <c r="L23" s="51">
        <v>87514</v>
      </c>
      <c r="M23" s="51">
        <v>500</v>
      </c>
      <c r="N23" s="50">
        <v>43757000</v>
      </c>
      <c r="O23" s="51">
        <v>3360</v>
      </c>
      <c r="P23" s="51">
        <v>500</v>
      </c>
      <c r="Q23" s="50">
        <v>1680000</v>
      </c>
      <c r="R23" s="51">
        <v>152120</v>
      </c>
      <c r="S23" s="51"/>
      <c r="T23" s="50">
        <v>0</v>
      </c>
      <c r="U23" s="51">
        <v>41604</v>
      </c>
      <c r="V23" s="51">
        <v>350</v>
      </c>
      <c r="W23" s="50">
        <v>14561400</v>
      </c>
      <c r="X23" s="50">
        <v>535848</v>
      </c>
      <c r="Y23" s="51">
        <v>400</v>
      </c>
      <c r="Z23" s="50">
        <v>214339200</v>
      </c>
      <c r="AA23" s="51">
        <v>0</v>
      </c>
      <c r="AB23" s="51"/>
      <c r="AC23" s="50">
        <v>0</v>
      </c>
      <c r="AD23" s="51">
        <v>343182</v>
      </c>
      <c r="AE23" s="51">
        <v>1200</v>
      </c>
      <c r="AF23" s="50">
        <v>411818400</v>
      </c>
      <c r="AG23" s="51">
        <v>19900</v>
      </c>
      <c r="AH23" s="51">
        <v>500</v>
      </c>
      <c r="AI23" s="50">
        <v>9950000</v>
      </c>
      <c r="AJ23" s="51">
        <v>432420</v>
      </c>
      <c r="AK23" s="51">
        <v>360</v>
      </c>
      <c r="AL23" s="50">
        <v>155671200</v>
      </c>
      <c r="AM23" s="50">
        <v>14152</v>
      </c>
      <c r="AN23" s="51">
        <v>320</v>
      </c>
      <c r="AO23" s="50">
        <v>4528640</v>
      </c>
      <c r="AP23" s="50">
        <v>21476</v>
      </c>
      <c r="AQ23" s="52">
        <v>100</v>
      </c>
      <c r="AR23" s="50">
        <v>2147600</v>
      </c>
      <c r="AS23" s="27"/>
      <c r="AT23" s="58"/>
      <c r="AU23" s="50"/>
    </row>
    <row r="24" spans="1:47" x14ac:dyDescent="0.25">
      <c r="A24" s="11">
        <v>21</v>
      </c>
      <c r="B24" s="17" t="s">
        <v>48</v>
      </c>
      <c r="C24" s="49">
        <v>16448894</v>
      </c>
      <c r="D24" s="49">
        <v>50</v>
      </c>
      <c r="E24" s="50">
        <v>822444700</v>
      </c>
      <c r="F24" s="51">
        <v>1879350</v>
      </c>
      <c r="G24" s="51">
        <v>340</v>
      </c>
      <c r="H24" s="50">
        <v>638979000</v>
      </c>
      <c r="I24" s="51">
        <v>0</v>
      </c>
      <c r="J24" s="51"/>
      <c r="K24" s="50">
        <v>0</v>
      </c>
      <c r="L24" s="51">
        <v>182976</v>
      </c>
      <c r="M24" s="51">
        <v>400</v>
      </c>
      <c r="N24" s="50">
        <v>73190400</v>
      </c>
      <c r="O24" s="51">
        <v>84558</v>
      </c>
      <c r="P24" s="51">
        <v>400</v>
      </c>
      <c r="Q24" s="50">
        <v>33823200</v>
      </c>
      <c r="R24" s="51">
        <v>2000000</v>
      </c>
      <c r="S24" s="51">
        <v>350</v>
      </c>
      <c r="T24" s="50">
        <v>700000000</v>
      </c>
      <c r="U24" s="51">
        <v>8108.0000000000009</v>
      </c>
      <c r="V24" s="51">
        <v>600</v>
      </c>
      <c r="W24" s="50">
        <v>4864800.0000000009</v>
      </c>
      <c r="X24" s="50">
        <v>741829.79999999993</v>
      </c>
      <c r="Y24" s="51">
        <v>300</v>
      </c>
      <c r="Z24" s="50">
        <v>222548939.99999997</v>
      </c>
      <c r="AA24" s="51">
        <v>0</v>
      </c>
      <c r="AB24" s="51"/>
      <c r="AC24" s="50">
        <v>0</v>
      </c>
      <c r="AD24" s="51">
        <v>27720</v>
      </c>
      <c r="AE24" s="51">
        <v>1000</v>
      </c>
      <c r="AF24" s="50">
        <v>27720000</v>
      </c>
      <c r="AG24" s="51">
        <v>9240</v>
      </c>
      <c r="AH24" s="51">
        <v>300</v>
      </c>
      <c r="AI24" s="50">
        <v>2772000</v>
      </c>
      <c r="AJ24" s="51">
        <v>808523.33333333314</v>
      </c>
      <c r="AK24" s="51">
        <v>300</v>
      </c>
      <c r="AL24" s="50">
        <v>242556999.99999994</v>
      </c>
      <c r="AM24" s="50">
        <v>6264.5</v>
      </c>
      <c r="AN24" s="51">
        <v>320</v>
      </c>
      <c r="AO24" s="50">
        <v>2004640</v>
      </c>
      <c r="AP24" s="50">
        <v>22294.5</v>
      </c>
      <c r="AQ24" s="52">
        <v>70</v>
      </c>
      <c r="AR24" s="50">
        <v>1560615</v>
      </c>
      <c r="AS24" s="27"/>
      <c r="AT24" s="57"/>
      <c r="AU24" s="50"/>
    </row>
    <row r="25" spans="1:47" x14ac:dyDescent="0.25">
      <c r="A25" s="11">
        <v>22</v>
      </c>
      <c r="B25" s="12" t="s">
        <v>49</v>
      </c>
      <c r="C25" s="49">
        <v>149522590</v>
      </c>
      <c r="D25" s="49">
        <v>50</v>
      </c>
      <c r="E25" s="50">
        <v>7476129500</v>
      </c>
      <c r="F25" s="51">
        <v>1866150</v>
      </c>
      <c r="G25" s="51">
        <v>350</v>
      </c>
      <c r="H25" s="50">
        <v>653152500</v>
      </c>
      <c r="I25" s="51">
        <v>27409.199999999997</v>
      </c>
      <c r="J25" s="51"/>
      <c r="K25" s="50">
        <v>0</v>
      </c>
      <c r="L25" s="51">
        <v>344460</v>
      </c>
      <c r="M25" s="51">
        <v>350</v>
      </c>
      <c r="N25" s="50">
        <v>120561000</v>
      </c>
      <c r="O25" s="51">
        <v>606510</v>
      </c>
      <c r="P25" s="51">
        <v>350</v>
      </c>
      <c r="Q25" s="50">
        <v>212278500</v>
      </c>
      <c r="R25" s="51">
        <v>217125</v>
      </c>
      <c r="S25" s="51">
        <v>400</v>
      </c>
      <c r="T25" s="50">
        <v>86850000</v>
      </c>
      <c r="U25" s="51">
        <v>29945</v>
      </c>
      <c r="V25" s="51"/>
      <c r="W25" s="50">
        <v>0</v>
      </c>
      <c r="X25" s="50">
        <v>411582.9</v>
      </c>
      <c r="Y25" s="51">
        <v>450</v>
      </c>
      <c r="Z25" s="50">
        <v>185212305</v>
      </c>
      <c r="AA25" s="51">
        <v>0</v>
      </c>
      <c r="AB25" s="51"/>
      <c r="AC25" s="50">
        <v>0</v>
      </c>
      <c r="AD25" s="51">
        <v>349640</v>
      </c>
      <c r="AE25" s="51">
        <v>1000</v>
      </c>
      <c r="AF25" s="50">
        <v>349640000</v>
      </c>
      <c r="AG25" s="51">
        <v>116546.66666666666</v>
      </c>
      <c r="AH25" s="51">
        <v>500</v>
      </c>
      <c r="AI25" s="50">
        <v>58273333.333333328</v>
      </c>
      <c r="AJ25" s="51">
        <v>162908.66666666669</v>
      </c>
      <c r="AK25" s="51">
        <v>300</v>
      </c>
      <c r="AL25" s="50">
        <v>48872600.000000007</v>
      </c>
      <c r="AM25" s="50">
        <v>24882</v>
      </c>
      <c r="AN25" s="51">
        <v>320</v>
      </c>
      <c r="AO25" s="50">
        <v>7962240</v>
      </c>
      <c r="AP25" s="50">
        <v>79247.5</v>
      </c>
      <c r="AQ25" s="52">
        <v>100</v>
      </c>
      <c r="AR25" s="50">
        <v>7924750</v>
      </c>
      <c r="AS25" s="27"/>
      <c r="AT25" s="57"/>
      <c r="AU25" s="50"/>
    </row>
    <row r="26" spans="1:47" x14ac:dyDescent="0.25">
      <c r="A26" s="11">
        <v>23</v>
      </c>
      <c r="B26" s="12" t="s">
        <v>50</v>
      </c>
      <c r="C26" s="49">
        <v>149575940</v>
      </c>
      <c r="D26" s="49">
        <v>60</v>
      </c>
      <c r="E26" s="50">
        <v>8974556400</v>
      </c>
      <c r="F26" s="51">
        <v>6574500</v>
      </c>
      <c r="G26" s="51">
        <v>360</v>
      </c>
      <c r="H26" s="50">
        <v>2366820000</v>
      </c>
      <c r="I26" s="51">
        <v>0</v>
      </c>
      <c r="J26" s="51"/>
      <c r="K26" s="50">
        <v>0</v>
      </c>
      <c r="L26" s="51">
        <v>666438</v>
      </c>
      <c r="M26" s="51">
        <v>400</v>
      </c>
      <c r="N26" s="50">
        <v>266575200</v>
      </c>
      <c r="O26" s="51">
        <v>1431000</v>
      </c>
      <c r="P26" s="51">
        <v>400</v>
      </c>
      <c r="Q26" s="50">
        <v>572400000</v>
      </c>
      <c r="R26" s="51">
        <v>188424</v>
      </c>
      <c r="S26" s="51">
        <v>400</v>
      </c>
      <c r="T26" s="50">
        <v>75369600</v>
      </c>
      <c r="U26" s="51">
        <v>16380</v>
      </c>
      <c r="V26" s="51">
        <v>600</v>
      </c>
      <c r="W26" s="50">
        <v>9828000</v>
      </c>
      <c r="X26" s="50">
        <v>1989230.4</v>
      </c>
      <c r="Y26" s="51">
        <v>600</v>
      </c>
      <c r="Z26" s="50">
        <v>1193538240</v>
      </c>
      <c r="AA26" s="51">
        <v>63800</v>
      </c>
      <c r="AB26" s="51">
        <v>380</v>
      </c>
      <c r="AC26" s="50">
        <v>24244000</v>
      </c>
      <c r="AD26" s="51">
        <v>1054522</v>
      </c>
      <c r="AE26" s="51">
        <v>600</v>
      </c>
      <c r="AF26" s="50">
        <v>632713200</v>
      </c>
      <c r="AG26" s="51">
        <v>351507.33333333326</v>
      </c>
      <c r="AH26" s="51"/>
      <c r="AI26" s="50">
        <v>0</v>
      </c>
      <c r="AJ26" s="51">
        <v>638633.33333333326</v>
      </c>
      <c r="AK26" s="51">
        <v>320</v>
      </c>
      <c r="AL26" s="50">
        <v>204362666.66666663</v>
      </c>
      <c r="AM26" s="50">
        <v>54482</v>
      </c>
      <c r="AN26" s="51">
        <v>320</v>
      </c>
      <c r="AO26" s="50">
        <v>17434240</v>
      </c>
      <c r="AP26" s="50">
        <v>117015</v>
      </c>
      <c r="AQ26" s="52">
        <v>80</v>
      </c>
      <c r="AR26" s="50">
        <v>9361200</v>
      </c>
      <c r="AS26" s="27"/>
      <c r="AT26" s="57"/>
      <c r="AU26" s="50"/>
    </row>
    <row r="27" spans="1:47" x14ac:dyDescent="0.25">
      <c r="A27" s="11">
        <v>24</v>
      </c>
      <c r="B27" s="12" t="s">
        <v>51</v>
      </c>
      <c r="C27" s="49">
        <v>55206754</v>
      </c>
      <c r="D27" s="49">
        <v>35</v>
      </c>
      <c r="E27" s="50">
        <v>1932236390</v>
      </c>
      <c r="F27" s="51">
        <v>2597743</v>
      </c>
      <c r="G27" s="51">
        <v>360</v>
      </c>
      <c r="H27" s="50">
        <v>935187480</v>
      </c>
      <c r="I27" s="51">
        <v>0</v>
      </c>
      <c r="J27" s="51"/>
      <c r="K27" s="50">
        <v>0</v>
      </c>
      <c r="L27" s="51">
        <v>850420</v>
      </c>
      <c r="M27" s="51">
        <v>420</v>
      </c>
      <c r="N27" s="50">
        <v>357176400</v>
      </c>
      <c r="O27" s="51">
        <v>103720</v>
      </c>
      <c r="P27" s="51">
        <v>420</v>
      </c>
      <c r="Q27" s="50">
        <v>43562400</v>
      </c>
      <c r="R27" s="51">
        <v>289798</v>
      </c>
      <c r="S27" s="51">
        <v>360</v>
      </c>
      <c r="T27" s="50">
        <v>104327280</v>
      </c>
      <c r="U27" s="51">
        <v>29588</v>
      </c>
      <c r="V27" s="51">
        <v>600</v>
      </c>
      <c r="W27" s="50">
        <v>17752800</v>
      </c>
      <c r="X27" s="50">
        <v>614340</v>
      </c>
      <c r="Y27" s="51">
        <v>500</v>
      </c>
      <c r="Z27" s="50">
        <v>307170000</v>
      </c>
      <c r="AA27" s="51">
        <v>0</v>
      </c>
      <c r="AB27" s="51"/>
      <c r="AC27" s="50">
        <v>0</v>
      </c>
      <c r="AD27" s="51">
        <v>2912397</v>
      </c>
      <c r="AE27" s="51">
        <v>500</v>
      </c>
      <c r="AF27" s="50">
        <v>1456198500</v>
      </c>
      <c r="AG27" s="51">
        <v>12600</v>
      </c>
      <c r="AH27" s="51"/>
      <c r="AI27" s="50">
        <v>0</v>
      </c>
      <c r="AJ27" s="51">
        <v>130640</v>
      </c>
      <c r="AK27" s="51">
        <v>300</v>
      </c>
      <c r="AL27" s="50">
        <v>39192000</v>
      </c>
      <c r="AM27" s="50">
        <v>41920</v>
      </c>
      <c r="AN27" s="51">
        <v>300</v>
      </c>
      <c r="AO27" s="50">
        <v>12576000</v>
      </c>
      <c r="AP27" s="50">
        <v>123716</v>
      </c>
      <c r="AQ27" s="51">
        <v>70</v>
      </c>
      <c r="AR27" s="50">
        <v>8660120</v>
      </c>
      <c r="AS27" s="27"/>
      <c r="AT27" s="57"/>
      <c r="AU27" s="50"/>
    </row>
    <row r="28" spans="1:47" x14ac:dyDescent="0.25">
      <c r="A28" s="11">
        <v>25</v>
      </c>
      <c r="B28" s="12" t="s">
        <v>52</v>
      </c>
      <c r="C28" s="49">
        <v>6800000</v>
      </c>
      <c r="D28" s="49">
        <v>60</v>
      </c>
      <c r="E28" s="50">
        <v>408000000</v>
      </c>
      <c r="F28" s="51">
        <v>332550</v>
      </c>
      <c r="G28" s="51">
        <v>340</v>
      </c>
      <c r="H28" s="50">
        <v>113067000</v>
      </c>
      <c r="I28" s="51">
        <v>0</v>
      </c>
      <c r="J28" s="51"/>
      <c r="K28" s="50">
        <v>0</v>
      </c>
      <c r="L28" s="51">
        <v>78370</v>
      </c>
      <c r="M28" s="51">
        <v>400</v>
      </c>
      <c r="N28" s="50">
        <v>31348000</v>
      </c>
      <c r="O28" s="51">
        <v>52890</v>
      </c>
      <c r="P28" s="51">
        <v>400</v>
      </c>
      <c r="Q28" s="50">
        <v>21156000</v>
      </c>
      <c r="R28" s="51">
        <v>0</v>
      </c>
      <c r="S28" s="51"/>
      <c r="T28" s="50">
        <v>0</v>
      </c>
      <c r="U28" s="51">
        <v>0</v>
      </c>
      <c r="V28" s="51"/>
      <c r="W28" s="50">
        <v>0</v>
      </c>
      <c r="X28" s="50">
        <v>68136</v>
      </c>
      <c r="Y28" s="51">
        <v>500</v>
      </c>
      <c r="Z28" s="50">
        <v>34068000</v>
      </c>
      <c r="AA28" s="51">
        <v>217000</v>
      </c>
      <c r="AB28" s="51">
        <v>400</v>
      </c>
      <c r="AC28" s="50">
        <v>86800000</v>
      </c>
      <c r="AD28" s="51">
        <v>4000</v>
      </c>
      <c r="AE28" s="51">
        <v>600</v>
      </c>
      <c r="AF28" s="50">
        <v>2400000</v>
      </c>
      <c r="AG28" s="51">
        <v>0</v>
      </c>
      <c r="AH28" s="51"/>
      <c r="AI28" s="50">
        <v>0</v>
      </c>
      <c r="AJ28" s="51">
        <v>20500</v>
      </c>
      <c r="AK28" s="51">
        <v>340</v>
      </c>
      <c r="AL28" s="50">
        <v>6970000</v>
      </c>
      <c r="AM28" s="50">
        <v>75655</v>
      </c>
      <c r="AN28" s="51">
        <v>320</v>
      </c>
      <c r="AO28" s="50">
        <v>24209600</v>
      </c>
      <c r="AP28" s="50">
        <v>0</v>
      </c>
      <c r="AQ28" s="51"/>
      <c r="AR28" s="50">
        <v>0</v>
      </c>
      <c r="AS28" s="27"/>
      <c r="AT28" s="59"/>
      <c r="AU28" s="50"/>
    </row>
    <row r="29" spans="1:47" x14ac:dyDescent="0.25">
      <c r="A29" s="18">
        <v>26</v>
      </c>
      <c r="B29" s="19" t="s">
        <v>53</v>
      </c>
      <c r="C29" s="49">
        <v>97985486</v>
      </c>
      <c r="D29" s="49">
        <v>60</v>
      </c>
      <c r="E29" s="50">
        <v>5879129160</v>
      </c>
      <c r="F29" s="51">
        <v>2482820</v>
      </c>
      <c r="G29" s="51">
        <v>340</v>
      </c>
      <c r="H29" s="50">
        <v>844158800</v>
      </c>
      <c r="I29" s="51">
        <v>0</v>
      </c>
      <c r="J29" s="51"/>
      <c r="K29" s="50">
        <v>0</v>
      </c>
      <c r="L29" s="51">
        <v>62575</v>
      </c>
      <c r="M29" s="51">
        <v>360</v>
      </c>
      <c r="N29" s="50">
        <v>22527000</v>
      </c>
      <c r="O29" s="51">
        <v>133689</v>
      </c>
      <c r="P29" s="51">
        <v>360</v>
      </c>
      <c r="Q29" s="50">
        <v>48128040</v>
      </c>
      <c r="R29" s="51">
        <v>72127</v>
      </c>
      <c r="S29" s="51">
        <v>400</v>
      </c>
      <c r="T29" s="50">
        <v>28850800</v>
      </c>
      <c r="U29" s="51">
        <v>3699</v>
      </c>
      <c r="V29" s="51">
        <v>200</v>
      </c>
      <c r="W29" s="50">
        <v>739800</v>
      </c>
      <c r="X29" s="50">
        <v>433062</v>
      </c>
      <c r="Y29" s="51">
        <v>400</v>
      </c>
      <c r="Z29" s="50">
        <v>173224800</v>
      </c>
      <c r="AA29" s="51">
        <v>0</v>
      </c>
      <c r="AB29" s="51"/>
      <c r="AC29" s="50">
        <v>0</v>
      </c>
      <c r="AD29" s="51">
        <v>158000</v>
      </c>
      <c r="AE29" s="51">
        <v>1000</v>
      </c>
      <c r="AF29" s="50">
        <v>158000000</v>
      </c>
      <c r="AG29" s="51">
        <v>8130</v>
      </c>
      <c r="AH29" s="51"/>
      <c r="AI29" s="50">
        <v>0</v>
      </c>
      <c r="AJ29" s="51">
        <v>1830226</v>
      </c>
      <c r="AK29" s="51">
        <v>360</v>
      </c>
      <c r="AL29" s="50">
        <v>658881360</v>
      </c>
      <c r="AM29" s="50">
        <v>136136</v>
      </c>
      <c r="AN29" s="51">
        <v>320</v>
      </c>
      <c r="AO29" s="50">
        <v>43563520</v>
      </c>
      <c r="AP29" s="50">
        <v>29239</v>
      </c>
      <c r="AQ29" s="51">
        <v>100</v>
      </c>
      <c r="AR29" s="50">
        <v>2923900</v>
      </c>
      <c r="AS29" s="27"/>
      <c r="AT29" s="50"/>
      <c r="AU29" s="50"/>
    </row>
    <row r="30" spans="1:47" x14ac:dyDescent="0.25">
      <c r="A30" s="18">
        <v>27</v>
      </c>
      <c r="B30" s="20" t="s">
        <v>54</v>
      </c>
      <c r="C30" s="49">
        <v>75925554</v>
      </c>
      <c r="D30" s="49">
        <v>60</v>
      </c>
      <c r="E30" s="50">
        <v>4555533240</v>
      </c>
      <c r="F30" s="51">
        <v>17373838</v>
      </c>
      <c r="G30" s="51">
        <v>300</v>
      </c>
      <c r="H30" s="50">
        <v>5212151400</v>
      </c>
      <c r="I30" s="51">
        <v>0</v>
      </c>
      <c r="J30" s="51"/>
      <c r="K30" s="50">
        <v>0</v>
      </c>
      <c r="L30" s="51">
        <v>113593</v>
      </c>
      <c r="M30" s="51">
        <v>400</v>
      </c>
      <c r="N30" s="50">
        <v>45437200</v>
      </c>
      <c r="O30" s="51">
        <v>54447</v>
      </c>
      <c r="P30" s="51">
        <v>400</v>
      </c>
      <c r="Q30" s="50">
        <v>21778800</v>
      </c>
      <c r="R30" s="51">
        <v>899816</v>
      </c>
      <c r="S30" s="51">
        <v>280</v>
      </c>
      <c r="T30" s="50">
        <v>251948480</v>
      </c>
      <c r="U30" s="51">
        <v>4658</v>
      </c>
      <c r="V30" s="51">
        <v>500</v>
      </c>
      <c r="W30" s="50">
        <v>2329000</v>
      </c>
      <c r="X30" s="50">
        <v>1878251.1</v>
      </c>
      <c r="Y30" s="51">
        <v>400</v>
      </c>
      <c r="Z30" s="50">
        <v>751300440</v>
      </c>
      <c r="AA30" s="51">
        <v>0</v>
      </c>
      <c r="AB30" s="51"/>
      <c r="AC30" s="50">
        <v>0</v>
      </c>
      <c r="AD30" s="51">
        <v>292993</v>
      </c>
      <c r="AE30" s="51">
        <v>600</v>
      </c>
      <c r="AF30" s="50">
        <v>175795800</v>
      </c>
      <c r="AG30" s="51">
        <v>22606</v>
      </c>
      <c r="AH30" s="51">
        <v>150</v>
      </c>
      <c r="AI30" s="50">
        <v>3390900</v>
      </c>
      <c r="AJ30" s="51">
        <v>125665</v>
      </c>
      <c r="AK30" s="51">
        <v>300</v>
      </c>
      <c r="AL30" s="50">
        <v>37699500</v>
      </c>
      <c r="AM30" s="50">
        <v>5757</v>
      </c>
      <c r="AN30" s="51">
        <v>320</v>
      </c>
      <c r="AO30" s="50">
        <v>1842240</v>
      </c>
      <c r="AP30" s="50">
        <v>4999</v>
      </c>
      <c r="AQ30" s="51">
        <v>80</v>
      </c>
      <c r="AR30" s="50">
        <v>399920</v>
      </c>
      <c r="AS30" s="27"/>
      <c r="AT30" s="49"/>
      <c r="AU30" s="50"/>
    </row>
    <row r="31" spans="1:47" x14ac:dyDescent="0.25">
      <c r="A31" s="18">
        <v>28</v>
      </c>
      <c r="B31" s="20" t="s">
        <v>55</v>
      </c>
      <c r="C31" s="49">
        <v>29442000</v>
      </c>
      <c r="D31" s="49">
        <v>60</v>
      </c>
      <c r="E31" s="50">
        <v>1766520000</v>
      </c>
      <c r="F31" s="51">
        <v>1723800</v>
      </c>
      <c r="G31" s="51">
        <v>420</v>
      </c>
      <c r="H31" s="50">
        <v>723996000</v>
      </c>
      <c r="I31" s="51">
        <v>0</v>
      </c>
      <c r="J31" s="51"/>
      <c r="K31" s="50">
        <v>0</v>
      </c>
      <c r="L31" s="51">
        <v>23310</v>
      </c>
      <c r="M31" s="51">
        <v>500</v>
      </c>
      <c r="N31" s="50">
        <v>11655000</v>
      </c>
      <c r="O31" s="51">
        <v>26385</v>
      </c>
      <c r="P31" s="51">
        <v>500</v>
      </c>
      <c r="Q31" s="50">
        <v>13192500</v>
      </c>
      <c r="R31" s="51">
        <v>71760</v>
      </c>
      <c r="S31" s="51">
        <v>350</v>
      </c>
      <c r="T31" s="50">
        <v>25116000</v>
      </c>
      <c r="U31" s="51">
        <v>3600</v>
      </c>
      <c r="V31" s="51">
        <v>400</v>
      </c>
      <c r="W31" s="50">
        <v>1440000</v>
      </c>
      <c r="X31" s="50">
        <v>16090</v>
      </c>
      <c r="Y31" s="51">
        <v>500</v>
      </c>
      <c r="Z31" s="50">
        <v>8045000</v>
      </c>
      <c r="AA31" s="51">
        <v>0</v>
      </c>
      <c r="AB31" s="51"/>
      <c r="AC31" s="50">
        <v>0</v>
      </c>
      <c r="AD31" s="51">
        <v>67200</v>
      </c>
      <c r="AE31" s="51">
        <v>1000</v>
      </c>
      <c r="AF31" s="50">
        <v>67200000</v>
      </c>
      <c r="AG31" s="51">
        <v>1290</v>
      </c>
      <c r="AH31" s="51">
        <v>300</v>
      </c>
      <c r="AI31" s="50">
        <v>387000</v>
      </c>
      <c r="AJ31" s="51">
        <v>547900</v>
      </c>
      <c r="AK31" s="51">
        <v>350</v>
      </c>
      <c r="AL31" s="50">
        <v>191765000</v>
      </c>
      <c r="AM31" s="50">
        <v>17436</v>
      </c>
      <c r="AN31" s="51">
        <v>320</v>
      </c>
      <c r="AO31" s="50">
        <v>5579520</v>
      </c>
      <c r="AP31" s="50">
        <v>11604</v>
      </c>
      <c r="AQ31" s="51">
        <v>100</v>
      </c>
      <c r="AR31" s="50">
        <v>1160400</v>
      </c>
      <c r="AS31" s="27"/>
      <c r="AT31" s="27"/>
      <c r="AU31" s="50"/>
    </row>
    <row r="32" spans="1:47" x14ac:dyDescent="0.25">
      <c r="A32" s="18">
        <v>29</v>
      </c>
      <c r="B32" s="20" t="s">
        <v>56</v>
      </c>
      <c r="C32" s="49">
        <v>14564946</v>
      </c>
      <c r="D32" s="49">
        <v>70</v>
      </c>
      <c r="E32" s="50">
        <v>1019546220</v>
      </c>
      <c r="F32" s="51">
        <v>3210450</v>
      </c>
      <c r="G32" s="51">
        <v>400</v>
      </c>
      <c r="H32" s="50">
        <v>1284180000</v>
      </c>
      <c r="I32" s="51">
        <v>0</v>
      </c>
      <c r="J32" s="51"/>
      <c r="K32" s="50">
        <v>0</v>
      </c>
      <c r="L32" s="51">
        <v>1724692</v>
      </c>
      <c r="M32" s="51">
        <v>350</v>
      </c>
      <c r="N32" s="50">
        <v>603642200</v>
      </c>
      <c r="O32" s="51">
        <v>455385</v>
      </c>
      <c r="P32" s="51">
        <v>390</v>
      </c>
      <c r="Q32" s="50">
        <v>177600150</v>
      </c>
      <c r="R32" s="51">
        <v>0</v>
      </c>
      <c r="S32" s="51"/>
      <c r="T32" s="50">
        <v>0</v>
      </c>
      <c r="U32" s="51">
        <v>0</v>
      </c>
      <c r="V32" s="51"/>
      <c r="W32" s="50">
        <v>0</v>
      </c>
      <c r="X32" s="50">
        <v>297407</v>
      </c>
      <c r="Y32" s="51">
        <v>400</v>
      </c>
      <c r="Z32" s="50">
        <v>118962800</v>
      </c>
      <c r="AA32" s="51">
        <v>5390479</v>
      </c>
      <c r="AB32" s="51">
        <v>400</v>
      </c>
      <c r="AC32" s="50">
        <v>2156191600</v>
      </c>
      <c r="AD32" s="51">
        <v>12850</v>
      </c>
      <c r="AE32" s="51">
        <v>450</v>
      </c>
      <c r="AF32" s="50">
        <v>5782500</v>
      </c>
      <c r="AG32" s="51">
        <v>91</v>
      </c>
      <c r="AH32" s="51"/>
      <c r="AI32" s="50">
        <v>0</v>
      </c>
      <c r="AJ32" s="51">
        <v>821344</v>
      </c>
      <c r="AK32" s="51">
        <v>350</v>
      </c>
      <c r="AL32" s="50">
        <v>287470400</v>
      </c>
      <c r="AM32" s="50">
        <v>32819</v>
      </c>
      <c r="AN32" s="51">
        <v>320</v>
      </c>
      <c r="AO32" s="50">
        <v>10502080</v>
      </c>
      <c r="AP32" s="50">
        <v>15643</v>
      </c>
      <c r="AQ32" s="51">
        <v>90</v>
      </c>
      <c r="AR32" s="50">
        <v>1407870</v>
      </c>
      <c r="AS32" s="27"/>
      <c r="AT32" s="60"/>
      <c r="AU32" s="50"/>
    </row>
    <row r="33" spans="1:47" x14ac:dyDescent="0.25">
      <c r="A33" s="18">
        <v>30</v>
      </c>
      <c r="B33" s="20" t="s">
        <v>57</v>
      </c>
      <c r="C33" s="49">
        <v>6551910</v>
      </c>
      <c r="D33" s="49">
        <v>70</v>
      </c>
      <c r="E33" s="50">
        <v>458633700</v>
      </c>
      <c r="F33" s="51">
        <v>382000</v>
      </c>
      <c r="G33" s="51">
        <v>400</v>
      </c>
      <c r="H33" s="50">
        <v>152800000</v>
      </c>
      <c r="I33" s="51">
        <v>0</v>
      </c>
      <c r="J33" s="51"/>
      <c r="K33" s="50">
        <v>0</v>
      </c>
      <c r="L33" s="51">
        <v>99000</v>
      </c>
      <c r="M33" s="51">
        <v>400</v>
      </c>
      <c r="N33" s="50">
        <v>39600000</v>
      </c>
      <c r="O33" s="51">
        <v>8000</v>
      </c>
      <c r="P33" s="51">
        <v>400</v>
      </c>
      <c r="Q33" s="50">
        <v>3200000</v>
      </c>
      <c r="R33" s="51">
        <v>0</v>
      </c>
      <c r="S33" s="51"/>
      <c r="T33" s="50">
        <v>0</v>
      </c>
      <c r="U33" s="51">
        <v>0</v>
      </c>
      <c r="V33" s="51"/>
      <c r="W33" s="50">
        <v>0</v>
      </c>
      <c r="X33" s="50">
        <v>57108</v>
      </c>
      <c r="Y33" s="51">
        <v>450</v>
      </c>
      <c r="Z33" s="50">
        <v>25698600</v>
      </c>
      <c r="AA33" s="51">
        <v>0</v>
      </c>
      <c r="AB33" s="51"/>
      <c r="AC33" s="50">
        <v>0</v>
      </c>
      <c r="AD33" s="51">
        <v>24000</v>
      </c>
      <c r="AE33" s="51">
        <v>700</v>
      </c>
      <c r="AF33" s="50">
        <v>16800000</v>
      </c>
      <c r="AG33" s="51">
        <v>1200</v>
      </c>
      <c r="AH33" s="51">
        <v>200</v>
      </c>
      <c r="AI33" s="50">
        <v>240000</v>
      </c>
      <c r="AJ33" s="51">
        <v>62022</v>
      </c>
      <c r="AK33" s="51">
        <v>300</v>
      </c>
      <c r="AL33" s="50">
        <v>18606600</v>
      </c>
      <c r="AM33" s="50">
        <v>5577</v>
      </c>
      <c r="AN33" s="51">
        <v>320</v>
      </c>
      <c r="AO33" s="50">
        <v>1784640</v>
      </c>
      <c r="AP33" s="50">
        <v>5997</v>
      </c>
      <c r="AQ33" s="51">
        <v>100</v>
      </c>
      <c r="AR33" s="50">
        <v>599700</v>
      </c>
      <c r="AS33" s="27"/>
      <c r="AT33" s="49"/>
      <c r="AU33" s="50"/>
    </row>
    <row r="34" spans="1:47" x14ac:dyDescent="0.25">
      <c r="A34" s="18">
        <v>31</v>
      </c>
      <c r="B34" s="20" t="s">
        <v>58</v>
      </c>
      <c r="C34" s="49">
        <v>11855000</v>
      </c>
      <c r="D34" s="49">
        <v>70</v>
      </c>
      <c r="E34" s="50">
        <v>829850000</v>
      </c>
      <c r="F34" s="51">
        <v>258000000</v>
      </c>
      <c r="G34" s="51">
        <v>400</v>
      </c>
      <c r="H34" s="50">
        <v>103200000000</v>
      </c>
      <c r="I34" s="51">
        <v>0</v>
      </c>
      <c r="J34" s="51"/>
      <c r="K34" s="50">
        <v>0</v>
      </c>
      <c r="L34" s="51">
        <v>10417226</v>
      </c>
      <c r="M34" s="51">
        <v>350</v>
      </c>
      <c r="N34" s="50">
        <v>3646029100</v>
      </c>
      <c r="O34" s="51">
        <v>3551875</v>
      </c>
      <c r="P34" s="51">
        <v>390</v>
      </c>
      <c r="Q34" s="50">
        <v>1385231250</v>
      </c>
      <c r="R34" s="51">
        <v>0</v>
      </c>
      <c r="S34" s="51"/>
      <c r="T34" s="50">
        <v>0</v>
      </c>
      <c r="U34" s="51">
        <v>0</v>
      </c>
      <c r="V34" s="51"/>
      <c r="W34" s="50">
        <v>0</v>
      </c>
      <c r="X34" s="50">
        <v>6115400</v>
      </c>
      <c r="Y34" s="51">
        <v>400</v>
      </c>
      <c r="Z34" s="50">
        <v>2446160000</v>
      </c>
      <c r="AA34" s="51">
        <v>150000</v>
      </c>
      <c r="AB34" s="51">
        <v>400</v>
      </c>
      <c r="AC34" s="50">
        <v>60000000</v>
      </c>
      <c r="AD34" s="51">
        <v>10213347</v>
      </c>
      <c r="AE34" s="51">
        <v>450</v>
      </c>
      <c r="AF34" s="50">
        <v>4596006150</v>
      </c>
      <c r="AG34" s="51">
        <v>0</v>
      </c>
      <c r="AH34" s="51"/>
      <c r="AI34" s="50">
        <v>0</v>
      </c>
      <c r="AJ34" s="51">
        <v>25420</v>
      </c>
      <c r="AK34" s="51">
        <v>350</v>
      </c>
      <c r="AL34" s="50">
        <v>8897000</v>
      </c>
      <c r="AM34" s="50">
        <v>0</v>
      </c>
      <c r="AN34" s="51"/>
      <c r="AO34" s="50">
        <v>0</v>
      </c>
      <c r="AP34" s="50">
        <v>0</v>
      </c>
      <c r="AQ34" s="51"/>
      <c r="AR34" s="50">
        <v>0</v>
      </c>
      <c r="AS34" s="27"/>
      <c r="AT34" s="49"/>
      <c r="AU34" s="50"/>
    </row>
    <row r="35" spans="1:47" x14ac:dyDescent="0.25">
      <c r="A35" s="18">
        <v>32</v>
      </c>
      <c r="B35" s="20" t="s">
        <v>59</v>
      </c>
      <c r="C35" s="49">
        <v>12004524</v>
      </c>
      <c r="D35" s="49">
        <v>70</v>
      </c>
      <c r="E35" s="50">
        <v>840316680</v>
      </c>
      <c r="F35" s="51">
        <v>10586000</v>
      </c>
      <c r="G35" s="51">
        <v>400</v>
      </c>
      <c r="H35" s="50">
        <v>4234400000</v>
      </c>
      <c r="I35" s="51">
        <v>0</v>
      </c>
      <c r="J35" s="51"/>
      <c r="K35" s="50">
        <v>0</v>
      </c>
      <c r="L35" s="51">
        <v>2350800</v>
      </c>
      <c r="M35" s="51">
        <v>400</v>
      </c>
      <c r="N35" s="50">
        <v>940320000</v>
      </c>
      <c r="O35" s="51">
        <v>922620</v>
      </c>
      <c r="P35" s="51">
        <v>400</v>
      </c>
      <c r="Q35" s="50">
        <v>369048000</v>
      </c>
      <c r="R35" s="51">
        <v>0</v>
      </c>
      <c r="S35" s="51"/>
      <c r="T35" s="50">
        <v>0</v>
      </c>
      <c r="U35" s="51">
        <v>0</v>
      </c>
      <c r="V35" s="51"/>
      <c r="W35" s="50">
        <v>0</v>
      </c>
      <c r="X35" s="50">
        <v>208152</v>
      </c>
      <c r="Y35" s="51">
        <v>450</v>
      </c>
      <c r="Z35" s="50">
        <v>93668400</v>
      </c>
      <c r="AA35" s="51">
        <v>0</v>
      </c>
      <c r="AB35" s="51"/>
      <c r="AC35" s="50">
        <v>0</v>
      </c>
      <c r="AD35" s="51">
        <v>0</v>
      </c>
      <c r="AE35" s="51"/>
      <c r="AF35" s="50">
        <v>0</v>
      </c>
      <c r="AG35" s="51">
        <v>0</v>
      </c>
      <c r="AH35" s="51"/>
      <c r="AI35" s="50">
        <v>0</v>
      </c>
      <c r="AJ35" s="51">
        <v>0</v>
      </c>
      <c r="AK35" s="51"/>
      <c r="AL35" s="50">
        <v>0</v>
      </c>
      <c r="AM35" s="50">
        <v>0</v>
      </c>
      <c r="AN35" s="51"/>
      <c r="AO35" s="50">
        <v>0</v>
      </c>
      <c r="AP35" s="50">
        <v>0</v>
      </c>
      <c r="AQ35" s="51"/>
      <c r="AR35" s="50">
        <v>0</v>
      </c>
      <c r="AS35" s="27"/>
      <c r="AT35" s="49"/>
      <c r="AU35" s="50"/>
    </row>
    <row r="36" spans="1:47" x14ac:dyDescent="0.25">
      <c r="A36" s="18">
        <v>33</v>
      </c>
      <c r="B36" s="12" t="s">
        <v>60</v>
      </c>
      <c r="C36" s="49">
        <v>86366087</v>
      </c>
      <c r="D36" s="49">
        <v>30</v>
      </c>
      <c r="E36" s="50">
        <v>2590982610</v>
      </c>
      <c r="F36" s="51">
        <v>2287537</v>
      </c>
      <c r="G36" s="51">
        <v>350</v>
      </c>
      <c r="H36" s="50">
        <v>800637950</v>
      </c>
      <c r="I36" s="51">
        <v>0</v>
      </c>
      <c r="J36" s="51"/>
      <c r="K36" s="50">
        <v>0</v>
      </c>
      <c r="L36" s="51">
        <v>78331</v>
      </c>
      <c r="M36" s="51">
        <v>380</v>
      </c>
      <c r="N36" s="50">
        <v>29765780</v>
      </c>
      <c r="O36" s="51">
        <v>8843</v>
      </c>
      <c r="P36" s="51">
        <v>380</v>
      </c>
      <c r="Q36" s="50">
        <v>3360340</v>
      </c>
      <c r="R36" s="51">
        <v>969612</v>
      </c>
      <c r="S36" s="51">
        <v>350</v>
      </c>
      <c r="T36" s="50">
        <v>339364200</v>
      </c>
      <c r="U36" s="51">
        <v>150312</v>
      </c>
      <c r="V36" s="51">
        <v>380</v>
      </c>
      <c r="W36" s="50">
        <v>57118560</v>
      </c>
      <c r="X36" s="50">
        <v>974509.8</v>
      </c>
      <c r="Y36" s="51">
        <v>400</v>
      </c>
      <c r="Z36" s="50">
        <v>389803920</v>
      </c>
      <c r="AA36" s="51">
        <v>0</v>
      </c>
      <c r="AB36" s="51"/>
      <c r="AC36" s="50">
        <v>0</v>
      </c>
      <c r="AD36" s="51">
        <v>53119</v>
      </c>
      <c r="AE36" s="51">
        <v>600</v>
      </c>
      <c r="AF36" s="50">
        <v>31871400</v>
      </c>
      <c r="AG36" s="51">
        <v>10834</v>
      </c>
      <c r="AH36" s="51">
        <v>280</v>
      </c>
      <c r="AI36" s="50">
        <v>3033520</v>
      </c>
      <c r="AJ36" s="51">
        <v>758310</v>
      </c>
      <c r="AK36" s="51">
        <v>300</v>
      </c>
      <c r="AL36" s="50">
        <v>227493000</v>
      </c>
      <c r="AM36" s="50">
        <v>3258.6</v>
      </c>
      <c r="AN36" s="51">
        <v>320</v>
      </c>
      <c r="AO36" s="50">
        <v>1042752</v>
      </c>
      <c r="AP36" s="50">
        <v>13857.8</v>
      </c>
      <c r="AQ36" s="51">
        <v>100</v>
      </c>
      <c r="AR36" s="50">
        <v>1385780</v>
      </c>
      <c r="AS36" s="27"/>
      <c r="AT36" s="49"/>
      <c r="AU36" s="50"/>
    </row>
    <row r="37" spans="1:47" x14ac:dyDescent="0.25">
      <c r="A37" s="18">
        <v>34</v>
      </c>
      <c r="B37" s="12" t="s">
        <v>61</v>
      </c>
      <c r="C37" s="49">
        <v>220063427.80000001</v>
      </c>
      <c r="D37" s="49">
        <v>40</v>
      </c>
      <c r="E37" s="50">
        <v>8802537112</v>
      </c>
      <c r="F37" s="51">
        <v>47155625</v>
      </c>
      <c r="G37" s="51">
        <v>400</v>
      </c>
      <c r="H37" s="50">
        <v>18862250000</v>
      </c>
      <c r="I37" s="51">
        <v>253173</v>
      </c>
      <c r="J37" s="51">
        <v>40</v>
      </c>
      <c r="K37" s="50">
        <v>10126920</v>
      </c>
      <c r="L37" s="51">
        <v>1298192</v>
      </c>
      <c r="M37" s="51">
        <v>450</v>
      </c>
      <c r="N37" s="50">
        <v>584186400</v>
      </c>
      <c r="O37" s="51">
        <v>1492564</v>
      </c>
      <c r="P37" s="51">
        <v>450</v>
      </c>
      <c r="Q37" s="50">
        <v>671653800</v>
      </c>
      <c r="R37" s="51">
        <v>450100</v>
      </c>
      <c r="S37" s="51">
        <v>450</v>
      </c>
      <c r="T37" s="50">
        <v>202545000</v>
      </c>
      <c r="U37" s="51">
        <v>53244</v>
      </c>
      <c r="V37" s="51">
        <v>350</v>
      </c>
      <c r="W37" s="50">
        <v>18635400</v>
      </c>
      <c r="X37" s="50">
        <v>2165345.7000000002</v>
      </c>
      <c r="Y37" s="51">
        <v>400</v>
      </c>
      <c r="Z37" s="50">
        <v>866138280.00000012</v>
      </c>
      <c r="AA37" s="51">
        <v>0</v>
      </c>
      <c r="AB37" s="51"/>
      <c r="AC37" s="50">
        <v>0</v>
      </c>
      <c r="AD37" s="51">
        <v>315670</v>
      </c>
      <c r="AE37" s="51">
        <v>600</v>
      </c>
      <c r="AF37" s="50">
        <v>189402000</v>
      </c>
      <c r="AG37" s="51">
        <v>13356</v>
      </c>
      <c r="AH37" s="51">
        <v>200</v>
      </c>
      <c r="AI37" s="50">
        <v>2671200</v>
      </c>
      <c r="AJ37" s="51">
        <v>1781987</v>
      </c>
      <c r="AK37" s="51">
        <v>350</v>
      </c>
      <c r="AL37" s="50">
        <v>623695450</v>
      </c>
      <c r="AM37" s="50">
        <v>18625.5</v>
      </c>
      <c r="AN37" s="51">
        <v>320</v>
      </c>
      <c r="AO37" s="50">
        <v>5960160</v>
      </c>
      <c r="AP37" s="50">
        <v>139537.80000000002</v>
      </c>
      <c r="AQ37" s="51">
        <v>70</v>
      </c>
      <c r="AR37" s="50">
        <v>9767646.0000000019</v>
      </c>
      <c r="AS37" s="27"/>
      <c r="AT37" s="56"/>
      <c r="AU37" s="50"/>
    </row>
    <row r="38" spans="1:47" x14ac:dyDescent="0.25">
      <c r="A38" s="18">
        <v>35</v>
      </c>
      <c r="B38" s="12" t="s">
        <v>62</v>
      </c>
      <c r="C38" s="49">
        <v>42882847</v>
      </c>
      <c r="D38" s="49">
        <v>35</v>
      </c>
      <c r="E38" s="50">
        <v>1500899645</v>
      </c>
      <c r="F38" s="51">
        <v>1020000</v>
      </c>
      <c r="G38" s="51">
        <v>350</v>
      </c>
      <c r="H38" s="50">
        <v>357000000</v>
      </c>
      <c r="I38" s="51">
        <v>0</v>
      </c>
      <c r="J38" s="51"/>
      <c r="K38" s="50">
        <v>0</v>
      </c>
      <c r="L38" s="51">
        <v>224270</v>
      </c>
      <c r="M38" s="51">
        <v>400</v>
      </c>
      <c r="N38" s="50">
        <v>89708000</v>
      </c>
      <c r="O38" s="51">
        <v>67180</v>
      </c>
      <c r="P38" s="51">
        <v>400</v>
      </c>
      <c r="Q38" s="50">
        <v>26872000</v>
      </c>
      <c r="R38" s="51">
        <v>32240</v>
      </c>
      <c r="S38" s="51">
        <v>250</v>
      </c>
      <c r="T38" s="50">
        <v>8060000</v>
      </c>
      <c r="U38" s="51">
        <v>6030</v>
      </c>
      <c r="V38" s="51"/>
      <c r="W38" s="50">
        <v>0</v>
      </c>
      <c r="X38" s="50">
        <v>473223</v>
      </c>
      <c r="Y38" s="51">
        <v>400</v>
      </c>
      <c r="Z38" s="50">
        <v>189289200</v>
      </c>
      <c r="AA38" s="51">
        <v>0</v>
      </c>
      <c r="AB38" s="51"/>
      <c r="AC38" s="50">
        <v>0</v>
      </c>
      <c r="AD38" s="51">
        <v>441315</v>
      </c>
      <c r="AE38" s="51">
        <v>400</v>
      </c>
      <c r="AF38" s="50">
        <v>176526000</v>
      </c>
      <c r="AG38" s="51">
        <v>6969</v>
      </c>
      <c r="AH38" s="51">
        <v>500</v>
      </c>
      <c r="AI38" s="50">
        <v>3484500</v>
      </c>
      <c r="AJ38" s="51">
        <v>658513.33333333326</v>
      </c>
      <c r="AK38" s="51">
        <v>300</v>
      </c>
      <c r="AL38" s="50">
        <v>197553999.99999997</v>
      </c>
      <c r="AM38" s="50">
        <v>19229.400000000001</v>
      </c>
      <c r="AN38" s="51">
        <v>320</v>
      </c>
      <c r="AO38" s="50">
        <v>6153408</v>
      </c>
      <c r="AP38" s="50">
        <v>113525.6</v>
      </c>
      <c r="AQ38" s="51">
        <v>100</v>
      </c>
      <c r="AR38" s="50">
        <v>11352560</v>
      </c>
      <c r="AS38" s="27"/>
      <c r="AT38" s="50"/>
      <c r="AU38" s="50"/>
    </row>
    <row r="39" spans="1:47" x14ac:dyDescent="0.25">
      <c r="A39" s="18">
        <v>36</v>
      </c>
      <c r="B39" s="12" t="s">
        <v>63</v>
      </c>
      <c r="C39" s="49">
        <v>152884209</v>
      </c>
      <c r="D39" s="49">
        <v>60</v>
      </c>
      <c r="E39" s="50">
        <v>9173052540</v>
      </c>
      <c r="F39" s="51">
        <v>7108250</v>
      </c>
      <c r="G39" s="51">
        <v>400</v>
      </c>
      <c r="H39" s="50">
        <v>2843300000</v>
      </c>
      <c r="I39" s="51">
        <v>0</v>
      </c>
      <c r="J39" s="51"/>
      <c r="K39" s="50">
        <v>0</v>
      </c>
      <c r="L39" s="51">
        <v>63777</v>
      </c>
      <c r="M39" s="51">
        <v>360</v>
      </c>
      <c r="N39" s="50">
        <v>22959720</v>
      </c>
      <c r="O39" s="51">
        <v>98002</v>
      </c>
      <c r="P39" s="51">
        <v>360</v>
      </c>
      <c r="Q39" s="50">
        <v>35280720</v>
      </c>
      <c r="R39" s="51">
        <v>93424</v>
      </c>
      <c r="S39" s="51">
        <v>300</v>
      </c>
      <c r="T39" s="50">
        <v>28027200</v>
      </c>
      <c r="U39" s="51">
        <v>5060</v>
      </c>
      <c r="V39" s="51"/>
      <c r="W39" s="50">
        <v>0</v>
      </c>
      <c r="X39" s="50">
        <v>1120796</v>
      </c>
      <c r="Y39" s="51">
        <v>400</v>
      </c>
      <c r="Z39" s="50">
        <v>448318400</v>
      </c>
      <c r="AA39" s="51">
        <v>0</v>
      </c>
      <c r="AB39" s="51"/>
      <c r="AC39" s="50">
        <v>0</v>
      </c>
      <c r="AD39" s="51">
        <v>367601</v>
      </c>
      <c r="AE39" s="51">
        <v>600</v>
      </c>
      <c r="AF39" s="50">
        <v>220560600</v>
      </c>
      <c r="AG39" s="51">
        <v>30428</v>
      </c>
      <c r="AH39" s="51">
        <v>300</v>
      </c>
      <c r="AI39" s="50">
        <v>9128400</v>
      </c>
      <c r="AJ39" s="51">
        <v>6153621.8666666662</v>
      </c>
      <c r="AK39" s="51">
        <v>360</v>
      </c>
      <c r="AL39" s="50">
        <v>2215303872</v>
      </c>
      <c r="AM39" s="50">
        <v>30878</v>
      </c>
      <c r="AN39" s="51">
        <v>320</v>
      </c>
      <c r="AO39" s="50">
        <v>9880960</v>
      </c>
      <c r="AP39" s="50">
        <v>18804</v>
      </c>
      <c r="AQ39" s="51">
        <v>100</v>
      </c>
      <c r="AR39" s="50">
        <v>1880400</v>
      </c>
      <c r="AS39" s="49"/>
      <c r="AT39" s="49"/>
      <c r="AU39" s="50"/>
    </row>
    <row r="40" spans="1:47" x14ac:dyDescent="0.25">
      <c r="A40" s="18">
        <v>37</v>
      </c>
      <c r="B40" s="21" t="s">
        <v>64</v>
      </c>
      <c r="C40" s="49">
        <v>308818919</v>
      </c>
      <c r="D40" s="49">
        <v>40</v>
      </c>
      <c r="E40" s="50">
        <v>12352756760</v>
      </c>
      <c r="F40" s="51">
        <v>2334224.2000000002</v>
      </c>
      <c r="G40" s="51">
        <v>400</v>
      </c>
      <c r="H40" s="50">
        <v>933689680.00000012</v>
      </c>
      <c r="I40" s="51">
        <v>20015082</v>
      </c>
      <c r="J40" s="51">
        <v>70</v>
      </c>
      <c r="K40" s="50">
        <v>1401055740</v>
      </c>
      <c r="L40" s="51">
        <v>198844.9</v>
      </c>
      <c r="M40" s="51">
        <v>500</v>
      </c>
      <c r="N40" s="50">
        <v>99422450</v>
      </c>
      <c r="O40" s="51">
        <v>600402.9</v>
      </c>
      <c r="P40" s="51">
        <v>500</v>
      </c>
      <c r="Q40" s="50">
        <v>300201450</v>
      </c>
      <c r="R40" s="51">
        <v>1030001</v>
      </c>
      <c r="S40" s="51">
        <v>400</v>
      </c>
      <c r="T40" s="50">
        <v>412000400</v>
      </c>
      <c r="U40" s="51">
        <v>25353</v>
      </c>
      <c r="V40" s="51">
        <v>400</v>
      </c>
      <c r="W40" s="50">
        <v>10141200</v>
      </c>
      <c r="X40" s="50">
        <v>4942144.5</v>
      </c>
      <c r="Y40" s="51">
        <v>450</v>
      </c>
      <c r="Z40" s="50">
        <v>2223965025</v>
      </c>
      <c r="AA40" s="51">
        <v>0</v>
      </c>
      <c r="AB40" s="51"/>
      <c r="AC40" s="50">
        <v>0</v>
      </c>
      <c r="AD40" s="51">
        <v>113774</v>
      </c>
      <c r="AE40" s="51">
        <v>500</v>
      </c>
      <c r="AF40" s="50">
        <v>56887000</v>
      </c>
      <c r="AG40" s="51">
        <v>2907</v>
      </c>
      <c r="AH40" s="51">
        <v>350</v>
      </c>
      <c r="AI40" s="50">
        <v>1017450</v>
      </c>
      <c r="AJ40" s="51">
        <v>10535753</v>
      </c>
      <c r="AK40" s="51">
        <v>320</v>
      </c>
      <c r="AL40" s="50">
        <v>3371440960</v>
      </c>
      <c r="AM40" s="50">
        <v>14565</v>
      </c>
      <c r="AN40" s="51">
        <v>320</v>
      </c>
      <c r="AO40" s="50">
        <v>4660800</v>
      </c>
      <c r="AP40" s="50">
        <v>18028</v>
      </c>
      <c r="AQ40" s="51">
        <v>80</v>
      </c>
      <c r="AR40" s="50">
        <v>1442240</v>
      </c>
      <c r="AS40" s="50"/>
      <c r="AT40" s="50"/>
      <c r="AU40" s="50"/>
    </row>
    <row r="41" spans="1:47" x14ac:dyDescent="0.25">
      <c r="A41" s="18">
        <v>38</v>
      </c>
      <c r="B41" s="22" t="s">
        <v>65</v>
      </c>
      <c r="C41" s="49">
        <v>3627650</v>
      </c>
      <c r="D41" s="49">
        <v>60</v>
      </c>
      <c r="E41" s="50">
        <v>217659000</v>
      </c>
      <c r="F41" s="51">
        <v>270337</v>
      </c>
      <c r="G41" s="51">
        <v>360</v>
      </c>
      <c r="H41" s="50">
        <v>97321320</v>
      </c>
      <c r="I41" s="51">
        <v>0</v>
      </c>
      <c r="J41" s="51"/>
      <c r="K41" s="50">
        <v>0</v>
      </c>
      <c r="L41" s="51">
        <v>141300</v>
      </c>
      <c r="M41" s="51">
        <v>400</v>
      </c>
      <c r="N41" s="50">
        <v>56520000</v>
      </c>
      <c r="O41" s="51">
        <v>75990</v>
      </c>
      <c r="P41" s="51">
        <v>400</v>
      </c>
      <c r="Q41" s="50">
        <v>30396000</v>
      </c>
      <c r="R41" s="51">
        <v>0</v>
      </c>
      <c r="S41" s="51"/>
      <c r="T41" s="50">
        <v>0</v>
      </c>
      <c r="U41" s="51">
        <v>100</v>
      </c>
      <c r="V41" s="51"/>
      <c r="W41" s="50">
        <v>0</v>
      </c>
      <c r="X41" s="50">
        <v>27130</v>
      </c>
      <c r="Y41" s="51">
        <v>300</v>
      </c>
      <c r="Z41" s="50">
        <v>8139000</v>
      </c>
      <c r="AA41" s="51">
        <v>306800</v>
      </c>
      <c r="AB41" s="51">
        <v>300</v>
      </c>
      <c r="AC41" s="50">
        <v>92040000</v>
      </c>
      <c r="AD41" s="51">
        <v>159875</v>
      </c>
      <c r="AE41" s="51">
        <v>400</v>
      </c>
      <c r="AF41" s="50">
        <v>63950000</v>
      </c>
      <c r="AG41" s="51">
        <v>32765</v>
      </c>
      <c r="AH41" s="51">
        <v>300</v>
      </c>
      <c r="AI41" s="50">
        <v>9829500</v>
      </c>
      <c r="AJ41" s="51">
        <v>315600</v>
      </c>
      <c r="AK41" s="51">
        <v>360</v>
      </c>
      <c r="AL41" s="50">
        <v>113616000</v>
      </c>
      <c r="AM41" s="50">
        <v>14918</v>
      </c>
      <c r="AN41" s="51">
        <v>320</v>
      </c>
      <c r="AO41" s="50">
        <v>4773760</v>
      </c>
      <c r="AP41" s="50">
        <v>117335</v>
      </c>
      <c r="AQ41" s="51">
        <v>100</v>
      </c>
      <c r="AR41" s="50">
        <v>11733500</v>
      </c>
      <c r="AS41" s="50"/>
      <c r="AT41" s="50"/>
      <c r="AU41" s="50"/>
    </row>
    <row r="42" spans="1:47" x14ac:dyDescent="0.25">
      <c r="A42" s="18">
        <v>39</v>
      </c>
      <c r="B42" s="20" t="s">
        <v>66</v>
      </c>
      <c r="C42" s="49">
        <v>64723326</v>
      </c>
      <c r="D42" s="49">
        <v>40</v>
      </c>
      <c r="E42" s="50">
        <v>2588933040</v>
      </c>
      <c r="F42" s="51">
        <v>12306250</v>
      </c>
      <c r="G42" s="51">
        <v>400</v>
      </c>
      <c r="H42" s="50">
        <v>4922500000</v>
      </c>
      <c r="I42" s="51">
        <v>0</v>
      </c>
      <c r="J42" s="51"/>
      <c r="K42" s="50">
        <v>0</v>
      </c>
      <c r="L42" s="51">
        <v>1326880</v>
      </c>
      <c r="M42" s="51">
        <v>450</v>
      </c>
      <c r="N42" s="50">
        <v>597096000</v>
      </c>
      <c r="O42" s="51">
        <v>1579400</v>
      </c>
      <c r="P42" s="51">
        <v>450</v>
      </c>
      <c r="Q42" s="50">
        <v>710730000</v>
      </c>
      <c r="R42" s="51">
        <v>19375</v>
      </c>
      <c r="S42" s="51">
        <v>450</v>
      </c>
      <c r="T42" s="50">
        <v>8718750</v>
      </c>
      <c r="U42" s="51">
        <v>25366</v>
      </c>
      <c r="V42" s="51">
        <v>350</v>
      </c>
      <c r="W42" s="50">
        <v>8878100</v>
      </c>
      <c r="X42" s="50">
        <v>565795.5</v>
      </c>
      <c r="Y42" s="51">
        <v>400</v>
      </c>
      <c r="Z42" s="50">
        <v>226318200</v>
      </c>
      <c r="AA42" s="51">
        <v>201800</v>
      </c>
      <c r="AB42" s="51">
        <v>300</v>
      </c>
      <c r="AC42" s="50">
        <v>60540000</v>
      </c>
      <c r="AD42" s="51">
        <v>553770</v>
      </c>
      <c r="AE42" s="51">
        <v>600</v>
      </c>
      <c r="AF42" s="50">
        <v>332262000</v>
      </c>
      <c r="AG42" s="51">
        <v>184590</v>
      </c>
      <c r="AH42" s="51">
        <v>300</v>
      </c>
      <c r="AI42" s="50">
        <v>55377000</v>
      </c>
      <c r="AJ42" s="51">
        <v>459013.33333333337</v>
      </c>
      <c r="AK42" s="51">
        <v>320</v>
      </c>
      <c r="AL42" s="50">
        <v>146884266.66666669</v>
      </c>
      <c r="AM42" s="50">
        <v>24612.5</v>
      </c>
      <c r="AN42" s="51">
        <v>320</v>
      </c>
      <c r="AO42" s="50">
        <v>7876000</v>
      </c>
      <c r="AP42" s="50">
        <v>145314</v>
      </c>
      <c r="AQ42" s="51">
        <v>100</v>
      </c>
      <c r="AR42" s="50">
        <v>14531400</v>
      </c>
      <c r="AS42" s="50"/>
      <c r="AT42" s="50"/>
      <c r="AU42" s="50"/>
    </row>
    <row r="43" spans="1:47" x14ac:dyDescent="0.25">
      <c r="A43" s="18">
        <v>40</v>
      </c>
      <c r="B43" s="12" t="s">
        <v>67</v>
      </c>
      <c r="C43" s="49">
        <v>167610000</v>
      </c>
      <c r="D43" s="49">
        <v>35</v>
      </c>
      <c r="E43" s="50">
        <v>5866350000</v>
      </c>
      <c r="F43" s="51">
        <v>2692300</v>
      </c>
      <c r="G43" s="51">
        <v>360</v>
      </c>
      <c r="H43" s="50">
        <v>969228000</v>
      </c>
      <c r="I43" s="51">
        <v>0</v>
      </c>
      <c r="J43" s="51"/>
      <c r="K43" s="50">
        <v>0</v>
      </c>
      <c r="L43" s="51">
        <v>168500</v>
      </c>
      <c r="M43" s="51">
        <v>380</v>
      </c>
      <c r="N43" s="50">
        <v>64030000</v>
      </c>
      <c r="O43" s="51">
        <v>34000</v>
      </c>
      <c r="P43" s="51">
        <v>380</v>
      </c>
      <c r="Q43" s="50">
        <v>12920000</v>
      </c>
      <c r="R43" s="51">
        <v>680600</v>
      </c>
      <c r="S43" s="51">
        <v>340</v>
      </c>
      <c r="T43" s="50">
        <v>231404000</v>
      </c>
      <c r="U43" s="51">
        <v>0</v>
      </c>
      <c r="V43" s="51"/>
      <c r="W43" s="50">
        <v>0</v>
      </c>
      <c r="X43" s="50">
        <v>591500</v>
      </c>
      <c r="Y43" s="51">
        <v>400</v>
      </c>
      <c r="Z43" s="50">
        <v>236600000</v>
      </c>
      <c r="AA43" s="51">
        <v>0</v>
      </c>
      <c r="AB43" s="51"/>
      <c r="AC43" s="50">
        <v>0</v>
      </c>
      <c r="AD43" s="51">
        <v>93709</v>
      </c>
      <c r="AE43" s="51">
        <v>800</v>
      </c>
      <c r="AF43" s="50">
        <v>74967200</v>
      </c>
      <c r="AG43" s="51">
        <v>9323</v>
      </c>
      <c r="AH43" s="51">
        <v>300</v>
      </c>
      <c r="AI43" s="50">
        <v>2796900</v>
      </c>
      <c r="AJ43" s="51">
        <v>1952706</v>
      </c>
      <c r="AK43" s="51">
        <v>300</v>
      </c>
      <c r="AL43" s="50">
        <v>585811800</v>
      </c>
      <c r="AM43" s="50">
        <v>2188.1000000000004</v>
      </c>
      <c r="AN43" s="51">
        <v>320</v>
      </c>
      <c r="AO43" s="50">
        <v>700192.00000000012</v>
      </c>
      <c r="AP43" s="50">
        <v>27718.000000000004</v>
      </c>
      <c r="AQ43" s="51">
        <v>100</v>
      </c>
      <c r="AR43" s="50">
        <v>2771800.0000000005</v>
      </c>
      <c r="AS43" s="27"/>
      <c r="AT43" s="27"/>
      <c r="AU43" s="50"/>
    </row>
    <row r="44" spans="1:47" x14ac:dyDescent="0.25">
      <c r="A44" s="11">
        <v>41</v>
      </c>
      <c r="B44" s="12" t="s">
        <v>68</v>
      </c>
      <c r="C44" s="49">
        <v>155000000</v>
      </c>
      <c r="D44" s="49">
        <v>40</v>
      </c>
      <c r="E44" s="50">
        <v>6200000000</v>
      </c>
      <c r="F44" s="51">
        <v>1711784</v>
      </c>
      <c r="G44" s="51">
        <v>360</v>
      </c>
      <c r="H44" s="50">
        <v>616242240</v>
      </c>
      <c r="I44" s="51">
        <v>0</v>
      </c>
      <c r="J44" s="51"/>
      <c r="K44" s="50">
        <v>0</v>
      </c>
      <c r="L44" s="51">
        <v>128885</v>
      </c>
      <c r="M44" s="51">
        <v>420</v>
      </c>
      <c r="N44" s="50">
        <v>54131700</v>
      </c>
      <c r="O44" s="51">
        <v>120995</v>
      </c>
      <c r="P44" s="51">
        <v>420</v>
      </c>
      <c r="Q44" s="50">
        <v>50817900</v>
      </c>
      <c r="R44" s="51">
        <v>7415</v>
      </c>
      <c r="S44" s="51">
        <v>300</v>
      </c>
      <c r="T44" s="50">
        <v>2224500</v>
      </c>
      <c r="U44" s="51">
        <v>1126</v>
      </c>
      <c r="V44" s="51"/>
      <c r="W44" s="50">
        <v>0</v>
      </c>
      <c r="X44" s="50">
        <v>798109.8</v>
      </c>
      <c r="Y44" s="51">
        <v>500</v>
      </c>
      <c r="Z44" s="50">
        <v>399054900</v>
      </c>
      <c r="AA44" s="51">
        <v>0</v>
      </c>
      <c r="AB44" s="51"/>
      <c r="AC44" s="50">
        <v>0</v>
      </c>
      <c r="AD44" s="51">
        <v>61057</v>
      </c>
      <c r="AE44" s="51">
        <v>1000</v>
      </c>
      <c r="AF44" s="50">
        <v>61057000</v>
      </c>
      <c r="AG44" s="51">
        <v>730</v>
      </c>
      <c r="AH44" s="51">
        <v>500</v>
      </c>
      <c r="AI44" s="50">
        <v>365000</v>
      </c>
      <c r="AJ44" s="51">
        <v>1253256</v>
      </c>
      <c r="AK44" s="51">
        <v>360</v>
      </c>
      <c r="AL44" s="50">
        <v>451172160</v>
      </c>
      <c r="AM44" s="50">
        <v>0</v>
      </c>
      <c r="AN44" s="51"/>
      <c r="AO44" s="50">
        <v>0</v>
      </c>
      <c r="AP44" s="50">
        <v>0</v>
      </c>
      <c r="AQ44" s="51"/>
      <c r="AR44" s="50">
        <v>0</v>
      </c>
      <c r="AS44" s="27"/>
      <c r="AT44" s="27"/>
      <c r="AU44" s="50"/>
    </row>
    <row r="45" spans="1:47" x14ac:dyDescent="0.25">
      <c r="A45" s="11">
        <v>42</v>
      </c>
      <c r="B45" s="23" t="s">
        <v>69</v>
      </c>
      <c r="C45" s="49">
        <v>195489325</v>
      </c>
      <c r="D45" s="49">
        <v>30</v>
      </c>
      <c r="E45" s="50">
        <v>5864679750</v>
      </c>
      <c r="F45" s="51">
        <v>1937944.6</v>
      </c>
      <c r="G45" s="51">
        <v>400</v>
      </c>
      <c r="H45" s="50">
        <v>775177840</v>
      </c>
      <c r="I45" s="51">
        <v>0</v>
      </c>
      <c r="J45" s="51"/>
      <c r="K45" s="50">
        <v>0</v>
      </c>
      <c r="L45" s="51">
        <v>93374.88</v>
      </c>
      <c r="M45" s="51">
        <v>450</v>
      </c>
      <c r="N45" s="50">
        <v>42018696</v>
      </c>
      <c r="O45" s="51">
        <v>541271.16</v>
      </c>
      <c r="P45" s="51">
        <v>450</v>
      </c>
      <c r="Q45" s="50">
        <v>243572022</v>
      </c>
      <c r="R45" s="51">
        <v>18077</v>
      </c>
      <c r="S45" s="51"/>
      <c r="T45" s="50">
        <v>0</v>
      </c>
      <c r="U45" s="51">
        <v>1100</v>
      </c>
      <c r="V45" s="51"/>
      <c r="W45" s="50">
        <v>0</v>
      </c>
      <c r="X45" s="50">
        <v>1151363.6100000001</v>
      </c>
      <c r="Y45" s="51">
        <v>600</v>
      </c>
      <c r="Z45" s="50">
        <v>690818166.00000012</v>
      </c>
      <c r="AA45" s="51">
        <v>0</v>
      </c>
      <c r="AB45" s="51"/>
      <c r="AC45" s="50">
        <v>0</v>
      </c>
      <c r="AD45" s="51">
        <v>241479</v>
      </c>
      <c r="AE45" s="51">
        <v>600</v>
      </c>
      <c r="AF45" s="50">
        <v>144887400</v>
      </c>
      <c r="AG45" s="51">
        <v>80493</v>
      </c>
      <c r="AH45" s="51"/>
      <c r="AI45" s="50">
        <v>0</v>
      </c>
      <c r="AJ45" s="51">
        <v>895638</v>
      </c>
      <c r="AK45" s="51">
        <v>360</v>
      </c>
      <c r="AL45" s="50">
        <v>322429680</v>
      </c>
      <c r="AM45" s="50">
        <v>9656.3150000000005</v>
      </c>
      <c r="AN45" s="51">
        <v>320</v>
      </c>
      <c r="AO45" s="50">
        <v>3090020.8000000003</v>
      </c>
      <c r="AP45" s="50">
        <v>94879.84</v>
      </c>
      <c r="AQ45" s="51">
        <v>100</v>
      </c>
      <c r="AR45" s="50">
        <v>9487984</v>
      </c>
      <c r="AS45" s="61"/>
      <c r="AT45" s="61"/>
      <c r="AU45" s="50"/>
    </row>
    <row r="46" spans="1:47" x14ac:dyDescent="0.25">
      <c r="A46" s="11">
        <v>43</v>
      </c>
      <c r="B46" s="12" t="s">
        <v>70</v>
      </c>
      <c r="C46" s="49">
        <v>49148118</v>
      </c>
      <c r="D46" s="49">
        <v>40</v>
      </c>
      <c r="E46" s="50">
        <v>1965924720</v>
      </c>
      <c r="F46" s="51">
        <v>586135</v>
      </c>
      <c r="G46" s="51">
        <v>350</v>
      </c>
      <c r="H46" s="50">
        <v>205147250</v>
      </c>
      <c r="I46" s="51">
        <v>247236</v>
      </c>
      <c r="J46" s="51">
        <v>150</v>
      </c>
      <c r="K46" s="50">
        <v>37085400</v>
      </c>
      <c r="L46" s="51">
        <v>222858</v>
      </c>
      <c r="M46" s="51">
        <v>450</v>
      </c>
      <c r="N46" s="50">
        <v>100286100</v>
      </c>
      <c r="O46" s="51">
        <v>237068</v>
      </c>
      <c r="P46" s="51">
        <v>450</v>
      </c>
      <c r="Q46" s="50">
        <v>106680600</v>
      </c>
      <c r="R46" s="51">
        <v>150</v>
      </c>
      <c r="S46" s="51">
        <v>350</v>
      </c>
      <c r="T46" s="50">
        <v>52500</v>
      </c>
      <c r="U46" s="51">
        <v>0</v>
      </c>
      <c r="V46" s="51"/>
      <c r="W46" s="50">
        <v>0</v>
      </c>
      <c r="X46" s="50">
        <v>29610</v>
      </c>
      <c r="Y46" s="51">
        <v>450</v>
      </c>
      <c r="Z46" s="50">
        <v>13324500</v>
      </c>
      <c r="AA46" s="51">
        <v>275</v>
      </c>
      <c r="AB46" s="51">
        <v>120</v>
      </c>
      <c r="AC46" s="50">
        <v>33000</v>
      </c>
      <c r="AD46" s="51">
        <v>186775</v>
      </c>
      <c r="AE46" s="51">
        <v>500</v>
      </c>
      <c r="AF46" s="50">
        <v>93387500</v>
      </c>
      <c r="AG46" s="51">
        <v>3100</v>
      </c>
      <c r="AH46" s="51">
        <v>300</v>
      </c>
      <c r="AI46" s="50">
        <v>930000</v>
      </c>
      <c r="AJ46" s="51">
        <v>741752</v>
      </c>
      <c r="AK46" s="51">
        <v>450</v>
      </c>
      <c r="AL46" s="50">
        <v>333788400</v>
      </c>
      <c r="AM46" s="50">
        <v>3200</v>
      </c>
      <c r="AN46" s="51">
        <v>300</v>
      </c>
      <c r="AO46" s="50">
        <v>960000</v>
      </c>
      <c r="AP46" s="50">
        <v>19275</v>
      </c>
      <c r="AQ46" s="51">
        <v>80</v>
      </c>
      <c r="AR46" s="50">
        <v>1542000</v>
      </c>
      <c r="AS46" s="62"/>
      <c r="AT46" s="62"/>
      <c r="AU46" s="50"/>
    </row>
    <row r="47" spans="1:47" x14ac:dyDescent="0.25">
      <c r="A47" s="11">
        <v>44</v>
      </c>
      <c r="B47" s="23" t="s">
        <v>71</v>
      </c>
      <c r="C47" s="49">
        <v>34617428.170000002</v>
      </c>
      <c r="D47" s="49">
        <v>50</v>
      </c>
      <c r="E47" s="50">
        <v>1730871408.5</v>
      </c>
      <c r="F47" s="51">
        <v>2024304.48</v>
      </c>
      <c r="G47" s="51">
        <v>320</v>
      </c>
      <c r="H47" s="50">
        <v>647777433.60000002</v>
      </c>
      <c r="I47" s="51">
        <v>781</v>
      </c>
      <c r="J47" s="51">
        <v>10</v>
      </c>
      <c r="K47" s="50">
        <v>7810</v>
      </c>
      <c r="L47" s="51">
        <v>1260061.8700000001</v>
      </c>
      <c r="M47" s="51">
        <v>400</v>
      </c>
      <c r="N47" s="50">
        <v>504024748.00000006</v>
      </c>
      <c r="O47" s="51">
        <v>295210.82999999996</v>
      </c>
      <c r="P47" s="51">
        <v>400</v>
      </c>
      <c r="Q47" s="50">
        <v>118084331.99999999</v>
      </c>
      <c r="R47" s="51">
        <v>4730</v>
      </c>
      <c r="S47" s="51">
        <v>350</v>
      </c>
      <c r="T47" s="50">
        <v>1655500</v>
      </c>
      <c r="U47" s="51">
        <v>3650</v>
      </c>
      <c r="V47" s="51"/>
      <c r="W47" s="50">
        <v>0</v>
      </c>
      <c r="X47" s="50">
        <v>478405.71</v>
      </c>
      <c r="Y47" s="51">
        <v>350</v>
      </c>
      <c r="Z47" s="50">
        <v>167441998.5</v>
      </c>
      <c r="AA47" s="51">
        <v>64614.749999999993</v>
      </c>
      <c r="AB47" s="51">
        <v>300</v>
      </c>
      <c r="AC47" s="50">
        <v>19384424.999999996</v>
      </c>
      <c r="AD47" s="51">
        <v>650993.9800000001</v>
      </c>
      <c r="AE47" s="51">
        <v>500</v>
      </c>
      <c r="AF47" s="50">
        <v>325496990.00000006</v>
      </c>
      <c r="AG47" s="51">
        <v>2346</v>
      </c>
      <c r="AH47" s="51">
        <v>200</v>
      </c>
      <c r="AI47" s="50">
        <v>469200</v>
      </c>
      <c r="AJ47" s="51">
        <v>337071.74</v>
      </c>
      <c r="AK47" s="51">
        <v>300</v>
      </c>
      <c r="AL47" s="50">
        <v>101121522</v>
      </c>
      <c r="AM47" s="50">
        <v>15713</v>
      </c>
      <c r="AN47" s="51">
        <v>320</v>
      </c>
      <c r="AO47" s="50">
        <v>5028160</v>
      </c>
      <c r="AP47" s="50">
        <v>82259</v>
      </c>
      <c r="AQ47" s="51">
        <v>100</v>
      </c>
      <c r="AR47" s="50">
        <v>8225900</v>
      </c>
      <c r="AS47" s="62"/>
      <c r="AT47" s="62"/>
      <c r="AU47" s="50"/>
    </row>
    <row r="48" spans="1:47" x14ac:dyDescent="0.25">
      <c r="A48" s="18">
        <v>45</v>
      </c>
      <c r="B48" s="24" t="s">
        <v>72</v>
      </c>
      <c r="C48" s="49">
        <v>393296280</v>
      </c>
      <c r="D48" s="49">
        <v>30</v>
      </c>
      <c r="E48" s="50">
        <v>11798888400</v>
      </c>
      <c r="F48" s="51">
        <v>799025</v>
      </c>
      <c r="G48" s="51">
        <v>350</v>
      </c>
      <c r="H48" s="50">
        <v>279658750</v>
      </c>
      <c r="I48" s="51">
        <v>352566.89999999997</v>
      </c>
      <c r="J48" s="51">
        <v>60</v>
      </c>
      <c r="K48" s="50">
        <v>21154013.999999996</v>
      </c>
      <c r="L48" s="51">
        <v>242224</v>
      </c>
      <c r="M48" s="51">
        <v>385</v>
      </c>
      <c r="N48" s="50">
        <v>93256240</v>
      </c>
      <c r="O48" s="51">
        <v>613280</v>
      </c>
      <c r="P48" s="51">
        <v>400</v>
      </c>
      <c r="Q48" s="50">
        <v>245312000</v>
      </c>
      <c r="R48" s="51">
        <v>29675</v>
      </c>
      <c r="S48" s="51">
        <v>350</v>
      </c>
      <c r="T48" s="50">
        <v>10386250</v>
      </c>
      <c r="U48" s="51">
        <v>8021.2000000000007</v>
      </c>
      <c r="V48" s="51">
        <v>250</v>
      </c>
      <c r="W48" s="50">
        <v>2005300.0000000002</v>
      </c>
      <c r="X48" s="50">
        <v>729112.5</v>
      </c>
      <c r="Y48" s="51">
        <v>400</v>
      </c>
      <c r="Z48" s="50">
        <v>291645000</v>
      </c>
      <c r="AA48" s="51">
        <v>0</v>
      </c>
      <c r="AB48" s="51"/>
      <c r="AC48" s="50">
        <v>0</v>
      </c>
      <c r="AD48" s="51">
        <v>263900</v>
      </c>
      <c r="AE48" s="51">
        <v>380</v>
      </c>
      <c r="AF48" s="50">
        <v>100282000</v>
      </c>
      <c r="AG48" s="51">
        <v>87966.666666666657</v>
      </c>
      <c r="AH48" s="51">
        <v>200</v>
      </c>
      <c r="AI48" s="50">
        <v>17593333.333333332</v>
      </c>
      <c r="AJ48" s="51">
        <v>101476.66666666666</v>
      </c>
      <c r="AK48" s="51">
        <v>300</v>
      </c>
      <c r="AL48" s="50">
        <v>30442999.999999996</v>
      </c>
      <c r="AM48" s="50">
        <v>3196.1</v>
      </c>
      <c r="AN48" s="51">
        <v>320</v>
      </c>
      <c r="AO48" s="50">
        <v>1022752</v>
      </c>
      <c r="AP48" s="50">
        <v>42775.200000000004</v>
      </c>
      <c r="AQ48" s="51">
        <v>100</v>
      </c>
      <c r="AR48" s="50">
        <v>4277520</v>
      </c>
      <c r="AS48" s="62"/>
      <c r="AT48" s="62"/>
      <c r="AU48" s="50"/>
    </row>
    <row r="49" spans="1:47" x14ac:dyDescent="0.25">
      <c r="A49" s="18">
        <v>46</v>
      </c>
      <c r="B49" s="25" t="s">
        <v>73</v>
      </c>
      <c r="C49" s="49">
        <v>83330262</v>
      </c>
      <c r="D49" s="49">
        <v>70</v>
      </c>
      <c r="E49" s="50">
        <v>5833118340</v>
      </c>
      <c r="F49" s="51">
        <v>487382</v>
      </c>
      <c r="G49" s="51">
        <v>400</v>
      </c>
      <c r="H49" s="50">
        <v>194952800</v>
      </c>
      <c r="I49" s="51">
        <v>0</v>
      </c>
      <c r="J49" s="51"/>
      <c r="K49" s="50">
        <v>0</v>
      </c>
      <c r="L49" s="51">
        <v>1537620</v>
      </c>
      <c r="M49" s="51">
        <v>350</v>
      </c>
      <c r="N49" s="50">
        <v>538167000</v>
      </c>
      <c r="O49" s="51">
        <v>1317942</v>
      </c>
      <c r="P49" s="51">
        <v>390</v>
      </c>
      <c r="Q49" s="50">
        <v>513997380</v>
      </c>
      <c r="R49" s="51">
        <v>0</v>
      </c>
      <c r="S49" s="51"/>
      <c r="T49" s="50">
        <v>0</v>
      </c>
      <c r="U49" s="51">
        <v>0</v>
      </c>
      <c r="V49" s="51"/>
      <c r="W49" s="50">
        <v>0</v>
      </c>
      <c r="X49" s="50">
        <v>38449</v>
      </c>
      <c r="Y49" s="51">
        <v>400</v>
      </c>
      <c r="Z49" s="50">
        <v>15379600</v>
      </c>
      <c r="AA49" s="51">
        <v>1988798</v>
      </c>
      <c r="AB49" s="51">
        <v>400</v>
      </c>
      <c r="AC49" s="50">
        <v>795519200</v>
      </c>
      <c r="AD49" s="51">
        <v>3437</v>
      </c>
      <c r="AE49" s="51">
        <v>450</v>
      </c>
      <c r="AF49" s="50">
        <v>1546650</v>
      </c>
      <c r="AG49" s="51">
        <v>96</v>
      </c>
      <c r="AH49" s="51"/>
      <c r="AI49" s="50">
        <v>0</v>
      </c>
      <c r="AJ49" s="51">
        <v>2947076</v>
      </c>
      <c r="AK49" s="51">
        <v>350</v>
      </c>
      <c r="AL49" s="50">
        <v>1031476600</v>
      </c>
      <c r="AM49" s="50">
        <v>0</v>
      </c>
      <c r="AN49" s="51"/>
      <c r="AO49" s="50">
        <v>0</v>
      </c>
      <c r="AP49" s="50">
        <v>0</v>
      </c>
      <c r="AQ49" s="51"/>
      <c r="AR49" s="50">
        <v>0</v>
      </c>
      <c r="AS49" s="62"/>
      <c r="AT49" s="62"/>
      <c r="AU49" s="50"/>
    </row>
    <row r="50" spans="1:47" x14ac:dyDescent="0.25">
      <c r="A50" s="18">
        <v>47</v>
      </c>
      <c r="B50" s="26" t="s">
        <v>58</v>
      </c>
      <c r="C50" s="49">
        <v>130661720</v>
      </c>
      <c r="D50" s="49">
        <v>70</v>
      </c>
      <c r="E50" s="50">
        <v>9146320400</v>
      </c>
      <c r="F50" s="51">
        <v>28002000</v>
      </c>
      <c r="G50" s="51">
        <v>400</v>
      </c>
      <c r="H50" s="50">
        <v>11200800000</v>
      </c>
      <c r="I50" s="51">
        <v>0</v>
      </c>
      <c r="J50" s="51"/>
      <c r="K50" s="50">
        <v>0</v>
      </c>
      <c r="L50" s="51">
        <v>1875000</v>
      </c>
      <c r="M50" s="51">
        <v>350</v>
      </c>
      <c r="N50" s="50">
        <v>656250000</v>
      </c>
      <c r="O50" s="51">
        <v>1325000</v>
      </c>
      <c r="P50" s="51">
        <v>390</v>
      </c>
      <c r="Q50" s="50">
        <v>516750000</v>
      </c>
      <c r="R50" s="51">
        <v>0</v>
      </c>
      <c r="S50" s="51"/>
      <c r="T50" s="50">
        <v>0</v>
      </c>
      <c r="U50" s="51">
        <v>0</v>
      </c>
      <c r="V50" s="51"/>
      <c r="W50" s="50">
        <v>0</v>
      </c>
      <c r="X50" s="50">
        <v>35520</v>
      </c>
      <c r="Y50" s="51">
        <v>400</v>
      </c>
      <c r="Z50" s="50">
        <v>14208000</v>
      </c>
      <c r="AA50" s="51">
        <v>10000000</v>
      </c>
      <c r="AB50" s="51">
        <v>400</v>
      </c>
      <c r="AC50" s="50">
        <v>4000000000</v>
      </c>
      <c r="AD50" s="51">
        <v>40000</v>
      </c>
      <c r="AE50" s="51">
        <v>450</v>
      </c>
      <c r="AF50" s="50">
        <v>18000000</v>
      </c>
      <c r="AG50" s="51">
        <v>0</v>
      </c>
      <c r="AH50" s="51"/>
      <c r="AI50" s="50">
        <v>0</v>
      </c>
      <c r="AJ50" s="51">
        <v>64240</v>
      </c>
      <c r="AK50" s="51">
        <v>350</v>
      </c>
      <c r="AL50" s="50">
        <v>22484000</v>
      </c>
      <c r="AM50" s="50">
        <v>70000</v>
      </c>
      <c r="AN50" s="51">
        <v>320</v>
      </c>
      <c r="AO50" s="50">
        <v>22400000</v>
      </c>
      <c r="AP50" s="50">
        <v>460000</v>
      </c>
      <c r="AQ50" s="51">
        <v>90</v>
      </c>
      <c r="AR50" s="50">
        <v>41400000</v>
      </c>
      <c r="AS50" s="62"/>
      <c r="AT50" s="62"/>
      <c r="AU50" s="50"/>
    </row>
    <row r="51" spans="1:47" s="45" customFormat="1" x14ac:dyDescent="0.25">
      <c r="A51" s="9"/>
      <c r="B51" s="28" t="s">
        <v>75</v>
      </c>
      <c r="C51" s="63">
        <v>4115472923.856843</v>
      </c>
      <c r="D51" s="63">
        <v>51.063829787234042</v>
      </c>
      <c r="E51" s="63">
        <v>182859051042.63895</v>
      </c>
      <c r="F51" s="63">
        <v>528989940.4238103</v>
      </c>
      <c r="G51" s="63">
        <v>374.468085106383</v>
      </c>
      <c r="H51" s="63">
        <v>206670579070.98624</v>
      </c>
      <c r="I51" s="63">
        <v>21047190.205263156</v>
      </c>
      <c r="J51" s="63">
        <v>80.5</v>
      </c>
      <c r="K51" s="63">
        <v>1499560936.6315789</v>
      </c>
      <c r="L51" s="63">
        <v>50468079.765789472</v>
      </c>
      <c r="M51" s="63">
        <v>411.17021276595744</v>
      </c>
      <c r="N51" s="63">
        <v>20441777686</v>
      </c>
      <c r="O51" s="63">
        <v>27900966.267918739</v>
      </c>
      <c r="P51" s="63">
        <v>414.468085106383</v>
      </c>
      <c r="Q51" s="63">
        <v>11401796701.405539</v>
      </c>
      <c r="R51" s="63">
        <v>10767501.947368421</v>
      </c>
      <c r="S51" s="63">
        <v>362.57142857142856</v>
      </c>
      <c r="T51" s="63">
        <v>3767846094.2105265</v>
      </c>
      <c r="U51" s="63">
        <v>940963.52894167916</v>
      </c>
      <c r="V51" s="63">
        <v>402.85714285714283</v>
      </c>
      <c r="W51" s="63">
        <v>380348902.3667143</v>
      </c>
      <c r="X51" s="63">
        <v>64308681.898947358</v>
      </c>
      <c r="Y51" s="63">
        <v>424.468085106383</v>
      </c>
      <c r="Z51" s="63">
        <v>28766711303.973682</v>
      </c>
      <c r="AA51" s="63">
        <v>18714716.75</v>
      </c>
      <c r="AB51" s="63">
        <v>365.625</v>
      </c>
      <c r="AC51" s="63">
        <v>7449957225</v>
      </c>
      <c r="AD51" s="63">
        <v>25573537.769473683</v>
      </c>
      <c r="AE51" s="63">
        <v>653.91304347826087</v>
      </c>
      <c r="AF51" s="63">
        <v>13867926892.631578</v>
      </c>
      <c r="AG51" s="63">
        <v>1688267.6833333333</v>
      </c>
      <c r="AH51" s="63">
        <v>321.21212121212119</v>
      </c>
      <c r="AI51" s="63">
        <v>377348731.66666663</v>
      </c>
      <c r="AJ51" s="63">
        <v>50989335.157975443</v>
      </c>
      <c r="AK51" s="63">
        <v>333.26086956521738</v>
      </c>
      <c r="AL51" s="63">
        <v>17129847558.134491</v>
      </c>
      <c r="AM51" s="63">
        <v>1837379.6784791211</v>
      </c>
      <c r="AN51" s="63">
        <v>329.28571428571428</v>
      </c>
      <c r="AO51" s="63">
        <v>610179552.11331868</v>
      </c>
      <c r="AP51" s="63">
        <v>4370406.0505263153</v>
      </c>
      <c r="AQ51" s="63">
        <v>89.024390243902445</v>
      </c>
      <c r="AR51" s="63">
        <v>376251731.94736838</v>
      </c>
      <c r="AS51" s="63">
        <v>0</v>
      </c>
      <c r="AT51" s="63">
        <v>0</v>
      </c>
      <c r="AU51" s="63">
        <v>0</v>
      </c>
    </row>
    <row r="52" spans="1:47" x14ac:dyDescent="0.25">
      <c r="AK52" s="64"/>
    </row>
    <row r="53" spans="1:47" x14ac:dyDescent="0.25">
      <c r="C53" s="69"/>
      <c r="D53" s="70"/>
      <c r="E53" s="66"/>
      <c r="G53" s="70"/>
      <c r="K53" s="65"/>
    </row>
    <row r="54" spans="1:47" x14ac:dyDescent="0.25">
      <c r="C54" s="69"/>
      <c r="D54" s="70"/>
      <c r="E54" s="66"/>
      <c r="G54" s="70"/>
    </row>
    <row r="61" spans="1:47" x14ac:dyDescent="0.25">
      <c r="C61" s="68"/>
      <c r="D61" s="68"/>
      <c r="E61" s="68"/>
      <c r="F61" s="68"/>
      <c r="G61" s="68"/>
      <c r="H61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 Livestock pop 2016</vt:lpstr>
      <vt:lpstr>Sheet1</vt:lpstr>
      <vt:lpstr>County Livestock products 2016</vt:lpstr>
      <vt:lpstr>Sheet3</vt:lpstr>
      <vt:lpstr>Sheet2</vt:lpstr>
      <vt:lpstr>Liv prod and prices 2016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Kibor</cp:lastModifiedBy>
  <dcterms:created xsi:type="dcterms:W3CDTF">2017-03-18T07:54:14Z</dcterms:created>
  <dcterms:modified xsi:type="dcterms:W3CDTF">2018-05-08T12:32:32Z</dcterms:modified>
</cp:coreProperties>
</file>