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FAC8AC-4F2B-4BCF-81FA-82756997AE2E}" xr6:coauthVersionLast="44" xr6:coauthVersionMax="44" xr10:uidLastSave="{00000000-0000-0000-0000-000000000000}"/>
  <bookViews>
    <workbookView xWindow="-120" yWindow="-120" windowWidth="20730" windowHeight="11160" activeTab="10" xr2:uid="{00000000-000D-0000-FFFF-FFFF00000000}"/>
  </bookViews>
  <sheets>
    <sheet name="z1" sheetId="1" r:id="rId1"/>
    <sheet name="z2" sheetId="2" r:id="rId2"/>
    <sheet name="z3" sheetId="3" r:id="rId3"/>
    <sheet name="z4" sheetId="4" r:id="rId4"/>
    <sheet name="z5" sheetId="5" r:id="rId5"/>
    <sheet name="z6" sheetId="6" r:id="rId6"/>
    <sheet name="z7" sheetId="7" r:id="rId7"/>
    <sheet name="Podsumowanie scenariuszy" sheetId="13" r:id="rId8"/>
    <sheet name="z8" sheetId="8" r:id="rId9"/>
    <sheet name="z9" sheetId="9" r:id="rId10"/>
    <sheet name="z10" sheetId="10" r:id="rId11"/>
  </sheets>
  <definedNames>
    <definedName name="Rabaty">'z2'!$B$3:$H$4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3" l="1"/>
  <c r="H11" i="3"/>
  <c r="H9" i="3"/>
  <c r="H5" i="3"/>
  <c r="E10" i="2"/>
  <c r="E11" i="2"/>
  <c r="E12" i="2"/>
  <c r="E13" i="2"/>
  <c r="E9" i="2"/>
  <c r="D10" i="2"/>
  <c r="D11" i="2"/>
  <c r="D12" i="2"/>
  <c r="D13" i="2"/>
  <c r="D9" i="2"/>
  <c r="C7" i="4" l="1"/>
  <c r="C6" i="4"/>
  <c r="F4" i="9"/>
  <c r="F19" i="9"/>
  <c r="F27" i="9"/>
  <c r="F5" i="9"/>
  <c r="F20" i="9"/>
  <c r="F28" i="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4" i="6"/>
  <c r="D1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4" i="5"/>
  <c r="E22" i="5"/>
  <c r="E21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F1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C11" i="8"/>
  <c r="Q13" i="7"/>
  <c r="Q12" i="7"/>
  <c r="Q11" i="7"/>
  <c r="Q10" i="7"/>
  <c r="Q9" i="7"/>
  <c r="Q8" i="7"/>
  <c r="Q7" i="7"/>
  <c r="Q6" i="7"/>
  <c r="Q5" i="7"/>
  <c r="Q4" i="7"/>
  <c r="E20" i="5"/>
  <c r="Q14" i="7" l="1"/>
  <c r="F2" i="9"/>
  <c r="F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theme="1"/>
            <rFont val="Czcionka tekstu podstawowego"/>
          </rPr>
          <t>W rozliczeniu wycieczek - tabela (B2:F57) należy uzupełnić odpowiednimi formułami i funkcjami brakujące dane.
W kolumnie Cena (E3:E57) zastosowana funkcja powinna wyszukać w tabeli H6:I17 odpowiednią cenę wg. Symbolu wycieczki.
W kolumnie Razem (F3:F57)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1"/>
            <color theme="1"/>
            <rFont val="Czcionka tekstu podstawowego"/>
          </rPr>
          <t>Zadanie nr 10 znajduje się w innym pliku: Ex_10.xlsx , dlatego:
a)  Proszę zapisać i zamknąć obecny skoroszyt.
b)  Otworzyć plik: Ex_10.xlsx 
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7" authorId="0" shapeId="0" xr:uid="{00000000-0006-0000-0100-000001000000}">
      <text>
        <r>
          <rPr>
            <sz val="11"/>
            <color theme="1"/>
            <rFont val="Czcionka tekstu podstawowego"/>
          </rPr>
          <t xml:space="preserve">Część 1 - Nazwy zakresów
a)  Utwórz nową nazwę: Rabaty, dla zakresu komórek
     z obszaru B3:H4
b)  Usuń nazwę zakresu: Klienci
Część 2 - Funkcja Wyszukaj
a)  Wstaw do komórki D9 odpowiednią funkcję
     wyszukującą w Tabeli rabatów, odpowiednią do
     wartości zamówienia danego klienta, wysokość
     rabatu. Koniecznie zastosuj w wyszukującej funkcji,
     utworzoną w części 1 zadania, nową nazwę 
     zakresu: Rabaty (B3:H4)
b)  Skopiuj formułę z D9 do zakresu D10:D13
c)  Uzupełnij odpowiednimi formułami zakres E9:E13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1"/>
            <color theme="1"/>
            <rFont val="Czcionka tekstu podstawowego"/>
          </rPr>
          <t>W przedstawionej obok, bazie danych (A1:F129) preprowadź obliczenia wykorzystując funkcje bazodanowe Excela.
Obliczenia dotyczą wszystkich kobiet z  wykształceniem licencjackim lub magisterskim oraz w wieku wyższym niż 28, ale nie przekraczających 55 lat. 
Dla tych osób wylicz: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1000000}">
      <text>
        <r>
          <rPr>
            <sz val="11"/>
            <color theme="1"/>
            <rFont val="Czcionka tekstu podstawowego"/>
          </rPr>
          <t>Wstaw do komórki C6 funkcję, która obliczy końcową wartość inwestycji przy założeniach określonych w B3:C5 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400-000001000000}">
      <text>
        <r>
          <rPr>
            <sz val="11"/>
            <color theme="1"/>
            <rFont val="Czcionka tekstu podstawowego"/>
          </rPr>
          <t>a)  Do komórki F9 wstaw funkcję, która wyświetli dzisiejszą datę.
b)  Do komórki C4 wstaw funkcję, która usunie zbędne odstępy z nazwy Portu lotniczego (A4)
Skopiuj funkcję z C4 do C5:C18
c)  Do komórki D4 wstaw funkcję, która pokaże Kod IATA lotniska (trzy pierwsze od lewej znaki z nazwy Portu lotniczego w C4)
Skopiuj funkcję z D4 do D5:D18
d)  Do komórki F4 wstaw funkcję statystyczną, obliczającą które miejsce zajmuje liczba z komórki E4, pośród wartości znajdujących się w zakresie komórek E4:E18
Skopiuj funkcję z F4 do F5:F18
e)  Do komórek E21 i E22 wstaw funkcje, które zsumują liczbę pasażerów odpowiednio tylko dla regionu Północ i regionu 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500-000001000000}">
      <text>
        <r>
          <rPr>
            <sz val="11"/>
            <color theme="1"/>
            <rFont val="Czcionka tekstu podstawowego"/>
          </rPr>
          <t>a)  Do komórki D1 wstaw funkcję, która wyświetli aktualną datę i czas.
b)  Do komórki C4 wstaw funkcję, która połączy zawartość komórek: B4 (Imię) i A4 (Nazwisko) w jeden tekst z jedną spacją pomiędzy tymi słowami.
Skopiuj funkcję z C4 do C5:C193.
c)  Do komórki E4 wstaw funkcję, która wyświetli Rok urodzenia z komórki D4
Skopiuj funkcję z E4 do 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600-000001000000}">
      <text>
        <r>
          <rPr>
            <sz val="11"/>
            <color theme="1"/>
            <rFont val="Czcionka tekstu podstawowego"/>
          </rPr>
          <t xml:space="preserve">a)  Aby zapobiec wprowadzaniu nieprawidłowych danych do komórek w zakresie D4:P13, ustaw kryteria sprawdzania poprawności wprowadzonych ocen na takie, by mogły to być tylko liczby: 1, 2, 3, 4, 5, 6
b)  Zabezpiecz przed zmianami wszystkie pozostałe komórki arkusza, prócz obszaru do wpisywania ocen cząstkowych D4:P13
c)  Włącz ochronę arkusza, ustalając 
hasło: niezmieniaj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700-000001000000}">
      <text>
        <r>
          <rPr>
            <sz val="11"/>
            <color theme="1"/>
            <rFont val="Czcionka tekstu podstawowego"/>
          </rPr>
          <t>a)  Utwórz w obecnym arkuszu, dwa nowe scenariusze nazwane: Pośredni wariant oraz Najgorszy wariant, korzystając z poniższych założeń: 
-  Scenariusz: Pośredni wariant
    zmieniane komórki: C6:C9
    komórka C6 - wartość  285
    komórka C7 - wartość  270
    komórka C8 - wartość  370
    komórka C9 - wartość  360
 - Scenariusz: Najgorszy wariant
    zmieniane komórki: C6:C9
    komórka C6 - wartość  270
    komórka C7 - wartość  260
    komórka C8 - wartość  340
    komórka C9 - wartość  345
b)  Utwórz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800-000001000000}">
      <text>
        <r>
          <rPr>
            <sz val="11"/>
            <color theme="1"/>
            <rFont val="Czcionka tekstu podstawowego"/>
          </rPr>
          <t>a)  Dla danych w tabeli A1:G33, używając polecenia: Suma częściowa (inaczej: sumy pośrednie) aby zsumować wartość sprzedaży dla poszczególnych rodzajów produktów.
b)  Dodatkowo należy obliczyć średnią wartość sprzedaży dla każdego rodzaju produktu zachowując wszystkie wcześniej wyliczone sumy.
c)  Zwiń dane w tabeli tak aby były widoczne tylko sumy i średnie każdego produktu, oraz  suma i środnia końcowa wszystkich produktów.</t>
        </r>
      </text>
    </comment>
  </commentList>
</comments>
</file>

<file path=xl/sharedStrings.xml><?xml version="1.0" encoding="utf-8"?>
<sst xmlns="http://schemas.openxmlformats.org/spreadsheetml/2006/main" count="1186" uniqueCount="475">
  <si>
    <t>Nazwisko</t>
  </si>
  <si>
    <t>Zad 1</t>
  </si>
  <si>
    <t>Tabela rabatów w zależności od wartości zamówienia</t>
  </si>
  <si>
    <t>Płeć</t>
  </si>
  <si>
    <t>Wiek</t>
  </si>
  <si>
    <t>Wykształcenie</t>
  </si>
  <si>
    <t>Staż pracy</t>
  </si>
  <si>
    <t>Wynagrodzenie</t>
  </si>
  <si>
    <t>Oddział</t>
  </si>
  <si>
    <t>Zad 3</t>
  </si>
  <si>
    <t>Banaś</t>
  </si>
  <si>
    <t>Wartość zamówienia</t>
  </si>
  <si>
    <t>Symbol wycieczki</t>
  </si>
  <si>
    <t>Kobieta</t>
  </si>
  <si>
    <t>licencjat</t>
  </si>
  <si>
    <t>Brzezicka</t>
  </si>
  <si>
    <t>magister</t>
  </si>
  <si>
    <t>Chodała</t>
  </si>
  <si>
    <t>Mężczyzna</t>
  </si>
  <si>
    <t>inżynier</t>
  </si>
  <si>
    <t>Ditrych</t>
  </si>
  <si>
    <t>Drżał</t>
  </si>
  <si>
    <t>średnie</t>
  </si>
  <si>
    <t>Dudek</t>
  </si>
  <si>
    <t>Ilość</t>
  </si>
  <si>
    <t>Cena</t>
  </si>
  <si>
    <t>Galicki</t>
  </si>
  <si>
    <t>Razem</t>
  </si>
  <si>
    <t>Rabat</t>
  </si>
  <si>
    <t>pomaturalne</t>
  </si>
  <si>
    <t>Bydgoszcz</t>
  </si>
  <si>
    <t>9/2016AZ</t>
  </si>
  <si>
    <t>Grzebyk</t>
  </si>
  <si>
    <t>3/2016A</t>
  </si>
  <si>
    <t>Kraków</t>
  </si>
  <si>
    <t>6/2016E</t>
  </si>
  <si>
    <t>Poznań</t>
  </si>
  <si>
    <t>7/2016E</t>
  </si>
  <si>
    <t>Haba</t>
  </si>
  <si>
    <t>podstawowe</t>
  </si>
  <si>
    <t>Hunczak</t>
  </si>
  <si>
    <t>zawodowe</t>
  </si>
  <si>
    <t>Król</t>
  </si>
  <si>
    <t xml:space="preserve">Cena </t>
  </si>
  <si>
    <t>Toruń</t>
  </si>
  <si>
    <t>Królik</t>
  </si>
  <si>
    <t>1/2016A</t>
  </si>
  <si>
    <t>11/2016AP</t>
  </si>
  <si>
    <t>Machocki</t>
  </si>
  <si>
    <t>2/2016A</t>
  </si>
  <si>
    <t>Adamiec</t>
  </si>
  <si>
    <t>Gdańsk</t>
  </si>
  <si>
    <t>10/2016AZ</t>
  </si>
  <si>
    <t>Anczewski</t>
  </si>
  <si>
    <t>4/2016E</t>
  </si>
  <si>
    <t>Zad 2</t>
  </si>
  <si>
    <t>5/2016E</t>
  </si>
  <si>
    <t>Andrychowicz</t>
  </si>
  <si>
    <t>Anioł</t>
  </si>
  <si>
    <t>Klient</t>
  </si>
  <si>
    <t>Baranowska</t>
  </si>
  <si>
    <t>8/2016E</t>
  </si>
  <si>
    <t>Barcisz</t>
  </si>
  <si>
    <t>Do zapłaty (po uwzględnieniu rabatu)</t>
  </si>
  <si>
    <t>Beneka</t>
  </si>
  <si>
    <t>Poldruk S.A.</t>
  </si>
  <si>
    <t>Bielak</t>
  </si>
  <si>
    <t>Błażejczyk</t>
  </si>
  <si>
    <t>Boroński</t>
  </si>
  <si>
    <t>Beklamosz</t>
  </si>
  <si>
    <t>Celejewski</t>
  </si>
  <si>
    <t>Chojnacki</t>
  </si>
  <si>
    <t>Chrzanowska</t>
  </si>
  <si>
    <t>Rafalska Eugenia</t>
  </si>
  <si>
    <t>Ciechowska</t>
  </si>
  <si>
    <t>Cieślak</t>
  </si>
  <si>
    <t>Czerwiński</t>
  </si>
  <si>
    <t>Damska</t>
  </si>
  <si>
    <t>PROFax sp. Z o.o.</t>
  </si>
  <si>
    <t>Duszczyk</t>
  </si>
  <si>
    <t>Dykiel</t>
  </si>
  <si>
    <t>Kowalczyk Edward</t>
  </si>
  <si>
    <t>Dziwulski</t>
  </si>
  <si>
    <t>Fedoruk</t>
  </si>
  <si>
    <t>Feler</t>
  </si>
  <si>
    <t>Figura</t>
  </si>
  <si>
    <t>Filipek</t>
  </si>
  <si>
    <t>Zagnańska Ewa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</si>
  <si>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</si>
  <si>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</si>
  <si>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</si>
  <si>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</si>
  <si>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</si>
  <si>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</si>
  <si>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</si>
  <si>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</si>
  <si>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</si>
  <si>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</si>
  <si>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</si>
  <si>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</si>
  <si>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</si>
  <si>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</si>
  <si>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</si>
  <si>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</si>
  <si>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</si>
  <si>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</si>
  <si>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</si>
  <si>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</si>
  <si>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</si>
  <si>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</si>
  <si>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</si>
  <si>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</si>
  <si>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</si>
  <si>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</si>
  <si>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</si>
  <si>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</si>
  <si>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</si>
  <si>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</si>
  <si>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</si>
  <si>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</si>
  <si>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</si>
  <si>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</si>
  <si>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</si>
  <si>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</si>
  <si>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</si>
  <si>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</si>
  <si>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</si>
  <si>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</si>
  <si>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</si>
  <si>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</si>
  <si>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</si>
  <si>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</si>
  <si>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</si>
  <si>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</si>
  <si>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</si>
  <si>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</si>
  <si>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</si>
  <si>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</si>
  <si>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</si>
  <si>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</si>
  <si>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</si>
  <si>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</si>
  <si>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</si>
  <si>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</si>
  <si>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</si>
  <si>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</si>
  <si>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</si>
  <si>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</si>
  <si>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</si>
  <si>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</si>
  <si>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</si>
  <si>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</si>
  <si>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</si>
  <si>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</si>
  <si>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</si>
  <si>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</si>
  <si>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</si>
  <si>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</si>
  <si>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</si>
  <si>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</si>
  <si>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</si>
  <si>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</si>
  <si>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</si>
  <si>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</si>
  <si>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</si>
  <si>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</si>
  <si>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</si>
  <si>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</si>
  <si>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</si>
  <si>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</si>
  <si>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</si>
  <si>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</si>
  <si>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</si>
  <si>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</si>
  <si>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Inwestycje Finansowe</t>
  </si>
  <si>
    <t>Zad 4</t>
  </si>
  <si>
    <t>Wartość początkowa inwestycji</t>
  </si>
  <si>
    <t xml:space="preserve">Stopa rocznego wzrostu </t>
  </si>
  <si>
    <t>Ilość lat (ilość kapitalizacji)</t>
  </si>
  <si>
    <t>Końcowa wartość inwestycji</t>
  </si>
  <si>
    <t>Lotniska pasażerskie w Polsce</t>
  </si>
  <si>
    <t xml:space="preserve">Data bieżąca: </t>
  </si>
  <si>
    <t>Zad 5</t>
  </si>
  <si>
    <t>Port Lotniczy</t>
  </si>
  <si>
    <t>Region</t>
  </si>
  <si>
    <t>Kod IATA</t>
  </si>
  <si>
    <t>Liczba pasażerów za 2015</t>
  </si>
  <si>
    <t>Ranking</t>
  </si>
  <si>
    <t xml:space="preserve">      SZZ Szczecin</t>
  </si>
  <si>
    <t>Północ</t>
  </si>
  <si>
    <t xml:space="preserve">    RDO Radom</t>
  </si>
  <si>
    <t>Południe</t>
  </si>
  <si>
    <t>KRK      Kraków</t>
  </si>
  <si>
    <t xml:space="preserve">  WMI       Warszawa  Modlin</t>
  </si>
  <si>
    <t xml:space="preserve">   POZ Poznań</t>
  </si>
  <si>
    <t xml:space="preserve">             LCJ Łódź</t>
  </si>
  <si>
    <t>RZE     Rzeszów</t>
  </si>
  <si>
    <t xml:space="preserve">    IEG Zielona    Góra</t>
  </si>
  <si>
    <t>KTW          Katowice</t>
  </si>
  <si>
    <t xml:space="preserve">    SZY     Olsztyn</t>
  </si>
  <si>
    <t xml:space="preserve"> WRO   Wrocław</t>
  </si>
  <si>
    <t xml:space="preserve">      BZG           Bydgoszcz</t>
  </si>
  <si>
    <t xml:space="preserve"> LUZ    Lublin</t>
  </si>
  <si>
    <t xml:space="preserve"> GDN     Gdańsk</t>
  </si>
  <si>
    <t xml:space="preserve">   WAW   Warszawa  Okęcie</t>
  </si>
  <si>
    <t xml:space="preserve">Razem:  </t>
  </si>
  <si>
    <t xml:space="preserve">Tylko region Północ:  </t>
  </si>
  <si>
    <t xml:space="preserve">Tylko region Południe:  </t>
  </si>
  <si>
    <t>Pracownicy</t>
  </si>
  <si>
    <t xml:space="preserve">Bieżąca data i czas :  </t>
  </si>
  <si>
    <t>Zad 6</t>
  </si>
  <si>
    <t>Imię</t>
  </si>
  <si>
    <t>Imię i Nazwisko</t>
  </si>
  <si>
    <t>Data urodzenia</t>
  </si>
  <si>
    <t>Rok urodzenia</t>
  </si>
  <si>
    <t>Jan</t>
  </si>
  <si>
    <t>Roszak</t>
  </si>
  <si>
    <t>Dariusz</t>
  </si>
  <si>
    <t>Cebula</t>
  </si>
  <si>
    <t>Paweł</t>
  </si>
  <si>
    <t>Aleksander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</si>
  <si>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</si>
  <si>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</si>
  <si>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</si>
  <si>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</si>
  <si>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</si>
  <si>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</si>
  <si>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</si>
  <si>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</si>
  <si>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</si>
  <si>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</si>
  <si>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</si>
  <si>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</si>
  <si>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</si>
  <si>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</si>
  <si>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</si>
  <si>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</si>
  <si>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</si>
  <si>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</si>
  <si>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</si>
  <si>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</si>
  <si>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</si>
  <si>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</si>
  <si>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</si>
  <si>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</si>
  <si>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</si>
  <si>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</si>
  <si>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</si>
  <si>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</si>
  <si>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</si>
  <si>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</si>
  <si>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</si>
  <si>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</si>
  <si>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</si>
  <si>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</si>
  <si>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</si>
  <si>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</si>
  <si>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</si>
  <si>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</si>
  <si>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Gabriela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</si>
  <si>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</si>
  <si>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</si>
  <si>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</si>
  <si>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</si>
  <si>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</si>
  <si>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</si>
  <si>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</si>
  <si>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</si>
  <si>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</si>
  <si>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</si>
  <si>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</si>
  <si>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</si>
  <si>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</si>
  <si>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</si>
  <si>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</si>
  <si>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</si>
  <si>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</si>
  <si>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</si>
  <si>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</si>
  <si>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</si>
  <si>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</si>
  <si>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</si>
  <si>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</si>
  <si>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</si>
  <si>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</si>
  <si>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</si>
  <si>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</si>
  <si>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</si>
  <si>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</si>
  <si>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</si>
  <si>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</si>
  <si>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</si>
  <si>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</si>
  <si>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</si>
  <si>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</si>
  <si>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</si>
  <si>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</si>
  <si>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</si>
  <si>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</si>
  <si>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</si>
  <si>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</si>
  <si>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</si>
  <si>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</si>
  <si>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</si>
  <si>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</si>
  <si>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</si>
  <si>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</si>
  <si>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</si>
  <si>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</si>
  <si>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</si>
  <si>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</si>
  <si>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</si>
  <si>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</si>
  <si>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</si>
  <si>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</si>
  <si>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</si>
  <si>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</si>
  <si>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</si>
  <si>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</si>
  <si>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</si>
  <si>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</si>
  <si>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</si>
  <si>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</si>
  <si>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</si>
  <si>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</si>
  <si>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</si>
  <si>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</si>
  <si>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</si>
  <si>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</si>
  <si>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</si>
  <si>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</si>
  <si>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</si>
  <si>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</si>
  <si>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</si>
  <si>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</si>
  <si>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</si>
  <si>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</si>
  <si>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</si>
  <si>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</si>
  <si>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</si>
  <si>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</si>
  <si>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</si>
  <si>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</si>
  <si>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</si>
  <si>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</si>
  <si>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</si>
  <si>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</si>
  <si>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</si>
  <si>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</si>
  <si>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</si>
  <si>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</si>
  <si>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</si>
  <si>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</si>
  <si>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</si>
  <si>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</si>
  <si>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</si>
  <si>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</si>
  <si>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</si>
  <si>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</si>
  <si>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</si>
  <si>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</si>
  <si>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</si>
  <si>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</si>
  <si>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</si>
  <si>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</si>
  <si>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</si>
  <si>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</si>
  <si>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</si>
  <si>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</si>
  <si>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</si>
  <si>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</si>
  <si>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</si>
  <si>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</si>
  <si>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</si>
  <si>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</si>
  <si>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</si>
  <si>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</si>
  <si>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</si>
  <si>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</si>
  <si>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</si>
  <si>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</si>
  <si>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</si>
  <si>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</si>
  <si>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</si>
  <si>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</si>
  <si>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</si>
  <si>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</si>
  <si>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</si>
  <si>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</si>
  <si>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</si>
  <si>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</si>
  <si>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Oceny cząstkowe  J. Polski</t>
  </si>
  <si>
    <t>Zad 7</t>
  </si>
  <si>
    <t>L.p</t>
  </si>
  <si>
    <t>Oceny cząstkowe</t>
  </si>
  <si>
    <t>Średnia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</si>
  <si>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</si>
  <si>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</si>
  <si>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</si>
  <si>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</si>
  <si>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</si>
  <si>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</si>
  <si>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</si>
  <si>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</si>
  <si>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</si>
  <si>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</si>
  <si>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</si>
  <si>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</si>
  <si>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Zad 8</t>
  </si>
  <si>
    <t>Zakładana sprzedaż w roku 2017</t>
  </si>
  <si>
    <t>Razem dla wszystkich regionów</t>
  </si>
  <si>
    <t>Wartość sprzedaży</t>
  </si>
  <si>
    <t>Kwartał 1</t>
  </si>
  <si>
    <t>Kwartał 2</t>
  </si>
  <si>
    <t>Miesiąc</t>
  </si>
  <si>
    <t>Kwartał 3</t>
  </si>
  <si>
    <t>Rok</t>
  </si>
  <si>
    <t>Kwartał 4</t>
  </si>
  <si>
    <t>Handlowiec</t>
  </si>
  <si>
    <t>Rodzaj produktu</t>
  </si>
  <si>
    <t>Sztuki</t>
  </si>
  <si>
    <t>Zad 9</t>
  </si>
  <si>
    <t>Mar</t>
  </si>
  <si>
    <t>Andryszak</t>
  </si>
  <si>
    <t>Hot-dogi</t>
  </si>
  <si>
    <t>Wrz</t>
  </si>
  <si>
    <t>Zad 10</t>
  </si>
  <si>
    <t>Wielicki</t>
  </si>
  <si>
    <t>Zapiekanki</t>
  </si>
  <si>
    <t>Wschód</t>
  </si>
  <si>
    <t>Gru</t>
  </si>
  <si>
    <t>Zachód</t>
  </si>
  <si>
    <t>Sylwiak</t>
  </si>
  <si>
    <t>Napój</t>
  </si>
  <si>
    <t>Cze</t>
  </si>
  <si>
    <t>Lut</t>
  </si>
  <si>
    <t>Lis</t>
  </si>
  <si>
    <t>Sty</t>
  </si>
  <si>
    <t>Sie</t>
  </si>
  <si>
    <t>Lip</t>
  </si>
  <si>
    <t>Kwi</t>
  </si>
  <si>
    <t>Paź</t>
  </si>
  <si>
    <t>Maj</t>
  </si>
  <si>
    <t>Suma końcowa</t>
  </si>
  <si>
    <t>Zapiekanki Suma</t>
  </si>
  <si>
    <t>Napój Suma</t>
  </si>
  <si>
    <t>Hot-dogi Suma</t>
  </si>
  <si>
    <t>Zapiekanki Średnia</t>
  </si>
  <si>
    <t>Napój Średnia</t>
  </si>
  <si>
    <t>Hot-dogi Średnia</t>
  </si>
  <si>
    <t>Średnia całkowita</t>
  </si>
  <si>
    <t>$C$6</t>
  </si>
  <si>
    <t>$C$7</t>
  </si>
  <si>
    <t>$C$8</t>
  </si>
  <si>
    <t>$C$9</t>
  </si>
  <si>
    <t>$C$11</t>
  </si>
  <si>
    <t>Pośredni wariant</t>
  </si>
  <si>
    <t>Autor: User dn. 24.08.2019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</si>
  <si>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</si>
  <si>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</si>
  <si>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</si>
  <si>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</si>
  <si>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</si>
  <si>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</si>
  <si>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</si>
  <si>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</si>
  <si>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Kryteria</t>
  </si>
  <si>
    <t>&lt;55</t>
  </si>
  <si>
    <t>&gt;28</t>
  </si>
  <si>
    <t>Średni staż pracy</t>
  </si>
  <si>
    <t>Maksymalny wiek</t>
  </si>
  <si>
    <t>Suma wynagrodzeń</t>
  </si>
  <si>
    <t>Ilość osób</t>
  </si>
  <si>
    <t>nie mam pojęcia co robię tu źle :/</t>
  </si>
  <si>
    <t>kombinowałam na różne sposoby i nie potrafię użyć funkcji z nazwanym zakresem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</si>
</sst>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#,##0\ &quot;zł&quot;;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.00\ &quot;zł&quot;_-;\-* #,##0.00\ &quot;zł&quot;_-;_-* &quot;-&quot;??\ &quot;zł&quot;_-;_-@"/>
    <numFmt numFmtId="165" formatCode="0.0%"/>
  </numFmts>
  <fonts count="27">
    <font>
      <sz val="11"/>
      <color theme="1"/>
      <name val="Czcionka tekstu podstawowego"/>
    </font>
    <font>
      <sz val="10"/>
      <color theme="1"/>
      <name val="Arial"/>
      <family val="2"/>
      <charset val="238"/>
    </font>
    <font>
      <b/>
      <sz val="11"/>
      <color theme="1"/>
      <name val="Czcionka tekstu podstawowego"/>
    </font>
    <font>
      <b/>
      <sz val="12"/>
      <color theme="1"/>
      <name val="Arial"/>
      <family val="2"/>
      <charset val="238"/>
    </font>
    <font>
      <b/>
      <sz val="11"/>
      <color rgb="FFFFFF00"/>
      <name val="Czcionka tekstu podstawowego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zcionka tekstu podstawowego"/>
    </font>
    <font>
      <b/>
      <sz val="12"/>
      <color theme="1"/>
      <name val="Czcionka tekstu podstawowego"/>
    </font>
    <font>
      <b/>
      <sz val="14"/>
      <color theme="1"/>
      <name val="Czcionka tekstu podstawowego"/>
    </font>
    <font>
      <b/>
      <sz val="16"/>
      <color theme="1"/>
      <name val="Czcionka tekstu podstawowego"/>
    </font>
    <font>
      <sz val="11"/>
      <name val="Czcionka tekstu podstawowego"/>
    </font>
    <font>
      <sz val="10"/>
      <color theme="1"/>
      <name val="Arial ce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 ce"/>
    </font>
    <font>
      <b/>
      <sz val="11"/>
      <color rgb="FFFFFF00"/>
      <name val="Arial"/>
      <family val="2"/>
      <charset val="238"/>
    </font>
    <font>
      <b/>
      <sz val="10"/>
      <color rgb="FF000000"/>
      <name val="Arial ce"/>
    </font>
    <font>
      <b/>
      <sz val="12"/>
      <color indexed="9"/>
      <name val="Czcionka tekstu podstawowego"/>
    </font>
    <font>
      <b/>
      <sz val="11"/>
      <color indexed="8"/>
      <name val="Czcionka tekstu podstawowego"/>
    </font>
    <font>
      <b/>
      <sz val="11"/>
      <color indexed="18"/>
      <name val="Czcionka tekstu podstawowego"/>
    </font>
    <font>
      <sz val="10"/>
      <color indexed="9"/>
      <name val="Czcionka tekstu podstawowego"/>
    </font>
    <font>
      <sz val="8"/>
      <color theme="1"/>
      <name val="Czcionka tekstu podstawowego"/>
      <charset val="238"/>
    </font>
    <font>
      <sz val="11"/>
      <color rgb="FF000000"/>
      <name val="Arial"/>
      <family val="2"/>
      <charset val="238"/>
    </font>
    <font>
      <sz val="12"/>
      <color rgb="FF2F2F2F"/>
      <name val="Segoe UI"/>
      <family val="2"/>
      <charset val="238"/>
    </font>
    <font>
      <sz val="10"/>
      <color rgb="FFFF0000"/>
      <name val="Arial"/>
      <family val="2"/>
      <charset val="238"/>
    </font>
    <font>
      <sz val="11"/>
      <color rgb="FFFF0000"/>
      <name val="Czcionka tekstu podstawowego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002060"/>
        <bgColor rgb="FF002060"/>
      </patternFill>
    </fill>
    <fill>
      <patternFill patternType="solid">
        <fgColor rgb="FFDAEEF3"/>
        <bgColor rgb="FFDAEEF3"/>
      </patternFill>
    </fill>
    <fill>
      <patternFill patternType="solid">
        <fgColor rgb="FFFFC000"/>
        <bgColor rgb="FFFFC000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3" borderId="2" xfId="0" applyFont="1" applyFill="1" applyBorder="1" applyAlignment="1">
      <alignment horizontal="center"/>
    </xf>
    <xf numFmtId="164" fontId="0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2" borderId="1" xfId="0" applyFont="1" applyFill="1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4" fontId="7" fillId="0" borderId="1" xfId="0" applyNumberFormat="1" applyFont="1" applyBorder="1"/>
    <xf numFmtId="0" fontId="8" fillId="2" borderId="2" xfId="0" applyFont="1" applyFill="1" applyBorder="1"/>
    <xf numFmtId="0" fontId="0" fillId="0" borderId="1" xfId="0" applyFont="1" applyBorder="1" applyAlignment="1">
      <alignment vertical="center"/>
    </xf>
    <xf numFmtId="5" fontId="0" fillId="0" borderId="1" xfId="0" applyNumberFormat="1" applyFont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5" fontId="2" fillId="4" borderId="1" xfId="0" applyNumberFormat="1" applyFont="1" applyFill="1" applyBorder="1" applyAlignment="1">
      <alignment vertical="center"/>
    </xf>
    <xf numFmtId="0" fontId="9" fillId="0" borderId="0" xfId="0" applyFont="1"/>
    <xf numFmtId="0" fontId="2" fillId="0" borderId="0" xfId="0" applyFont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center" vertical="center"/>
    </xf>
    <xf numFmtId="3" fontId="0" fillId="0" borderId="0" xfId="0" applyNumberFormat="1" applyFont="1"/>
    <xf numFmtId="3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12" fillId="0" borderId="0" xfId="0" applyFont="1"/>
    <xf numFmtId="0" fontId="12" fillId="0" borderId="0" xfId="0" quotePrefix="1" applyFont="1" applyAlignment="1">
      <alignment horizontal="left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2" fontId="14" fillId="0" borderId="1" xfId="0" applyNumberFormat="1" applyFont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5" fontId="15" fillId="0" borderId="0" xfId="0" applyNumberFormat="1" applyFont="1"/>
    <xf numFmtId="0" fontId="16" fillId="0" borderId="0" xfId="0" applyFont="1" applyAlignment="1"/>
    <xf numFmtId="44" fontId="0" fillId="0" borderId="0" xfId="0" applyNumberFormat="1" applyFont="1"/>
    <xf numFmtId="0" fontId="17" fillId="0" borderId="0" xfId="0" applyFont="1"/>
    <xf numFmtId="0" fontId="0" fillId="0" borderId="2" xfId="0" applyFill="1" applyBorder="1" applyAlignment="1"/>
    <xf numFmtId="0" fontId="0" fillId="0" borderId="8" xfId="0" applyFill="1" applyBorder="1" applyAlignment="1"/>
    <xf numFmtId="0" fontId="18" fillId="6" borderId="9" xfId="0" applyFont="1" applyFill="1" applyBorder="1" applyAlignment="1">
      <alignment horizontal="left"/>
    </xf>
    <xf numFmtId="0" fontId="18" fillId="6" borderId="7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7" borderId="2" xfId="0" applyFont="1" applyFill="1" applyBorder="1" applyAlignment="1">
      <alignment horizontal="left"/>
    </xf>
    <xf numFmtId="0" fontId="20" fillId="7" borderId="10" xfId="0" applyFont="1" applyFill="1" applyBorder="1" applyAlignment="1">
      <alignment horizontal="left"/>
    </xf>
    <xf numFmtId="0" fontId="19" fillId="7" borderId="8" xfId="0" applyFont="1" applyFill="1" applyBorder="1" applyAlignment="1">
      <alignment horizontal="left"/>
    </xf>
    <xf numFmtId="0" fontId="21" fillId="6" borderId="7" xfId="0" applyFont="1" applyFill="1" applyBorder="1" applyAlignment="1">
      <alignment horizontal="right"/>
    </xf>
    <xf numFmtId="0" fontId="21" fillId="6" borderId="9" xfId="0" applyFont="1" applyFill="1" applyBorder="1" applyAlignment="1">
      <alignment horizontal="right"/>
    </xf>
    <xf numFmtId="0" fontId="0" fillId="8" borderId="2" xfId="0" applyFill="1" applyBorder="1" applyAlignment="1"/>
    <xf numFmtId="0" fontId="22" fillId="0" borderId="2" xfId="0" applyFont="1" applyFill="1" applyBorder="1" applyAlignment="1">
      <alignment vertical="top" wrapText="1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1" xfId="0" applyFont="1" applyBorder="1" applyProtection="1">
      <protection locked="0"/>
    </xf>
    <xf numFmtId="8" fontId="0" fillId="0" borderId="0" xfId="0" applyNumberFormat="1" applyFont="1"/>
    <xf numFmtId="165" fontId="23" fillId="0" borderId="0" xfId="0" applyNumberFormat="1" applyFont="1" applyAlignment="1"/>
    <xf numFmtId="0" fontId="2" fillId="2" borderId="5" xfId="0" applyFont="1" applyFill="1" applyBorder="1"/>
    <xf numFmtId="0" fontId="0" fillId="0" borderId="2" xfId="0" applyBorder="1"/>
    <xf numFmtId="0" fontId="0" fillId="0" borderId="11" xfId="0" applyBorder="1"/>
    <xf numFmtId="0" fontId="24" fillId="0" borderId="11" xfId="0" applyFont="1" applyBorder="1"/>
    <xf numFmtId="0" fontId="0" fillId="0" borderId="0" xfId="0"/>
    <xf numFmtId="0" fontId="25" fillId="0" borderId="0" xfId="0" applyFont="1"/>
    <xf numFmtId="0" fontId="26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22" fontId="2" fillId="5" borderId="3" xfId="0" applyNumberFormat="1" applyFont="1" applyFill="1" applyBorder="1" applyAlignment="1">
      <alignment horizontal="center" vertical="center"/>
    </xf>
    <xf numFmtId="0" fontId="11" fillId="0" borderId="4" xfId="0" applyFont="1" applyBorder="1"/>
    <xf numFmtId="0" fontId="13" fillId="2" borderId="3" xfId="0" applyFont="1" applyFill="1" applyBorder="1" applyAlignment="1">
      <alignment horizontal="center"/>
    </xf>
    <xf numFmtId="0" fontId="11" fillId="0" borderId="6" xfId="0" applyFont="1" applyBorder="1"/>
    <xf numFmtId="0" fontId="13" fillId="2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workbookViewId="0">
      <selection activeCell="F3" sqref="F3"/>
    </sheetView>
  </sheetViews>
  <sheetFormatPr defaultColWidth="12.625" defaultRowHeight="15" customHeight="1"/>
  <cols>
    <col min="1" max="1" width="2.5" customWidth="1"/>
    <col min="2" max="2" width="10" customWidth="1"/>
    <col min="3" max="3" width="10.25" customWidth="1"/>
    <col min="4" max="4" width="4.375" customWidth="1"/>
    <col min="5" max="5" width="13.875" customWidth="1"/>
    <col min="6" max="6" width="12.625" customWidth="1"/>
    <col min="7" max="7" width="4.875" customWidth="1"/>
    <col min="8" max="8" width="14.25" customWidth="1"/>
    <col min="9" max="9" width="10.875" customWidth="1"/>
    <col min="10" max="10" width="7.625" customWidth="1"/>
    <col min="11" max="11" width="14" customWidth="1"/>
    <col min="12" max="26" width="7.625" customWidth="1"/>
  </cols>
  <sheetData>
    <row r="1" spans="2:12" ht="14.25" customHeight="1">
      <c r="D1" s="1"/>
      <c r="E1" s="2"/>
      <c r="K1" s="6" t="s">
        <v>1</v>
      </c>
    </row>
    <row r="2" spans="2:12" ht="31.5" customHeight="1">
      <c r="B2" s="8" t="s">
        <v>8</v>
      </c>
      <c r="C2" s="12" t="s">
        <v>12</v>
      </c>
      <c r="D2" s="8" t="s">
        <v>24</v>
      </c>
      <c r="E2" s="8" t="s">
        <v>25</v>
      </c>
      <c r="F2" s="8" t="s">
        <v>27</v>
      </c>
      <c r="L2" s="52"/>
    </row>
    <row r="3" spans="2:12" ht="14.25" customHeight="1">
      <c r="B3" s="9" t="s">
        <v>30</v>
      </c>
      <c r="C3" s="9" t="s">
        <v>31</v>
      </c>
      <c r="D3" s="1">
        <v>7</v>
      </c>
      <c r="E3" s="7">
        <f>VLOOKUP(C3,H:I,2,0)</f>
        <v>1499</v>
      </c>
      <c r="F3" s="53">
        <f>E3*D3</f>
        <v>10493</v>
      </c>
    </row>
    <row r="4" spans="2:12" ht="14.25" customHeight="1">
      <c r="B4" s="2" t="s">
        <v>30</v>
      </c>
      <c r="C4" s="9" t="s">
        <v>33</v>
      </c>
      <c r="D4" s="1">
        <v>7</v>
      </c>
      <c r="E4" s="7">
        <f t="shared" ref="E4:E57" si="0">VLOOKUP(C4,H:I,2,0)</f>
        <v>3500</v>
      </c>
      <c r="F4" s="53">
        <f t="shared" ref="F4:F57" si="1">E4*D4</f>
        <v>24500</v>
      </c>
    </row>
    <row r="5" spans="2:12" ht="14.25" customHeight="1">
      <c r="B5" s="2" t="s">
        <v>34</v>
      </c>
      <c r="C5" s="9" t="s">
        <v>35</v>
      </c>
      <c r="D5" s="1">
        <v>8</v>
      </c>
      <c r="E5" s="7">
        <f t="shared" si="0"/>
        <v>2500</v>
      </c>
      <c r="F5" s="53">
        <f t="shared" si="1"/>
        <v>20000</v>
      </c>
    </row>
    <row r="6" spans="2:12" ht="14.25" customHeight="1">
      <c r="B6" s="2" t="s">
        <v>36</v>
      </c>
      <c r="C6" s="9" t="s">
        <v>37</v>
      </c>
      <c r="D6" s="1">
        <v>1</v>
      </c>
      <c r="E6" s="7">
        <f t="shared" si="0"/>
        <v>1300</v>
      </c>
      <c r="F6" s="53">
        <f t="shared" si="1"/>
        <v>1300</v>
      </c>
      <c r="H6" s="15" t="s">
        <v>12</v>
      </c>
      <c r="I6" s="16" t="s">
        <v>43</v>
      </c>
    </row>
    <row r="7" spans="2:12" ht="14.25" customHeight="1">
      <c r="B7" s="2" t="s">
        <v>44</v>
      </c>
      <c r="C7" s="9" t="s">
        <v>35</v>
      </c>
      <c r="D7" s="1">
        <v>7</v>
      </c>
      <c r="E7" s="7">
        <f t="shared" si="0"/>
        <v>2500</v>
      </c>
      <c r="F7" s="53">
        <f t="shared" si="1"/>
        <v>17500</v>
      </c>
      <c r="H7" s="9" t="s">
        <v>46</v>
      </c>
      <c r="I7" s="7">
        <v>2500</v>
      </c>
    </row>
    <row r="8" spans="2:12" ht="14.25" customHeight="1">
      <c r="B8" s="2" t="s">
        <v>34</v>
      </c>
      <c r="C8" s="9" t="s">
        <v>47</v>
      </c>
      <c r="D8" s="1">
        <v>5</v>
      </c>
      <c r="E8" s="7">
        <f t="shared" si="0"/>
        <v>3000</v>
      </c>
      <c r="F8" s="53">
        <f t="shared" si="1"/>
        <v>15000</v>
      </c>
      <c r="H8" s="9" t="s">
        <v>49</v>
      </c>
      <c r="I8" s="7">
        <v>3500</v>
      </c>
    </row>
    <row r="9" spans="2:12" ht="14.25" customHeight="1">
      <c r="B9" s="2" t="s">
        <v>36</v>
      </c>
      <c r="C9" s="9" t="s">
        <v>33</v>
      </c>
      <c r="D9" s="1">
        <v>3</v>
      </c>
      <c r="E9" s="7">
        <f t="shared" si="0"/>
        <v>3500</v>
      </c>
      <c r="F9" s="53">
        <f t="shared" si="1"/>
        <v>10500</v>
      </c>
      <c r="H9" s="9" t="s">
        <v>33</v>
      </c>
      <c r="I9" s="7">
        <v>3500</v>
      </c>
    </row>
    <row r="10" spans="2:12" ht="14.25" customHeight="1">
      <c r="B10" s="2" t="s">
        <v>51</v>
      </c>
      <c r="C10" s="9" t="s">
        <v>52</v>
      </c>
      <c r="D10" s="1">
        <v>7</v>
      </c>
      <c r="E10" s="7">
        <f t="shared" si="0"/>
        <v>3999</v>
      </c>
      <c r="F10" s="53">
        <f t="shared" si="1"/>
        <v>27993</v>
      </c>
      <c r="H10" s="9" t="s">
        <v>54</v>
      </c>
      <c r="I10" s="7">
        <v>1000</v>
      </c>
    </row>
    <row r="11" spans="2:12" ht="14.25" customHeight="1">
      <c r="B11" s="2" t="s">
        <v>36</v>
      </c>
      <c r="C11" s="9" t="s">
        <v>46</v>
      </c>
      <c r="D11" s="1">
        <v>6</v>
      </c>
      <c r="E11" s="7">
        <f t="shared" si="0"/>
        <v>2500</v>
      </c>
      <c r="F11" s="53">
        <f t="shared" si="1"/>
        <v>15000</v>
      </c>
      <c r="H11" s="9" t="s">
        <v>56</v>
      </c>
      <c r="I11" s="7">
        <v>1200</v>
      </c>
    </row>
    <row r="12" spans="2:12" ht="14.25" customHeight="1">
      <c r="B12" s="2" t="s">
        <v>44</v>
      </c>
      <c r="C12" s="9" t="s">
        <v>54</v>
      </c>
      <c r="D12" s="1">
        <v>3</v>
      </c>
      <c r="E12" s="7">
        <f t="shared" si="0"/>
        <v>1000</v>
      </c>
      <c r="F12" s="53">
        <f t="shared" si="1"/>
        <v>3000</v>
      </c>
      <c r="H12" s="9" t="s">
        <v>35</v>
      </c>
      <c r="I12" s="7">
        <v>2500</v>
      </c>
    </row>
    <row r="13" spans="2:12" ht="14.25" customHeight="1">
      <c r="B13" s="2" t="s">
        <v>30</v>
      </c>
      <c r="C13" s="9" t="s">
        <v>35</v>
      </c>
      <c r="D13" s="1">
        <v>5</v>
      </c>
      <c r="E13" s="7">
        <f t="shared" si="0"/>
        <v>2500</v>
      </c>
      <c r="F13" s="53">
        <f t="shared" si="1"/>
        <v>12500</v>
      </c>
      <c r="H13" s="9" t="s">
        <v>37</v>
      </c>
      <c r="I13" s="7">
        <v>1300</v>
      </c>
    </row>
    <row r="14" spans="2:12" ht="14.25" customHeight="1">
      <c r="B14" s="9" t="s">
        <v>51</v>
      </c>
      <c r="C14" s="9" t="s">
        <v>31</v>
      </c>
      <c r="D14" s="1">
        <v>5</v>
      </c>
      <c r="E14" s="7">
        <f t="shared" si="0"/>
        <v>1499</v>
      </c>
      <c r="F14" s="53">
        <f t="shared" si="1"/>
        <v>7495</v>
      </c>
      <c r="H14" s="9" t="s">
        <v>61</v>
      </c>
      <c r="I14" s="7">
        <v>1000</v>
      </c>
    </row>
    <row r="15" spans="2:12" ht="14.25" customHeight="1">
      <c r="B15" s="2" t="s">
        <v>44</v>
      </c>
      <c r="C15" s="9" t="s">
        <v>37</v>
      </c>
      <c r="D15" s="1">
        <v>2</v>
      </c>
      <c r="E15" s="7">
        <f t="shared" si="0"/>
        <v>1300</v>
      </c>
      <c r="F15" s="53">
        <f t="shared" si="1"/>
        <v>2600</v>
      </c>
      <c r="H15" s="9" t="s">
        <v>31</v>
      </c>
      <c r="I15" s="7">
        <v>1499</v>
      </c>
    </row>
    <row r="16" spans="2:12" ht="14.25" customHeight="1">
      <c r="B16" s="2" t="s">
        <v>34</v>
      </c>
      <c r="C16" s="9" t="s">
        <v>46</v>
      </c>
      <c r="D16" s="1">
        <v>1</v>
      </c>
      <c r="E16" s="7">
        <f t="shared" si="0"/>
        <v>2500</v>
      </c>
      <c r="F16" s="53">
        <f t="shared" si="1"/>
        <v>2500</v>
      </c>
      <c r="H16" s="9" t="s">
        <v>52</v>
      </c>
      <c r="I16" s="7">
        <v>3999</v>
      </c>
    </row>
    <row r="17" spans="2:9" ht="14.25" customHeight="1">
      <c r="B17" s="2" t="s">
        <v>51</v>
      </c>
      <c r="C17" s="9" t="s">
        <v>49</v>
      </c>
      <c r="D17" s="1">
        <v>4</v>
      </c>
      <c r="E17" s="7">
        <f t="shared" si="0"/>
        <v>3500</v>
      </c>
      <c r="F17" s="53">
        <f t="shared" si="1"/>
        <v>14000</v>
      </c>
      <c r="H17" s="9" t="s">
        <v>47</v>
      </c>
      <c r="I17" s="7">
        <v>3000</v>
      </c>
    </row>
    <row r="18" spans="2:9" ht="14.25" customHeight="1">
      <c r="B18" s="2" t="s">
        <v>30</v>
      </c>
      <c r="C18" s="9" t="s">
        <v>61</v>
      </c>
      <c r="D18" s="1">
        <v>6</v>
      </c>
      <c r="E18" s="7">
        <f t="shared" si="0"/>
        <v>1000</v>
      </c>
      <c r="F18" s="53">
        <f t="shared" si="1"/>
        <v>6000</v>
      </c>
    </row>
    <row r="19" spans="2:9" ht="14.25" customHeight="1">
      <c r="B19" s="2" t="s">
        <v>44</v>
      </c>
      <c r="C19" s="9" t="s">
        <v>33</v>
      </c>
      <c r="D19" s="1">
        <v>2</v>
      </c>
      <c r="E19" s="7">
        <f t="shared" si="0"/>
        <v>3500</v>
      </c>
      <c r="F19" s="53">
        <f t="shared" si="1"/>
        <v>7000</v>
      </c>
    </row>
    <row r="20" spans="2:9" ht="14.25" customHeight="1">
      <c r="B20" s="2" t="s">
        <v>34</v>
      </c>
      <c r="C20" s="9" t="s">
        <v>37</v>
      </c>
      <c r="D20" s="1">
        <v>3</v>
      </c>
      <c r="E20" s="7">
        <f t="shared" si="0"/>
        <v>1300</v>
      </c>
      <c r="F20" s="53">
        <f t="shared" si="1"/>
        <v>3900</v>
      </c>
    </row>
    <row r="21" spans="2:9" ht="14.25" customHeight="1">
      <c r="B21" s="2" t="s">
        <v>34</v>
      </c>
      <c r="C21" s="9" t="s">
        <v>61</v>
      </c>
      <c r="D21" s="1">
        <v>2</v>
      </c>
      <c r="E21" s="7">
        <f t="shared" si="0"/>
        <v>1000</v>
      </c>
      <c r="F21" s="53">
        <f t="shared" si="1"/>
        <v>2000</v>
      </c>
    </row>
    <row r="22" spans="2:9" ht="14.25" customHeight="1">
      <c r="B22" s="2" t="s">
        <v>30</v>
      </c>
      <c r="C22" s="9" t="s">
        <v>46</v>
      </c>
      <c r="D22" s="1">
        <v>2</v>
      </c>
      <c r="E22" s="7">
        <f t="shared" si="0"/>
        <v>2500</v>
      </c>
      <c r="F22" s="53">
        <f t="shared" si="1"/>
        <v>5000</v>
      </c>
    </row>
    <row r="23" spans="2:9" ht="14.25" customHeight="1">
      <c r="B23" s="2" t="s">
        <v>36</v>
      </c>
      <c r="C23" s="9" t="s">
        <v>61</v>
      </c>
      <c r="D23" s="1">
        <v>4</v>
      </c>
      <c r="E23" s="7">
        <f t="shared" si="0"/>
        <v>1000</v>
      </c>
      <c r="F23" s="53">
        <f t="shared" si="1"/>
        <v>4000</v>
      </c>
    </row>
    <row r="24" spans="2:9" ht="14.25" customHeight="1">
      <c r="B24" s="2" t="s">
        <v>44</v>
      </c>
      <c r="C24" s="9" t="s">
        <v>31</v>
      </c>
      <c r="D24" s="1">
        <v>7</v>
      </c>
      <c r="E24" s="7">
        <f t="shared" si="0"/>
        <v>1499</v>
      </c>
      <c r="F24" s="53">
        <f t="shared" si="1"/>
        <v>10493</v>
      </c>
    </row>
    <row r="25" spans="2:9" ht="14.25" customHeight="1">
      <c r="B25" s="9" t="s">
        <v>51</v>
      </c>
      <c r="C25" s="9" t="s">
        <v>54</v>
      </c>
      <c r="D25" s="1">
        <v>7</v>
      </c>
      <c r="E25" s="7">
        <f t="shared" si="0"/>
        <v>1000</v>
      </c>
      <c r="F25" s="53">
        <f t="shared" si="1"/>
        <v>7000</v>
      </c>
    </row>
    <row r="26" spans="2:9" ht="14.25" customHeight="1">
      <c r="B26" s="2" t="s">
        <v>30</v>
      </c>
      <c r="C26" s="9" t="s">
        <v>54</v>
      </c>
      <c r="D26" s="1">
        <v>8</v>
      </c>
      <c r="E26" s="7">
        <f t="shared" si="0"/>
        <v>1000</v>
      </c>
      <c r="F26" s="53">
        <f t="shared" si="1"/>
        <v>8000</v>
      </c>
    </row>
    <row r="27" spans="2:9" ht="14.25" customHeight="1">
      <c r="B27" s="2" t="s">
        <v>34</v>
      </c>
      <c r="C27" s="9" t="s">
        <v>33</v>
      </c>
      <c r="D27" s="1">
        <v>5</v>
      </c>
      <c r="E27" s="7">
        <f t="shared" si="0"/>
        <v>3500</v>
      </c>
      <c r="F27" s="53">
        <f t="shared" si="1"/>
        <v>17500</v>
      </c>
    </row>
    <row r="28" spans="2:9" ht="14.25" customHeight="1">
      <c r="B28" s="2" t="s">
        <v>44</v>
      </c>
      <c r="C28" s="9" t="s">
        <v>46</v>
      </c>
      <c r="D28" s="1">
        <v>3</v>
      </c>
      <c r="E28" s="7">
        <f t="shared" si="0"/>
        <v>2500</v>
      </c>
      <c r="F28" s="53">
        <f t="shared" si="1"/>
        <v>7500</v>
      </c>
    </row>
    <row r="29" spans="2:9" ht="14.25" customHeight="1">
      <c r="B29" s="2" t="s">
        <v>44</v>
      </c>
      <c r="C29" s="9" t="s">
        <v>56</v>
      </c>
      <c r="D29" s="1">
        <v>5</v>
      </c>
      <c r="E29" s="7">
        <f t="shared" si="0"/>
        <v>1200</v>
      </c>
      <c r="F29" s="53">
        <f t="shared" si="1"/>
        <v>6000</v>
      </c>
    </row>
    <row r="30" spans="2:9" ht="14.25" customHeight="1">
      <c r="B30" s="2" t="s">
        <v>51</v>
      </c>
      <c r="C30" s="9" t="s">
        <v>35</v>
      </c>
      <c r="D30" s="1">
        <v>2</v>
      </c>
      <c r="E30" s="7">
        <f t="shared" si="0"/>
        <v>2500</v>
      </c>
      <c r="F30" s="53">
        <f t="shared" si="1"/>
        <v>5000</v>
      </c>
    </row>
    <row r="31" spans="2:9" ht="14.25" customHeight="1">
      <c r="B31" s="2" t="s">
        <v>30</v>
      </c>
      <c r="C31" s="9" t="s">
        <v>52</v>
      </c>
      <c r="D31" s="1">
        <v>4</v>
      </c>
      <c r="E31" s="7">
        <f t="shared" si="0"/>
        <v>3999</v>
      </c>
      <c r="F31" s="53">
        <f t="shared" si="1"/>
        <v>15996</v>
      </c>
    </row>
    <row r="32" spans="2:9" ht="14.25" customHeight="1">
      <c r="B32" s="2" t="s">
        <v>51</v>
      </c>
      <c r="C32" s="9" t="s">
        <v>33</v>
      </c>
      <c r="D32" s="1">
        <v>5</v>
      </c>
      <c r="E32" s="7">
        <f t="shared" si="0"/>
        <v>3500</v>
      </c>
      <c r="F32" s="53">
        <f t="shared" si="1"/>
        <v>17500</v>
      </c>
    </row>
    <row r="33" spans="2:6" ht="14.25" customHeight="1">
      <c r="B33" s="2" t="s">
        <v>34</v>
      </c>
      <c r="C33" s="9" t="s">
        <v>54</v>
      </c>
      <c r="D33" s="1">
        <v>6</v>
      </c>
      <c r="E33" s="7">
        <f t="shared" si="0"/>
        <v>1000</v>
      </c>
      <c r="F33" s="53">
        <f t="shared" si="1"/>
        <v>6000</v>
      </c>
    </row>
    <row r="34" spans="2:6" ht="14.25" customHeight="1">
      <c r="B34" s="2" t="s">
        <v>34</v>
      </c>
      <c r="C34" s="9" t="s">
        <v>56</v>
      </c>
      <c r="D34" s="1">
        <v>7</v>
      </c>
      <c r="E34" s="7">
        <f t="shared" si="0"/>
        <v>1200</v>
      </c>
      <c r="F34" s="53">
        <f t="shared" si="1"/>
        <v>8400</v>
      </c>
    </row>
    <row r="35" spans="2:6" ht="14.25" customHeight="1">
      <c r="B35" s="2" t="s">
        <v>51</v>
      </c>
      <c r="C35" s="9" t="s">
        <v>56</v>
      </c>
      <c r="D35" s="1">
        <v>4</v>
      </c>
      <c r="E35" s="7">
        <f t="shared" si="0"/>
        <v>1200</v>
      </c>
      <c r="F35" s="53">
        <f t="shared" si="1"/>
        <v>4800</v>
      </c>
    </row>
    <row r="36" spans="2:6" ht="14.25" customHeight="1">
      <c r="B36" s="9" t="s">
        <v>44</v>
      </c>
      <c r="C36" s="9" t="s">
        <v>61</v>
      </c>
      <c r="D36" s="1">
        <v>1</v>
      </c>
      <c r="E36" s="7">
        <f t="shared" si="0"/>
        <v>1000</v>
      </c>
      <c r="F36" s="53">
        <f t="shared" si="1"/>
        <v>1000</v>
      </c>
    </row>
    <row r="37" spans="2:6" ht="14.25" customHeight="1">
      <c r="B37" s="2" t="s">
        <v>36</v>
      </c>
      <c r="C37" s="9" t="s">
        <v>52</v>
      </c>
      <c r="D37" s="1">
        <v>8</v>
      </c>
      <c r="E37" s="7">
        <f t="shared" si="0"/>
        <v>3999</v>
      </c>
      <c r="F37" s="53">
        <f t="shared" si="1"/>
        <v>31992</v>
      </c>
    </row>
    <row r="38" spans="2:6" ht="14.25" customHeight="1">
      <c r="B38" s="2" t="s">
        <v>30</v>
      </c>
      <c r="C38" s="9" t="s">
        <v>49</v>
      </c>
      <c r="D38" s="1">
        <v>5</v>
      </c>
      <c r="E38" s="7">
        <f t="shared" si="0"/>
        <v>3500</v>
      </c>
      <c r="F38" s="53">
        <f t="shared" si="1"/>
        <v>17500</v>
      </c>
    </row>
    <row r="39" spans="2:6" ht="14.25" customHeight="1">
      <c r="B39" s="2" t="s">
        <v>36</v>
      </c>
      <c r="C39" s="9" t="s">
        <v>54</v>
      </c>
      <c r="D39" s="1">
        <v>4</v>
      </c>
      <c r="E39" s="7">
        <f t="shared" si="0"/>
        <v>1000</v>
      </c>
      <c r="F39" s="53">
        <f t="shared" si="1"/>
        <v>4000</v>
      </c>
    </row>
    <row r="40" spans="2:6" ht="14.25" customHeight="1">
      <c r="B40" s="2" t="s">
        <v>30</v>
      </c>
      <c r="C40" s="9" t="s">
        <v>47</v>
      </c>
      <c r="D40" s="1">
        <v>7</v>
      </c>
      <c r="E40" s="7">
        <f t="shared" si="0"/>
        <v>3000</v>
      </c>
      <c r="F40" s="53">
        <f t="shared" si="1"/>
        <v>21000</v>
      </c>
    </row>
    <row r="41" spans="2:6" ht="14.25" customHeight="1">
      <c r="B41" s="2" t="s">
        <v>34</v>
      </c>
      <c r="C41" s="9" t="s">
        <v>31</v>
      </c>
      <c r="D41" s="1">
        <v>1</v>
      </c>
      <c r="E41" s="7">
        <f t="shared" si="0"/>
        <v>1499</v>
      </c>
      <c r="F41" s="53">
        <f t="shared" si="1"/>
        <v>1499</v>
      </c>
    </row>
    <row r="42" spans="2:6" ht="14.25" customHeight="1">
      <c r="B42" s="2" t="s">
        <v>36</v>
      </c>
      <c r="C42" s="9" t="s">
        <v>47</v>
      </c>
      <c r="D42" s="1">
        <v>6</v>
      </c>
      <c r="E42" s="7">
        <f t="shared" si="0"/>
        <v>3000</v>
      </c>
      <c r="F42" s="53">
        <f t="shared" si="1"/>
        <v>18000</v>
      </c>
    </row>
    <row r="43" spans="2:6" ht="14.25" customHeight="1">
      <c r="B43" s="2" t="s">
        <v>36</v>
      </c>
      <c r="C43" s="9" t="s">
        <v>35</v>
      </c>
      <c r="D43" s="1">
        <v>2</v>
      </c>
      <c r="E43" s="7">
        <f t="shared" si="0"/>
        <v>2500</v>
      </c>
      <c r="F43" s="53">
        <f t="shared" si="1"/>
        <v>5000</v>
      </c>
    </row>
    <row r="44" spans="2:6" ht="14.25" customHeight="1">
      <c r="B44" s="2" t="s">
        <v>44</v>
      </c>
      <c r="C44" s="9" t="s">
        <v>49</v>
      </c>
      <c r="D44" s="1">
        <v>4</v>
      </c>
      <c r="E44" s="7">
        <f t="shared" si="0"/>
        <v>3500</v>
      </c>
      <c r="F44" s="53">
        <f t="shared" si="1"/>
        <v>14000</v>
      </c>
    </row>
    <row r="45" spans="2:6" ht="14.25" customHeight="1">
      <c r="B45" s="2" t="s">
        <v>30</v>
      </c>
      <c r="C45" s="9" t="s">
        <v>56</v>
      </c>
      <c r="D45" s="1">
        <v>3</v>
      </c>
      <c r="E45" s="7">
        <f t="shared" si="0"/>
        <v>1200</v>
      </c>
      <c r="F45" s="53">
        <f t="shared" si="1"/>
        <v>3600</v>
      </c>
    </row>
    <row r="46" spans="2:6" ht="14.25" customHeight="1">
      <c r="B46" s="2" t="s">
        <v>51</v>
      </c>
      <c r="C46" s="9" t="s">
        <v>61</v>
      </c>
      <c r="D46" s="1">
        <v>3</v>
      </c>
      <c r="E46" s="7">
        <f t="shared" si="0"/>
        <v>1000</v>
      </c>
      <c r="F46" s="53">
        <f t="shared" si="1"/>
        <v>3000</v>
      </c>
    </row>
    <row r="47" spans="2:6" ht="14.25" customHeight="1">
      <c r="B47" s="9" t="s">
        <v>44</v>
      </c>
      <c r="C47" s="9" t="s">
        <v>47</v>
      </c>
      <c r="D47" s="1">
        <v>4</v>
      </c>
      <c r="E47" s="7">
        <f t="shared" si="0"/>
        <v>3000</v>
      </c>
      <c r="F47" s="53">
        <f t="shared" si="1"/>
        <v>12000</v>
      </c>
    </row>
    <row r="48" spans="2:6" ht="14.25" customHeight="1">
      <c r="B48" s="2" t="s">
        <v>51</v>
      </c>
      <c r="C48" s="9" t="s">
        <v>46</v>
      </c>
      <c r="D48" s="1">
        <v>1</v>
      </c>
      <c r="E48" s="7">
        <f t="shared" si="0"/>
        <v>2500</v>
      </c>
      <c r="F48" s="53">
        <f t="shared" si="1"/>
        <v>2500</v>
      </c>
    </row>
    <row r="49" spans="2:6" ht="14.25" customHeight="1">
      <c r="B49" s="2" t="s">
        <v>36</v>
      </c>
      <c r="C49" s="9" t="s">
        <v>31</v>
      </c>
      <c r="D49" s="1">
        <v>6</v>
      </c>
      <c r="E49" s="7">
        <f t="shared" si="0"/>
        <v>1499</v>
      </c>
      <c r="F49" s="53">
        <f t="shared" si="1"/>
        <v>8994</v>
      </c>
    </row>
    <row r="50" spans="2:6" ht="14.25" customHeight="1">
      <c r="B50" s="2" t="s">
        <v>44</v>
      </c>
      <c r="C50" s="9" t="s">
        <v>52</v>
      </c>
      <c r="D50" s="1">
        <v>9</v>
      </c>
      <c r="E50" s="7">
        <f t="shared" si="0"/>
        <v>3999</v>
      </c>
      <c r="F50" s="53">
        <f t="shared" si="1"/>
        <v>35991</v>
      </c>
    </row>
    <row r="51" spans="2:6" ht="14.25" customHeight="1">
      <c r="B51" s="2" t="s">
        <v>51</v>
      </c>
      <c r="C51" s="9" t="s">
        <v>47</v>
      </c>
      <c r="D51" s="1">
        <v>8</v>
      </c>
      <c r="E51" s="7">
        <f t="shared" si="0"/>
        <v>3000</v>
      </c>
      <c r="F51" s="53">
        <f t="shared" si="1"/>
        <v>24000</v>
      </c>
    </row>
    <row r="52" spans="2:6" ht="14.25" customHeight="1">
      <c r="B52" s="2" t="s">
        <v>51</v>
      </c>
      <c r="C52" s="9" t="s">
        <v>37</v>
      </c>
      <c r="D52" s="1">
        <v>1</v>
      </c>
      <c r="E52" s="7">
        <f t="shared" si="0"/>
        <v>1300</v>
      </c>
      <c r="F52" s="53">
        <f t="shared" si="1"/>
        <v>1300</v>
      </c>
    </row>
    <row r="53" spans="2:6" ht="14.25" customHeight="1">
      <c r="B53" s="2" t="s">
        <v>30</v>
      </c>
      <c r="C53" s="9" t="s">
        <v>37</v>
      </c>
      <c r="D53" s="1">
        <v>4</v>
      </c>
      <c r="E53" s="7">
        <f t="shared" si="0"/>
        <v>1300</v>
      </c>
      <c r="F53" s="53">
        <f t="shared" si="1"/>
        <v>5200</v>
      </c>
    </row>
    <row r="54" spans="2:6" ht="14.25" customHeight="1">
      <c r="B54" s="2" t="s">
        <v>34</v>
      </c>
      <c r="C54" s="9" t="s">
        <v>52</v>
      </c>
      <c r="D54" s="1">
        <v>3</v>
      </c>
      <c r="E54" s="7">
        <f t="shared" si="0"/>
        <v>3999</v>
      </c>
      <c r="F54" s="53">
        <f t="shared" si="1"/>
        <v>11997</v>
      </c>
    </row>
    <row r="55" spans="2:6" ht="14.25" customHeight="1">
      <c r="B55" s="2" t="s">
        <v>34</v>
      </c>
      <c r="C55" s="9" t="s">
        <v>49</v>
      </c>
      <c r="D55" s="1">
        <v>3</v>
      </c>
      <c r="E55" s="7">
        <f t="shared" si="0"/>
        <v>3500</v>
      </c>
      <c r="F55" s="53">
        <f t="shared" si="1"/>
        <v>10500</v>
      </c>
    </row>
    <row r="56" spans="2:6" ht="14.25" customHeight="1">
      <c r="B56" s="2" t="s">
        <v>36</v>
      </c>
      <c r="C56" s="9" t="s">
        <v>56</v>
      </c>
      <c r="D56" s="1">
        <v>8</v>
      </c>
      <c r="E56" s="7">
        <f t="shared" si="0"/>
        <v>1200</v>
      </c>
      <c r="F56" s="53">
        <f t="shared" si="1"/>
        <v>9600</v>
      </c>
    </row>
    <row r="57" spans="2:6" ht="14.25" customHeight="1">
      <c r="B57" s="2" t="s">
        <v>36</v>
      </c>
      <c r="C57" s="9" t="s">
        <v>49</v>
      </c>
      <c r="D57" s="1">
        <v>7</v>
      </c>
      <c r="E57" s="7">
        <f t="shared" si="0"/>
        <v>3500</v>
      </c>
      <c r="F57" s="53">
        <f t="shared" si="1"/>
        <v>24500</v>
      </c>
    </row>
    <row r="58" spans="2:6" ht="14.25" customHeight="1">
      <c r="D58" s="1"/>
      <c r="E58" s="2"/>
    </row>
    <row r="59" spans="2:6" ht="14.25" customHeight="1">
      <c r="D59" s="1"/>
      <c r="E59" s="2"/>
    </row>
    <row r="60" spans="2:6" ht="14.25" customHeight="1">
      <c r="D60" s="1"/>
      <c r="E60" s="2"/>
    </row>
    <row r="61" spans="2:6" ht="14.25" customHeight="1">
      <c r="D61" s="1"/>
      <c r="E61" s="2"/>
    </row>
    <row r="62" spans="2:6" ht="14.25" customHeight="1">
      <c r="D62" s="1"/>
      <c r="E62" s="2"/>
    </row>
    <row r="63" spans="2:6" ht="14.25" customHeight="1">
      <c r="D63" s="1"/>
      <c r="E63" s="2"/>
    </row>
    <row r="64" spans="2:6" ht="14.25" customHeight="1">
      <c r="D64" s="1"/>
      <c r="E64" s="2"/>
    </row>
    <row r="65" spans="4:5" ht="14.25" customHeight="1">
      <c r="D65" s="1"/>
      <c r="E65" s="2"/>
    </row>
    <row r="66" spans="4:5" ht="14.25" customHeight="1">
      <c r="D66" s="1"/>
      <c r="E66" s="2"/>
    </row>
    <row r="67" spans="4:5" ht="14.25" customHeight="1">
      <c r="D67" s="1"/>
      <c r="E67" s="2"/>
    </row>
    <row r="68" spans="4:5" ht="14.25" customHeight="1">
      <c r="D68" s="1"/>
      <c r="E68" s="2"/>
    </row>
    <row r="69" spans="4:5" ht="14.25" customHeight="1">
      <c r="D69" s="1"/>
      <c r="E69" s="2"/>
    </row>
    <row r="70" spans="4:5" ht="14.25" customHeight="1">
      <c r="D70" s="1"/>
      <c r="E70" s="2"/>
    </row>
    <row r="71" spans="4:5" ht="14.25" customHeight="1">
      <c r="D71" s="1"/>
      <c r="E71" s="2"/>
    </row>
    <row r="72" spans="4:5" ht="14.25" customHeight="1">
      <c r="D72" s="1"/>
      <c r="E72" s="2"/>
    </row>
    <row r="73" spans="4:5" ht="14.25" customHeight="1">
      <c r="D73" s="1"/>
      <c r="E73" s="2"/>
    </row>
    <row r="74" spans="4:5" ht="14.25" customHeight="1">
      <c r="D74" s="1"/>
      <c r="E74" s="2"/>
    </row>
    <row r="75" spans="4:5" ht="14.25" customHeight="1">
      <c r="D75" s="1"/>
      <c r="E75" s="2"/>
    </row>
    <row r="76" spans="4:5" ht="14.25" customHeight="1">
      <c r="D76" s="1"/>
      <c r="E76" s="2"/>
    </row>
    <row r="77" spans="4:5" ht="14.25" customHeight="1">
      <c r="D77" s="1"/>
      <c r="E77" s="2"/>
    </row>
    <row r="78" spans="4:5" ht="14.25" customHeight="1">
      <c r="D78" s="1"/>
      <c r="E78" s="2"/>
    </row>
    <row r="79" spans="4:5" ht="14.25" customHeight="1">
      <c r="D79" s="1"/>
      <c r="E79" s="2"/>
    </row>
    <row r="80" spans="4:5" ht="14.25" customHeight="1">
      <c r="D80" s="1"/>
      <c r="E80" s="2"/>
    </row>
    <row r="81" spans="4:5" ht="14.25" customHeight="1">
      <c r="D81" s="1"/>
      <c r="E81" s="2"/>
    </row>
    <row r="82" spans="4:5" ht="14.25" customHeight="1">
      <c r="D82" s="1"/>
      <c r="E82" s="2"/>
    </row>
    <row r="83" spans="4:5" ht="14.25" customHeight="1">
      <c r="D83" s="1"/>
      <c r="E83" s="2"/>
    </row>
    <row r="84" spans="4:5" ht="14.25" customHeight="1">
      <c r="D84" s="1"/>
      <c r="E84" s="2"/>
    </row>
    <row r="85" spans="4:5" ht="14.25" customHeight="1">
      <c r="D85" s="1"/>
      <c r="E85" s="2"/>
    </row>
    <row r="86" spans="4:5" ht="14.25" customHeight="1">
      <c r="D86" s="1"/>
      <c r="E86" s="2"/>
    </row>
    <row r="87" spans="4:5" ht="14.25" customHeight="1">
      <c r="D87" s="1"/>
      <c r="E87" s="2"/>
    </row>
    <row r="88" spans="4:5" ht="14.25" customHeight="1">
      <c r="D88" s="1"/>
      <c r="E88" s="2"/>
    </row>
    <row r="89" spans="4:5" ht="14.25" customHeight="1">
      <c r="D89" s="1"/>
      <c r="E89" s="2"/>
    </row>
    <row r="90" spans="4:5" ht="14.25" customHeight="1">
      <c r="D90" s="1"/>
      <c r="E90" s="2"/>
    </row>
    <row r="91" spans="4:5" ht="14.25" customHeight="1">
      <c r="D91" s="1"/>
      <c r="E91" s="2"/>
    </row>
    <row r="92" spans="4:5" ht="14.25" customHeight="1">
      <c r="D92" s="1"/>
      <c r="E92" s="2"/>
    </row>
    <row r="93" spans="4:5" ht="14.25" customHeight="1">
      <c r="D93" s="1"/>
      <c r="E93" s="2"/>
    </row>
    <row r="94" spans="4:5" ht="14.25" customHeight="1">
      <c r="D94" s="1"/>
      <c r="E94" s="2"/>
    </row>
    <row r="95" spans="4:5" ht="14.25" customHeight="1">
      <c r="D95" s="1"/>
      <c r="E95" s="2"/>
    </row>
    <row r="96" spans="4:5" ht="14.25" customHeight="1">
      <c r="D96" s="1"/>
      <c r="E96" s="2"/>
    </row>
    <row r="97" spans="4:5" ht="14.25" customHeight="1">
      <c r="D97" s="1"/>
      <c r="E97" s="2"/>
    </row>
    <row r="98" spans="4:5" ht="14.25" customHeight="1">
      <c r="D98" s="1"/>
      <c r="E98" s="2"/>
    </row>
    <row r="99" spans="4:5" ht="14.25" customHeight="1">
      <c r="D99" s="1"/>
      <c r="E99" s="2"/>
    </row>
    <row r="100" spans="4:5" ht="14.25" customHeight="1">
      <c r="D100" s="1"/>
      <c r="E100" s="2"/>
    </row>
    <row r="101" spans="4:5" ht="14.25" customHeight="1">
      <c r="D101" s="1"/>
      <c r="E101" s="2"/>
    </row>
    <row r="102" spans="4:5" ht="14.25" customHeight="1">
      <c r="D102" s="1"/>
      <c r="E102" s="2"/>
    </row>
    <row r="103" spans="4:5" ht="14.25" customHeight="1">
      <c r="D103" s="1"/>
      <c r="E103" s="2"/>
    </row>
    <row r="104" spans="4:5" ht="14.25" customHeight="1">
      <c r="D104" s="1"/>
      <c r="E104" s="2"/>
    </row>
    <row r="105" spans="4:5" ht="14.25" customHeight="1">
      <c r="D105" s="1"/>
      <c r="E105" s="2"/>
    </row>
    <row r="106" spans="4:5" ht="14.25" customHeight="1">
      <c r="D106" s="1"/>
      <c r="E106" s="2"/>
    </row>
    <row r="107" spans="4:5" ht="14.25" customHeight="1">
      <c r="D107" s="1"/>
      <c r="E107" s="2"/>
    </row>
    <row r="108" spans="4:5" ht="14.25" customHeight="1">
      <c r="D108" s="1"/>
      <c r="E108" s="2"/>
    </row>
    <row r="109" spans="4:5" ht="14.25" customHeight="1">
      <c r="D109" s="1"/>
      <c r="E109" s="2"/>
    </row>
    <row r="110" spans="4:5" ht="14.25" customHeight="1">
      <c r="D110" s="1"/>
      <c r="E110" s="2"/>
    </row>
    <row r="111" spans="4:5" ht="14.25" customHeight="1">
      <c r="D111" s="1"/>
      <c r="E111" s="2"/>
    </row>
    <row r="112" spans="4:5" ht="14.25" customHeight="1">
      <c r="D112" s="1"/>
      <c r="E112" s="2"/>
    </row>
    <row r="113" spans="4:5" ht="14.25" customHeight="1">
      <c r="D113" s="1"/>
      <c r="E113" s="2"/>
    </row>
    <row r="114" spans="4:5" ht="14.25" customHeight="1">
      <c r="D114" s="1"/>
      <c r="E114" s="2"/>
    </row>
    <row r="115" spans="4:5" ht="14.25" customHeight="1">
      <c r="D115" s="1"/>
      <c r="E115" s="2"/>
    </row>
    <row r="116" spans="4:5" ht="14.25" customHeight="1">
      <c r="D116" s="1"/>
      <c r="E116" s="2"/>
    </row>
    <row r="117" spans="4:5" ht="14.25" customHeight="1">
      <c r="D117" s="1"/>
      <c r="E117" s="2"/>
    </row>
    <row r="118" spans="4:5" ht="14.25" customHeight="1">
      <c r="D118" s="1"/>
      <c r="E118" s="2"/>
    </row>
    <row r="119" spans="4:5" ht="14.25" customHeight="1">
      <c r="D119" s="1"/>
      <c r="E119" s="2"/>
    </row>
    <row r="120" spans="4:5" ht="14.25" customHeight="1">
      <c r="D120" s="1"/>
      <c r="E120" s="2"/>
    </row>
    <row r="121" spans="4:5" ht="14.25" customHeight="1">
      <c r="D121" s="1"/>
      <c r="E121" s="2"/>
    </row>
    <row r="122" spans="4:5" ht="14.25" customHeight="1">
      <c r="D122" s="1"/>
      <c r="E122" s="2"/>
    </row>
    <row r="123" spans="4:5" ht="14.25" customHeight="1">
      <c r="D123" s="1"/>
      <c r="E123" s="2"/>
    </row>
    <row r="124" spans="4:5" ht="14.25" customHeight="1">
      <c r="D124" s="1"/>
      <c r="E124" s="2"/>
    </row>
    <row r="125" spans="4:5" ht="14.25" customHeight="1">
      <c r="D125" s="1"/>
      <c r="E125" s="2"/>
    </row>
    <row r="126" spans="4:5" ht="14.25" customHeight="1">
      <c r="D126" s="1"/>
      <c r="E126" s="2"/>
    </row>
    <row r="127" spans="4:5" ht="14.25" customHeight="1">
      <c r="D127" s="1"/>
      <c r="E127" s="2"/>
    </row>
    <row r="128" spans="4:5" ht="14.25" customHeight="1">
      <c r="D128" s="1"/>
      <c r="E128" s="2"/>
    </row>
    <row r="129" spans="4:5" ht="14.25" customHeight="1">
      <c r="D129" s="1"/>
      <c r="E129" s="2"/>
    </row>
    <row r="130" spans="4:5" ht="14.25" customHeight="1">
      <c r="D130" s="1"/>
      <c r="E130" s="2"/>
    </row>
    <row r="131" spans="4:5" ht="14.25" customHeight="1">
      <c r="D131" s="1"/>
      <c r="E131" s="2"/>
    </row>
    <row r="132" spans="4:5" ht="14.25" customHeight="1">
      <c r="D132" s="1"/>
      <c r="E132" s="2"/>
    </row>
    <row r="133" spans="4:5" ht="14.25" customHeight="1">
      <c r="D133" s="1"/>
      <c r="E133" s="2"/>
    </row>
    <row r="134" spans="4:5" ht="14.25" customHeight="1">
      <c r="D134" s="1"/>
      <c r="E134" s="2"/>
    </row>
    <row r="135" spans="4:5" ht="14.25" customHeight="1">
      <c r="D135" s="1"/>
      <c r="E135" s="2"/>
    </row>
    <row r="136" spans="4:5" ht="14.25" customHeight="1">
      <c r="D136" s="1"/>
      <c r="E136" s="2"/>
    </row>
    <row r="137" spans="4:5" ht="14.25" customHeight="1">
      <c r="D137" s="1"/>
      <c r="E137" s="2"/>
    </row>
    <row r="138" spans="4:5" ht="14.25" customHeight="1">
      <c r="D138" s="1"/>
      <c r="E138" s="2"/>
    </row>
    <row r="139" spans="4:5" ht="14.25" customHeight="1">
      <c r="D139" s="1"/>
      <c r="E139" s="2"/>
    </row>
    <row r="140" spans="4:5" ht="14.25" customHeight="1">
      <c r="D140" s="1"/>
      <c r="E140" s="2"/>
    </row>
    <row r="141" spans="4:5" ht="14.25" customHeight="1">
      <c r="D141" s="1"/>
      <c r="E141" s="2"/>
    </row>
    <row r="142" spans="4:5" ht="14.25" customHeight="1">
      <c r="D142" s="1"/>
      <c r="E142" s="2"/>
    </row>
    <row r="143" spans="4:5" ht="14.25" customHeight="1">
      <c r="D143" s="1"/>
      <c r="E143" s="2"/>
    </row>
    <row r="144" spans="4:5" ht="14.25" customHeight="1">
      <c r="D144" s="1"/>
      <c r="E144" s="2"/>
    </row>
    <row r="145" spans="4:5" ht="14.25" customHeight="1">
      <c r="D145" s="1"/>
      <c r="E145" s="2"/>
    </row>
    <row r="146" spans="4:5" ht="14.25" customHeight="1">
      <c r="D146" s="1"/>
      <c r="E146" s="2"/>
    </row>
    <row r="147" spans="4:5" ht="14.25" customHeight="1">
      <c r="D147" s="1"/>
      <c r="E147" s="2"/>
    </row>
    <row r="148" spans="4:5" ht="14.25" customHeight="1">
      <c r="D148" s="1"/>
      <c r="E148" s="2"/>
    </row>
    <row r="149" spans="4:5" ht="14.25" customHeight="1">
      <c r="D149" s="1"/>
      <c r="E149" s="2"/>
    </row>
    <row r="150" spans="4:5" ht="14.25" customHeight="1">
      <c r="D150" s="1"/>
      <c r="E150" s="2"/>
    </row>
    <row r="151" spans="4:5" ht="14.25" customHeight="1">
      <c r="D151" s="1"/>
      <c r="E151" s="2"/>
    </row>
    <row r="152" spans="4:5" ht="14.25" customHeight="1">
      <c r="D152" s="1"/>
      <c r="E152" s="2"/>
    </row>
    <row r="153" spans="4:5" ht="14.25" customHeight="1">
      <c r="D153" s="1"/>
      <c r="E153" s="2"/>
    </row>
    <row r="154" spans="4:5" ht="14.25" customHeight="1">
      <c r="D154" s="1"/>
      <c r="E154" s="2"/>
    </row>
    <row r="155" spans="4:5" ht="14.25" customHeight="1">
      <c r="D155" s="1"/>
      <c r="E155" s="2"/>
    </row>
    <row r="156" spans="4:5" ht="14.25" customHeight="1">
      <c r="D156" s="1"/>
      <c r="E156" s="2"/>
    </row>
    <row r="157" spans="4:5" ht="14.25" customHeight="1">
      <c r="D157" s="1"/>
      <c r="E157" s="2"/>
    </row>
    <row r="158" spans="4:5" ht="14.25" customHeight="1">
      <c r="D158" s="1"/>
      <c r="E158" s="2"/>
    </row>
    <row r="159" spans="4:5" ht="14.25" customHeight="1">
      <c r="D159" s="1"/>
      <c r="E159" s="2"/>
    </row>
    <row r="160" spans="4:5" ht="14.25" customHeight="1">
      <c r="D160" s="1"/>
      <c r="E160" s="2"/>
    </row>
    <row r="161" spans="4:5" ht="14.25" customHeight="1">
      <c r="D161" s="1"/>
      <c r="E161" s="2"/>
    </row>
    <row r="162" spans="4:5" ht="14.25" customHeight="1">
      <c r="D162" s="1"/>
      <c r="E162" s="2"/>
    </row>
    <row r="163" spans="4:5" ht="14.25" customHeight="1">
      <c r="D163" s="1"/>
      <c r="E163" s="2"/>
    </row>
    <row r="164" spans="4:5" ht="14.25" customHeight="1">
      <c r="D164" s="1"/>
      <c r="E164" s="2"/>
    </row>
    <row r="165" spans="4:5" ht="14.25" customHeight="1">
      <c r="D165" s="1"/>
      <c r="E165" s="2"/>
    </row>
    <row r="166" spans="4:5" ht="14.25" customHeight="1">
      <c r="D166" s="1"/>
      <c r="E166" s="2"/>
    </row>
    <row r="167" spans="4:5" ht="14.25" customHeight="1">
      <c r="D167" s="1"/>
      <c r="E167" s="2"/>
    </row>
    <row r="168" spans="4:5" ht="14.25" customHeight="1">
      <c r="D168" s="1"/>
      <c r="E168" s="2"/>
    </row>
    <row r="169" spans="4:5" ht="14.25" customHeight="1">
      <c r="D169" s="1"/>
      <c r="E169" s="2"/>
    </row>
    <row r="170" spans="4:5" ht="14.25" customHeight="1">
      <c r="D170" s="1"/>
      <c r="E170" s="2"/>
    </row>
    <row r="171" spans="4:5" ht="14.25" customHeight="1">
      <c r="D171" s="1"/>
      <c r="E171" s="2"/>
    </row>
    <row r="172" spans="4:5" ht="14.25" customHeight="1">
      <c r="D172" s="1"/>
      <c r="E172" s="2"/>
    </row>
    <row r="173" spans="4:5" ht="14.25" customHeight="1">
      <c r="D173" s="1"/>
      <c r="E173" s="2"/>
    </row>
    <row r="174" spans="4:5" ht="14.25" customHeight="1">
      <c r="D174" s="1"/>
      <c r="E174" s="2"/>
    </row>
    <row r="175" spans="4:5" ht="14.25" customHeight="1">
      <c r="D175" s="1"/>
      <c r="E175" s="2"/>
    </row>
    <row r="176" spans="4:5" ht="14.25" customHeight="1">
      <c r="D176" s="1"/>
      <c r="E176" s="2"/>
    </row>
    <row r="177" spans="4:5" ht="14.25" customHeight="1">
      <c r="D177" s="1"/>
      <c r="E177" s="2"/>
    </row>
    <row r="178" spans="4:5" ht="14.25" customHeight="1">
      <c r="D178" s="1"/>
      <c r="E178" s="2"/>
    </row>
    <row r="179" spans="4:5" ht="14.25" customHeight="1">
      <c r="D179" s="1"/>
      <c r="E179" s="2"/>
    </row>
    <row r="180" spans="4:5" ht="14.25" customHeight="1">
      <c r="D180" s="1"/>
      <c r="E180" s="2"/>
    </row>
    <row r="181" spans="4:5" ht="14.25" customHeight="1">
      <c r="D181" s="1"/>
      <c r="E181" s="2"/>
    </row>
    <row r="182" spans="4:5" ht="14.25" customHeight="1">
      <c r="D182" s="1"/>
      <c r="E182" s="2"/>
    </row>
    <row r="183" spans="4:5" ht="14.25" customHeight="1">
      <c r="D183" s="1"/>
      <c r="E183" s="2"/>
    </row>
    <row r="184" spans="4:5" ht="14.25" customHeight="1">
      <c r="D184" s="1"/>
      <c r="E184" s="2"/>
    </row>
    <row r="185" spans="4:5" ht="14.25" customHeight="1">
      <c r="D185" s="1"/>
      <c r="E185" s="2"/>
    </row>
    <row r="186" spans="4:5" ht="14.25" customHeight="1">
      <c r="D186" s="1"/>
      <c r="E186" s="2"/>
    </row>
    <row r="187" spans="4:5" ht="14.25" customHeight="1">
      <c r="D187" s="1"/>
      <c r="E187" s="2"/>
    </row>
    <row r="188" spans="4:5" ht="14.25" customHeight="1">
      <c r="D188" s="1"/>
      <c r="E188" s="2"/>
    </row>
    <row r="189" spans="4:5" ht="14.25" customHeight="1">
      <c r="D189" s="1"/>
      <c r="E189" s="2"/>
    </row>
    <row r="190" spans="4:5" ht="14.25" customHeight="1">
      <c r="D190" s="1"/>
      <c r="E190" s="2"/>
    </row>
    <row r="191" spans="4:5" ht="14.25" customHeight="1">
      <c r="D191" s="1"/>
      <c r="E191" s="2"/>
    </row>
    <row r="192" spans="4:5" ht="14.25" customHeight="1">
      <c r="D192" s="1"/>
      <c r="E192" s="2"/>
    </row>
    <row r="193" spans="4:5" ht="14.25" customHeight="1">
      <c r="D193" s="1"/>
      <c r="E193" s="2"/>
    </row>
    <row r="194" spans="4:5" ht="14.25" customHeight="1">
      <c r="D194" s="1"/>
      <c r="E194" s="2"/>
    </row>
    <row r="195" spans="4:5" ht="14.25" customHeight="1">
      <c r="D195" s="1"/>
      <c r="E195" s="2"/>
    </row>
    <row r="196" spans="4:5" ht="14.25" customHeight="1">
      <c r="D196" s="1"/>
      <c r="E196" s="2"/>
    </row>
    <row r="197" spans="4:5" ht="14.25" customHeight="1">
      <c r="D197" s="1"/>
      <c r="E197" s="2"/>
    </row>
    <row r="198" spans="4:5" ht="14.25" customHeight="1">
      <c r="D198" s="1"/>
      <c r="E198" s="2"/>
    </row>
    <row r="199" spans="4:5" ht="14.25" customHeight="1">
      <c r="D199" s="1"/>
      <c r="E199" s="2"/>
    </row>
    <row r="200" spans="4:5" ht="14.25" customHeight="1">
      <c r="D200" s="1"/>
      <c r="E200" s="2"/>
    </row>
    <row r="201" spans="4:5" ht="14.25" customHeight="1">
      <c r="D201" s="1"/>
      <c r="E201" s="2"/>
    </row>
    <row r="202" spans="4:5" ht="14.25" customHeight="1">
      <c r="D202" s="1"/>
      <c r="E202" s="2"/>
    </row>
    <row r="203" spans="4:5" ht="14.25" customHeight="1">
      <c r="D203" s="1"/>
      <c r="E203" s="2"/>
    </row>
    <row r="204" spans="4:5" ht="14.25" customHeight="1">
      <c r="D204" s="1"/>
      <c r="E204" s="2"/>
    </row>
    <row r="205" spans="4:5" ht="14.25" customHeight="1">
      <c r="D205" s="1"/>
      <c r="E205" s="2"/>
    </row>
    <row r="206" spans="4:5" ht="14.25" customHeight="1">
      <c r="D206" s="1"/>
      <c r="E206" s="2"/>
    </row>
    <row r="207" spans="4:5" ht="14.25" customHeight="1">
      <c r="D207" s="1"/>
      <c r="E207" s="2"/>
    </row>
    <row r="208" spans="4:5" ht="14.25" customHeight="1">
      <c r="D208" s="1"/>
      <c r="E208" s="2"/>
    </row>
    <row r="209" spans="4:5" ht="14.25" customHeight="1">
      <c r="D209" s="1"/>
      <c r="E209" s="2"/>
    </row>
    <row r="210" spans="4:5" ht="14.25" customHeight="1">
      <c r="D210" s="1"/>
      <c r="E210" s="2"/>
    </row>
    <row r="211" spans="4:5" ht="14.25" customHeight="1">
      <c r="D211" s="1"/>
      <c r="E211" s="2"/>
    </row>
    <row r="212" spans="4:5" ht="14.25" customHeight="1">
      <c r="D212" s="1"/>
      <c r="E212" s="2"/>
    </row>
    <row r="213" spans="4:5" ht="14.25" customHeight="1">
      <c r="D213" s="1"/>
      <c r="E213" s="2"/>
    </row>
    <row r="214" spans="4:5" ht="14.25" customHeight="1">
      <c r="D214" s="1"/>
      <c r="E214" s="2"/>
    </row>
    <row r="215" spans="4:5" ht="14.25" customHeight="1">
      <c r="D215" s="1"/>
      <c r="E215" s="2"/>
    </row>
    <row r="216" spans="4:5" ht="14.25" customHeight="1">
      <c r="D216" s="1"/>
      <c r="E216" s="2"/>
    </row>
    <row r="217" spans="4:5" ht="14.25" customHeight="1">
      <c r="D217" s="1"/>
      <c r="E217" s="2"/>
    </row>
    <row r="218" spans="4:5" ht="14.25" customHeight="1">
      <c r="D218" s="1"/>
      <c r="E218" s="2"/>
    </row>
    <row r="219" spans="4:5" ht="14.25" customHeight="1">
      <c r="D219" s="1"/>
      <c r="E219" s="2"/>
    </row>
    <row r="220" spans="4:5" ht="14.25" customHeight="1">
      <c r="D220" s="1"/>
      <c r="E220" s="2"/>
    </row>
    <row r="221" spans="4:5" ht="14.25" customHeight="1">
      <c r="D221" s="1"/>
      <c r="E221" s="2"/>
    </row>
    <row r="222" spans="4:5" ht="14.25" customHeight="1">
      <c r="D222" s="1"/>
      <c r="E222" s="2"/>
    </row>
    <row r="223" spans="4:5" ht="14.25" customHeight="1">
      <c r="D223" s="1"/>
      <c r="E223" s="2"/>
    </row>
    <row r="224" spans="4:5" ht="14.25" customHeight="1">
      <c r="D224" s="1"/>
      <c r="E224" s="2"/>
    </row>
    <row r="225" spans="4:5" ht="14.25" customHeight="1">
      <c r="D225" s="1"/>
      <c r="E225" s="2"/>
    </row>
    <row r="226" spans="4:5" ht="14.25" customHeight="1">
      <c r="D226" s="1"/>
      <c r="E226" s="2"/>
    </row>
    <row r="227" spans="4:5" ht="14.25" customHeight="1">
      <c r="D227" s="1"/>
      <c r="E227" s="2"/>
    </row>
    <row r="228" spans="4:5" ht="14.25" customHeight="1">
      <c r="D228" s="1"/>
      <c r="E228" s="2"/>
    </row>
    <row r="229" spans="4:5" ht="14.25" customHeight="1">
      <c r="D229" s="1"/>
      <c r="E229" s="2"/>
    </row>
    <row r="230" spans="4:5" ht="14.25" customHeight="1">
      <c r="D230" s="1"/>
      <c r="E230" s="2"/>
    </row>
    <row r="231" spans="4:5" ht="14.25" customHeight="1">
      <c r="D231" s="1"/>
      <c r="E231" s="2"/>
    </row>
    <row r="232" spans="4:5" ht="14.25" customHeight="1">
      <c r="D232" s="1"/>
      <c r="E232" s="2"/>
    </row>
    <row r="233" spans="4:5" ht="14.25" customHeight="1">
      <c r="D233" s="1"/>
      <c r="E233" s="2"/>
    </row>
    <row r="234" spans="4:5" ht="14.25" customHeight="1">
      <c r="D234" s="1"/>
      <c r="E234" s="2"/>
    </row>
    <row r="235" spans="4:5" ht="14.25" customHeight="1">
      <c r="D235" s="1"/>
      <c r="E235" s="2"/>
    </row>
    <row r="236" spans="4:5" ht="14.25" customHeight="1">
      <c r="D236" s="1"/>
      <c r="E236" s="2"/>
    </row>
    <row r="237" spans="4:5" ht="14.25" customHeight="1">
      <c r="D237" s="1"/>
      <c r="E237" s="2"/>
    </row>
    <row r="238" spans="4:5" ht="14.25" customHeight="1">
      <c r="D238" s="1"/>
      <c r="E238" s="2"/>
    </row>
    <row r="239" spans="4:5" ht="14.25" customHeight="1">
      <c r="D239" s="1"/>
      <c r="E239" s="2"/>
    </row>
    <row r="240" spans="4:5" ht="14.25" customHeight="1">
      <c r="D240" s="1"/>
      <c r="E240" s="2"/>
    </row>
    <row r="241" spans="4:5" ht="14.25" customHeight="1">
      <c r="D241" s="1"/>
      <c r="E241" s="2"/>
    </row>
    <row r="242" spans="4:5" ht="14.25" customHeight="1">
      <c r="D242" s="1"/>
      <c r="E242" s="2"/>
    </row>
    <row r="243" spans="4:5" ht="14.25" customHeight="1">
      <c r="D243" s="1"/>
      <c r="E243" s="2"/>
    </row>
    <row r="244" spans="4:5" ht="14.25" customHeight="1">
      <c r="D244" s="1"/>
      <c r="E244" s="2"/>
    </row>
    <row r="245" spans="4:5" ht="14.25" customHeight="1">
      <c r="D245" s="1"/>
      <c r="E245" s="2"/>
    </row>
    <row r="246" spans="4:5" ht="14.25" customHeight="1">
      <c r="D246" s="1"/>
      <c r="E246" s="2"/>
    </row>
    <row r="247" spans="4:5" ht="14.25" customHeight="1">
      <c r="D247" s="1"/>
      <c r="E247" s="2"/>
    </row>
    <row r="248" spans="4:5" ht="14.25" customHeight="1">
      <c r="D248" s="1"/>
      <c r="E248" s="2"/>
    </row>
    <row r="249" spans="4:5" ht="14.25" customHeight="1">
      <c r="D249" s="1"/>
      <c r="E249" s="2"/>
    </row>
    <row r="250" spans="4:5" ht="14.25" customHeight="1">
      <c r="D250" s="1"/>
      <c r="E250" s="2"/>
    </row>
    <row r="251" spans="4:5" ht="14.25" customHeight="1">
      <c r="D251" s="1"/>
      <c r="E251" s="2"/>
    </row>
    <row r="252" spans="4:5" ht="14.25" customHeight="1">
      <c r="D252" s="1"/>
      <c r="E252" s="2"/>
    </row>
    <row r="253" spans="4:5" ht="14.25" customHeight="1">
      <c r="D253" s="1"/>
      <c r="E253" s="2"/>
    </row>
    <row r="254" spans="4:5" ht="14.25" customHeight="1">
      <c r="D254" s="1"/>
      <c r="E254" s="2"/>
    </row>
    <row r="255" spans="4:5" ht="14.25" customHeight="1">
      <c r="D255" s="1"/>
      <c r="E255" s="2"/>
    </row>
    <row r="256" spans="4:5" ht="14.25" customHeight="1">
      <c r="D256" s="1"/>
      <c r="E256" s="2"/>
    </row>
    <row r="257" spans="4:5" ht="14.25" customHeight="1">
      <c r="D257" s="1"/>
      <c r="E257" s="2"/>
    </row>
    <row r="258" spans="4:5" ht="14.25" customHeight="1">
      <c r="D258" s="1"/>
      <c r="E258" s="2"/>
    </row>
    <row r="259" spans="4:5" ht="14.25" customHeight="1">
      <c r="D259" s="1"/>
      <c r="E259" s="2"/>
    </row>
    <row r="260" spans="4:5" ht="14.25" customHeight="1">
      <c r="D260" s="1"/>
      <c r="E260" s="2"/>
    </row>
    <row r="261" spans="4:5" ht="14.25" customHeight="1">
      <c r="D261" s="1"/>
      <c r="E261" s="2"/>
    </row>
    <row r="262" spans="4:5" ht="14.25" customHeight="1">
      <c r="D262" s="1"/>
      <c r="E262" s="2"/>
    </row>
    <row r="263" spans="4:5" ht="14.25" customHeight="1">
      <c r="D263" s="1"/>
      <c r="E263" s="2"/>
    </row>
    <row r="264" spans="4:5" ht="14.25" customHeight="1">
      <c r="D264" s="1"/>
      <c r="E264" s="2"/>
    </row>
    <row r="265" spans="4:5" ht="14.25" customHeight="1">
      <c r="D265" s="1"/>
      <c r="E265" s="2"/>
    </row>
    <row r="266" spans="4:5" ht="14.25" customHeight="1">
      <c r="D266" s="1"/>
      <c r="E266" s="2"/>
    </row>
    <row r="267" spans="4:5" ht="14.25" customHeight="1">
      <c r="D267" s="1"/>
      <c r="E267" s="2"/>
    </row>
    <row r="268" spans="4:5" ht="14.25" customHeight="1">
      <c r="D268" s="1"/>
      <c r="E268" s="2"/>
    </row>
    <row r="269" spans="4:5" ht="14.25" customHeight="1">
      <c r="D269" s="1"/>
      <c r="E269" s="2"/>
    </row>
    <row r="270" spans="4:5" ht="14.25" customHeight="1">
      <c r="D270" s="1"/>
      <c r="E270" s="2"/>
    </row>
    <row r="271" spans="4:5" ht="14.25" customHeight="1">
      <c r="D271" s="1"/>
      <c r="E271" s="2"/>
    </row>
    <row r="272" spans="4:5" ht="14.25" customHeight="1">
      <c r="D272" s="1"/>
      <c r="E272" s="2"/>
    </row>
    <row r="273" spans="4:5" ht="14.25" customHeight="1">
      <c r="D273" s="1"/>
      <c r="E273" s="2"/>
    </row>
    <row r="274" spans="4:5" ht="14.25" customHeight="1">
      <c r="D274" s="1"/>
      <c r="E274" s="2"/>
    </row>
    <row r="275" spans="4:5" ht="14.25" customHeight="1">
      <c r="D275" s="1"/>
      <c r="E275" s="2"/>
    </row>
    <row r="276" spans="4:5" ht="14.25" customHeight="1">
      <c r="D276" s="1"/>
      <c r="E276" s="2"/>
    </row>
    <row r="277" spans="4:5" ht="14.25" customHeight="1">
      <c r="D277" s="1"/>
      <c r="E277" s="2"/>
    </row>
    <row r="278" spans="4:5" ht="14.25" customHeight="1">
      <c r="D278" s="1"/>
      <c r="E278" s="2"/>
    </row>
    <row r="279" spans="4:5" ht="14.25" customHeight="1">
      <c r="D279" s="1"/>
      <c r="E279" s="2"/>
    </row>
    <row r="280" spans="4:5" ht="14.25" customHeight="1">
      <c r="D280" s="1"/>
      <c r="E280" s="2"/>
    </row>
    <row r="281" spans="4:5" ht="14.25" customHeight="1">
      <c r="D281" s="1"/>
      <c r="E281" s="2"/>
    </row>
    <row r="282" spans="4:5" ht="14.25" customHeight="1">
      <c r="D282" s="1"/>
      <c r="E282" s="2"/>
    </row>
    <row r="283" spans="4:5" ht="14.25" customHeight="1">
      <c r="D283" s="1"/>
      <c r="E283" s="2"/>
    </row>
    <row r="284" spans="4:5" ht="14.25" customHeight="1">
      <c r="D284" s="1"/>
      <c r="E284" s="2"/>
    </row>
    <row r="285" spans="4:5" ht="14.25" customHeight="1">
      <c r="D285" s="1"/>
      <c r="E285" s="2"/>
    </row>
    <row r="286" spans="4:5" ht="14.25" customHeight="1">
      <c r="D286" s="1"/>
      <c r="E286" s="2"/>
    </row>
    <row r="287" spans="4:5" ht="14.25" customHeight="1">
      <c r="D287" s="1"/>
      <c r="E287" s="2"/>
    </row>
    <row r="288" spans="4:5" ht="14.25" customHeight="1">
      <c r="D288" s="1"/>
      <c r="E288" s="2"/>
    </row>
    <row r="289" spans="4:5" ht="14.25" customHeight="1">
      <c r="D289" s="1"/>
      <c r="E289" s="2"/>
    </row>
    <row r="290" spans="4:5" ht="14.25" customHeight="1">
      <c r="D290" s="1"/>
      <c r="E290" s="2"/>
    </row>
    <row r="291" spans="4:5" ht="14.25" customHeight="1">
      <c r="D291" s="1"/>
      <c r="E291" s="2"/>
    </row>
    <row r="292" spans="4:5" ht="14.25" customHeight="1">
      <c r="D292" s="1"/>
      <c r="E292" s="2"/>
    </row>
    <row r="293" spans="4:5" ht="14.25" customHeight="1">
      <c r="D293" s="1"/>
      <c r="E293" s="2"/>
    </row>
    <row r="294" spans="4:5" ht="14.25" customHeight="1">
      <c r="D294" s="1"/>
      <c r="E294" s="2"/>
    </row>
    <row r="295" spans="4:5" ht="14.25" customHeight="1">
      <c r="D295" s="1"/>
      <c r="E295" s="2"/>
    </row>
    <row r="296" spans="4:5" ht="14.25" customHeight="1">
      <c r="D296" s="1"/>
      <c r="E296" s="2"/>
    </row>
    <row r="297" spans="4:5" ht="14.25" customHeight="1">
      <c r="D297" s="1"/>
      <c r="E297" s="2"/>
    </row>
    <row r="298" spans="4:5" ht="14.25" customHeight="1">
      <c r="D298" s="1"/>
      <c r="E298" s="2"/>
    </row>
    <row r="299" spans="4:5" ht="14.25" customHeight="1">
      <c r="D299" s="1"/>
      <c r="E299" s="2"/>
    </row>
    <row r="300" spans="4:5" ht="14.25" customHeight="1">
      <c r="D300" s="1"/>
      <c r="E300" s="2"/>
    </row>
    <row r="301" spans="4:5" ht="14.25" customHeight="1">
      <c r="D301" s="1"/>
      <c r="E301" s="2"/>
    </row>
    <row r="302" spans="4:5" ht="14.25" customHeight="1">
      <c r="D302" s="1"/>
      <c r="E302" s="2"/>
    </row>
    <row r="303" spans="4:5" ht="14.25" customHeight="1">
      <c r="D303" s="1"/>
      <c r="E303" s="2"/>
    </row>
    <row r="304" spans="4:5" ht="14.25" customHeight="1">
      <c r="D304" s="1"/>
      <c r="E304" s="2"/>
    </row>
    <row r="305" spans="4:5" ht="14.25" customHeight="1">
      <c r="D305" s="1"/>
      <c r="E305" s="2"/>
    </row>
    <row r="306" spans="4:5" ht="14.25" customHeight="1">
      <c r="D306" s="1"/>
      <c r="E306" s="2"/>
    </row>
    <row r="307" spans="4:5" ht="14.25" customHeight="1">
      <c r="D307" s="1"/>
      <c r="E307" s="2"/>
    </row>
    <row r="308" spans="4:5" ht="14.25" customHeight="1">
      <c r="D308" s="1"/>
      <c r="E308" s="2"/>
    </row>
    <row r="309" spans="4:5" ht="14.25" customHeight="1">
      <c r="D309" s="1"/>
      <c r="E309" s="2"/>
    </row>
    <row r="310" spans="4:5" ht="14.25" customHeight="1">
      <c r="D310" s="1"/>
      <c r="E310" s="2"/>
    </row>
    <row r="311" spans="4:5" ht="14.25" customHeight="1">
      <c r="D311" s="1"/>
      <c r="E311" s="2"/>
    </row>
    <row r="312" spans="4:5" ht="14.25" customHeight="1">
      <c r="D312" s="1"/>
      <c r="E312" s="2"/>
    </row>
    <row r="313" spans="4:5" ht="14.25" customHeight="1">
      <c r="D313" s="1"/>
      <c r="E313" s="2"/>
    </row>
    <row r="314" spans="4:5" ht="14.25" customHeight="1">
      <c r="D314" s="1"/>
      <c r="E314" s="2"/>
    </row>
    <row r="315" spans="4:5" ht="14.25" customHeight="1">
      <c r="D315" s="1"/>
      <c r="E315" s="2"/>
    </row>
    <row r="316" spans="4:5" ht="14.25" customHeight="1">
      <c r="D316" s="1"/>
      <c r="E316" s="2"/>
    </row>
    <row r="317" spans="4:5" ht="14.25" customHeight="1">
      <c r="D317" s="1"/>
      <c r="E317" s="2"/>
    </row>
    <row r="318" spans="4:5" ht="14.25" customHeight="1">
      <c r="D318" s="1"/>
      <c r="E318" s="2"/>
    </row>
    <row r="319" spans="4:5" ht="14.25" customHeight="1">
      <c r="D319" s="1"/>
      <c r="E319" s="2"/>
    </row>
    <row r="320" spans="4:5" ht="14.25" customHeight="1">
      <c r="D320" s="1"/>
      <c r="E320" s="2"/>
    </row>
    <row r="321" spans="4:5" ht="14.25" customHeight="1">
      <c r="D321" s="1"/>
      <c r="E321" s="2"/>
    </row>
    <row r="322" spans="4:5" ht="14.25" customHeight="1">
      <c r="D322" s="1"/>
      <c r="E322" s="2"/>
    </row>
    <row r="323" spans="4:5" ht="14.25" customHeight="1">
      <c r="D323" s="1"/>
      <c r="E323" s="2"/>
    </row>
    <row r="324" spans="4:5" ht="14.25" customHeight="1">
      <c r="D324" s="1"/>
      <c r="E324" s="2"/>
    </row>
    <row r="325" spans="4:5" ht="14.25" customHeight="1">
      <c r="D325" s="1"/>
      <c r="E325" s="2"/>
    </row>
    <row r="326" spans="4:5" ht="14.25" customHeight="1">
      <c r="D326" s="1"/>
      <c r="E326" s="2"/>
    </row>
    <row r="327" spans="4:5" ht="14.25" customHeight="1">
      <c r="D327" s="1"/>
      <c r="E327" s="2"/>
    </row>
    <row r="328" spans="4:5" ht="14.25" customHeight="1">
      <c r="D328" s="1"/>
      <c r="E328" s="2"/>
    </row>
    <row r="329" spans="4:5" ht="14.25" customHeight="1">
      <c r="D329" s="1"/>
      <c r="E329" s="2"/>
    </row>
    <row r="330" spans="4:5" ht="14.25" customHeight="1">
      <c r="D330" s="1"/>
      <c r="E330" s="2"/>
    </row>
    <row r="331" spans="4:5" ht="14.25" customHeight="1">
      <c r="D331" s="1"/>
      <c r="E331" s="2"/>
    </row>
    <row r="332" spans="4:5" ht="14.25" customHeight="1">
      <c r="D332" s="1"/>
      <c r="E332" s="2"/>
    </row>
    <row r="333" spans="4:5" ht="14.25" customHeight="1">
      <c r="D333" s="1"/>
      <c r="E333" s="2"/>
    </row>
    <row r="334" spans="4:5" ht="14.25" customHeight="1">
      <c r="D334" s="1"/>
      <c r="E334" s="2"/>
    </row>
    <row r="335" spans="4:5" ht="14.25" customHeight="1">
      <c r="D335" s="1"/>
      <c r="E335" s="2"/>
    </row>
    <row r="336" spans="4:5" ht="14.25" customHeight="1">
      <c r="D336" s="1"/>
      <c r="E336" s="2"/>
    </row>
    <row r="337" spans="4:5" ht="14.25" customHeight="1">
      <c r="D337" s="1"/>
      <c r="E337" s="2"/>
    </row>
    <row r="338" spans="4:5" ht="14.25" customHeight="1">
      <c r="D338" s="1"/>
      <c r="E338" s="2"/>
    </row>
    <row r="339" spans="4:5" ht="14.25" customHeight="1">
      <c r="D339" s="1"/>
      <c r="E339" s="2"/>
    </row>
    <row r="340" spans="4:5" ht="14.25" customHeight="1">
      <c r="D340" s="1"/>
      <c r="E340" s="2"/>
    </row>
    <row r="341" spans="4:5" ht="14.25" customHeight="1">
      <c r="D341" s="1"/>
      <c r="E341" s="2"/>
    </row>
    <row r="342" spans="4:5" ht="14.25" customHeight="1">
      <c r="D342" s="1"/>
      <c r="E342" s="2"/>
    </row>
    <row r="343" spans="4:5" ht="14.25" customHeight="1">
      <c r="D343" s="1"/>
      <c r="E343" s="2"/>
    </row>
    <row r="344" spans="4:5" ht="14.25" customHeight="1">
      <c r="D344" s="1"/>
      <c r="E344" s="2"/>
    </row>
    <row r="345" spans="4:5" ht="14.25" customHeight="1">
      <c r="D345" s="1"/>
      <c r="E345" s="2"/>
    </row>
    <row r="346" spans="4:5" ht="14.25" customHeight="1">
      <c r="D346" s="1"/>
      <c r="E346" s="2"/>
    </row>
    <row r="347" spans="4:5" ht="14.25" customHeight="1">
      <c r="D347" s="1"/>
      <c r="E347" s="2"/>
    </row>
    <row r="348" spans="4:5" ht="14.25" customHeight="1">
      <c r="D348" s="1"/>
      <c r="E348" s="2"/>
    </row>
    <row r="349" spans="4:5" ht="14.25" customHeight="1">
      <c r="D349" s="1"/>
      <c r="E349" s="2"/>
    </row>
    <row r="350" spans="4:5" ht="14.25" customHeight="1">
      <c r="D350" s="1"/>
      <c r="E350" s="2"/>
    </row>
    <row r="351" spans="4:5" ht="14.25" customHeight="1">
      <c r="D351" s="1"/>
      <c r="E351" s="2"/>
    </row>
    <row r="352" spans="4:5" ht="14.25" customHeight="1">
      <c r="D352" s="1"/>
      <c r="E352" s="2"/>
    </row>
    <row r="353" spans="4:5" ht="14.25" customHeight="1">
      <c r="D353" s="1"/>
      <c r="E353" s="2"/>
    </row>
    <row r="354" spans="4:5" ht="14.25" customHeight="1">
      <c r="D354" s="1"/>
      <c r="E354" s="2"/>
    </row>
    <row r="355" spans="4:5" ht="14.25" customHeight="1">
      <c r="D355" s="1"/>
      <c r="E355" s="2"/>
    </row>
    <row r="356" spans="4:5" ht="14.25" customHeight="1">
      <c r="D356" s="1"/>
      <c r="E356" s="2"/>
    </row>
    <row r="357" spans="4:5" ht="14.25" customHeight="1">
      <c r="D357" s="1"/>
      <c r="E357" s="2"/>
    </row>
    <row r="358" spans="4:5" ht="14.25" customHeight="1">
      <c r="D358" s="1"/>
      <c r="E358" s="2"/>
    </row>
    <row r="359" spans="4:5" ht="14.25" customHeight="1">
      <c r="D359" s="1"/>
      <c r="E359" s="2"/>
    </row>
    <row r="360" spans="4:5" ht="14.25" customHeight="1">
      <c r="D360" s="1"/>
      <c r="E360" s="2"/>
    </row>
    <row r="361" spans="4:5" ht="14.25" customHeight="1">
      <c r="D361" s="1"/>
      <c r="E361" s="2"/>
    </row>
    <row r="362" spans="4:5" ht="14.25" customHeight="1">
      <c r="D362" s="1"/>
      <c r="E362" s="2"/>
    </row>
    <row r="363" spans="4:5" ht="14.25" customHeight="1">
      <c r="D363" s="1"/>
      <c r="E363" s="2"/>
    </row>
    <row r="364" spans="4:5" ht="14.25" customHeight="1">
      <c r="D364" s="1"/>
      <c r="E364" s="2"/>
    </row>
    <row r="365" spans="4:5" ht="14.25" customHeight="1">
      <c r="D365" s="1"/>
      <c r="E365" s="2"/>
    </row>
    <row r="366" spans="4:5" ht="14.25" customHeight="1">
      <c r="D366" s="1"/>
      <c r="E366" s="2"/>
    </row>
    <row r="367" spans="4:5" ht="14.25" customHeight="1">
      <c r="D367" s="1"/>
      <c r="E367" s="2"/>
    </row>
    <row r="368" spans="4:5" ht="14.25" customHeight="1">
      <c r="D368" s="1"/>
      <c r="E368" s="2"/>
    </row>
    <row r="369" spans="4:5" ht="14.25" customHeight="1">
      <c r="D369" s="1"/>
      <c r="E369" s="2"/>
    </row>
    <row r="370" spans="4:5" ht="14.25" customHeight="1">
      <c r="D370" s="1"/>
      <c r="E370" s="2"/>
    </row>
    <row r="371" spans="4:5" ht="14.25" customHeight="1">
      <c r="D371" s="1"/>
      <c r="E371" s="2"/>
    </row>
    <row r="372" spans="4:5" ht="14.25" customHeight="1">
      <c r="D372" s="1"/>
      <c r="E372" s="2"/>
    </row>
    <row r="373" spans="4:5" ht="14.25" customHeight="1">
      <c r="D373" s="1"/>
      <c r="E373" s="2"/>
    </row>
    <row r="374" spans="4:5" ht="14.25" customHeight="1">
      <c r="D374" s="1"/>
      <c r="E374" s="2"/>
    </row>
    <row r="375" spans="4:5" ht="14.25" customHeight="1">
      <c r="D375" s="1"/>
      <c r="E375" s="2"/>
    </row>
    <row r="376" spans="4:5" ht="14.25" customHeight="1">
      <c r="D376" s="1"/>
      <c r="E376" s="2"/>
    </row>
    <row r="377" spans="4:5" ht="14.25" customHeight="1">
      <c r="D377" s="1"/>
      <c r="E377" s="2"/>
    </row>
    <row r="378" spans="4:5" ht="14.25" customHeight="1">
      <c r="D378" s="1"/>
      <c r="E378" s="2"/>
    </row>
    <row r="379" spans="4:5" ht="14.25" customHeight="1">
      <c r="D379" s="1"/>
      <c r="E379" s="2"/>
    </row>
    <row r="380" spans="4:5" ht="14.25" customHeight="1">
      <c r="D380" s="1"/>
      <c r="E380" s="2"/>
    </row>
    <row r="381" spans="4:5" ht="14.25" customHeight="1">
      <c r="D381" s="1"/>
      <c r="E381" s="2"/>
    </row>
    <row r="382" spans="4:5" ht="14.25" customHeight="1">
      <c r="D382" s="1"/>
      <c r="E382" s="2"/>
    </row>
    <row r="383" spans="4:5" ht="14.25" customHeight="1">
      <c r="D383" s="1"/>
      <c r="E383" s="2"/>
    </row>
    <row r="384" spans="4:5" ht="14.25" customHeight="1">
      <c r="D384" s="1"/>
      <c r="E384" s="2"/>
    </row>
    <row r="385" spans="4:5" ht="14.25" customHeight="1">
      <c r="D385" s="1"/>
      <c r="E385" s="2"/>
    </row>
    <row r="386" spans="4:5" ht="14.25" customHeight="1">
      <c r="D386" s="1"/>
      <c r="E386" s="2"/>
    </row>
    <row r="387" spans="4:5" ht="14.25" customHeight="1">
      <c r="D387" s="1"/>
      <c r="E387" s="2"/>
    </row>
    <row r="388" spans="4:5" ht="14.25" customHeight="1">
      <c r="D388" s="1"/>
      <c r="E388" s="2"/>
    </row>
    <row r="389" spans="4:5" ht="14.25" customHeight="1">
      <c r="D389" s="1"/>
      <c r="E389" s="2"/>
    </row>
    <row r="390" spans="4:5" ht="14.25" customHeight="1">
      <c r="D390" s="1"/>
      <c r="E390" s="2"/>
    </row>
    <row r="391" spans="4:5" ht="14.25" customHeight="1">
      <c r="D391" s="1"/>
      <c r="E391" s="2"/>
    </row>
    <row r="392" spans="4:5" ht="14.25" customHeight="1">
      <c r="D392" s="1"/>
      <c r="E392" s="2"/>
    </row>
    <row r="393" spans="4:5" ht="14.25" customHeight="1">
      <c r="D393" s="1"/>
      <c r="E393" s="2"/>
    </row>
    <row r="394" spans="4:5" ht="14.25" customHeight="1">
      <c r="D394" s="1"/>
      <c r="E394" s="2"/>
    </row>
    <row r="395" spans="4:5" ht="14.25" customHeight="1">
      <c r="D395" s="1"/>
      <c r="E395" s="2"/>
    </row>
    <row r="396" spans="4:5" ht="14.25" customHeight="1">
      <c r="D396" s="1"/>
      <c r="E396" s="2"/>
    </row>
    <row r="397" spans="4:5" ht="14.25" customHeight="1">
      <c r="D397" s="1"/>
      <c r="E397" s="2"/>
    </row>
    <row r="398" spans="4:5" ht="14.25" customHeight="1">
      <c r="D398" s="1"/>
      <c r="E398" s="2"/>
    </row>
    <row r="399" spans="4:5" ht="14.25" customHeight="1">
      <c r="D399" s="1"/>
      <c r="E399" s="2"/>
    </row>
    <row r="400" spans="4:5" ht="14.25" customHeight="1">
      <c r="D400" s="1"/>
      <c r="E400" s="2"/>
    </row>
    <row r="401" spans="4:5" ht="14.25" customHeight="1">
      <c r="D401" s="1"/>
      <c r="E401" s="2"/>
    </row>
    <row r="402" spans="4:5" ht="14.25" customHeight="1">
      <c r="D402" s="1"/>
      <c r="E402" s="2"/>
    </row>
    <row r="403" spans="4:5" ht="14.25" customHeight="1">
      <c r="D403" s="1"/>
      <c r="E403" s="2"/>
    </row>
    <row r="404" spans="4:5" ht="14.25" customHeight="1">
      <c r="D404" s="1"/>
      <c r="E404" s="2"/>
    </row>
    <row r="405" spans="4:5" ht="14.25" customHeight="1">
      <c r="D405" s="1"/>
      <c r="E405" s="2"/>
    </row>
    <row r="406" spans="4:5" ht="14.25" customHeight="1">
      <c r="D406" s="1"/>
      <c r="E406" s="2"/>
    </row>
    <row r="407" spans="4:5" ht="14.25" customHeight="1">
      <c r="D407" s="1"/>
      <c r="E407" s="2"/>
    </row>
    <row r="408" spans="4:5" ht="14.25" customHeight="1">
      <c r="D408" s="1"/>
      <c r="E408" s="2"/>
    </row>
    <row r="409" spans="4:5" ht="14.25" customHeight="1">
      <c r="D409" s="1"/>
      <c r="E409" s="2"/>
    </row>
    <row r="410" spans="4:5" ht="14.25" customHeight="1">
      <c r="D410" s="1"/>
      <c r="E410" s="2"/>
    </row>
    <row r="411" spans="4:5" ht="14.25" customHeight="1">
      <c r="D411" s="1"/>
      <c r="E411" s="2"/>
    </row>
    <row r="412" spans="4:5" ht="14.25" customHeight="1">
      <c r="D412" s="1"/>
      <c r="E412" s="2"/>
    </row>
    <row r="413" spans="4:5" ht="14.25" customHeight="1">
      <c r="D413" s="1"/>
      <c r="E413" s="2"/>
    </row>
    <row r="414" spans="4:5" ht="14.25" customHeight="1">
      <c r="D414" s="1"/>
      <c r="E414" s="2"/>
    </row>
    <row r="415" spans="4:5" ht="14.25" customHeight="1">
      <c r="D415" s="1"/>
      <c r="E415" s="2"/>
    </row>
    <row r="416" spans="4:5" ht="14.25" customHeight="1">
      <c r="D416" s="1"/>
      <c r="E416" s="2"/>
    </row>
    <row r="417" spans="4:5" ht="14.25" customHeight="1">
      <c r="D417" s="1"/>
      <c r="E417" s="2"/>
    </row>
    <row r="418" spans="4:5" ht="14.25" customHeight="1">
      <c r="D418" s="1"/>
      <c r="E418" s="2"/>
    </row>
    <row r="419" spans="4:5" ht="14.25" customHeight="1">
      <c r="D419" s="1"/>
      <c r="E419" s="2"/>
    </row>
    <row r="420" spans="4:5" ht="14.25" customHeight="1">
      <c r="D420" s="1"/>
      <c r="E420" s="2"/>
    </row>
    <row r="421" spans="4:5" ht="14.25" customHeight="1">
      <c r="D421" s="1"/>
      <c r="E421" s="2"/>
    </row>
    <row r="422" spans="4:5" ht="14.25" customHeight="1">
      <c r="D422" s="1"/>
      <c r="E422" s="2"/>
    </row>
    <row r="423" spans="4:5" ht="14.25" customHeight="1">
      <c r="D423" s="1"/>
      <c r="E423" s="2"/>
    </row>
    <row r="424" spans="4:5" ht="14.25" customHeight="1">
      <c r="D424" s="1"/>
      <c r="E424" s="2"/>
    </row>
    <row r="425" spans="4:5" ht="14.25" customHeight="1">
      <c r="D425" s="1"/>
      <c r="E425" s="2"/>
    </row>
    <row r="426" spans="4:5" ht="14.25" customHeight="1">
      <c r="D426" s="1"/>
      <c r="E426" s="2"/>
    </row>
    <row r="427" spans="4:5" ht="14.25" customHeight="1">
      <c r="D427" s="1"/>
      <c r="E427" s="2"/>
    </row>
    <row r="428" spans="4:5" ht="14.25" customHeight="1">
      <c r="D428" s="1"/>
      <c r="E428" s="2"/>
    </row>
    <row r="429" spans="4:5" ht="14.25" customHeight="1">
      <c r="D429" s="1"/>
      <c r="E429" s="2"/>
    </row>
    <row r="430" spans="4:5" ht="14.25" customHeight="1">
      <c r="D430" s="1"/>
      <c r="E430" s="2"/>
    </row>
    <row r="431" spans="4:5" ht="14.25" customHeight="1">
      <c r="D431" s="1"/>
      <c r="E431" s="2"/>
    </row>
    <row r="432" spans="4:5" ht="14.25" customHeight="1">
      <c r="D432" s="1"/>
      <c r="E432" s="2"/>
    </row>
    <row r="433" spans="4:5" ht="14.25" customHeight="1">
      <c r="D433" s="1"/>
      <c r="E433" s="2"/>
    </row>
    <row r="434" spans="4:5" ht="14.25" customHeight="1">
      <c r="D434" s="1"/>
      <c r="E434" s="2"/>
    </row>
    <row r="435" spans="4:5" ht="14.25" customHeight="1">
      <c r="D435" s="1"/>
      <c r="E435" s="2"/>
    </row>
    <row r="436" spans="4:5" ht="14.25" customHeight="1">
      <c r="D436" s="1"/>
      <c r="E436" s="2"/>
    </row>
    <row r="437" spans="4:5" ht="14.25" customHeight="1">
      <c r="D437" s="1"/>
      <c r="E437" s="2"/>
    </row>
    <row r="438" spans="4:5" ht="14.25" customHeight="1">
      <c r="D438" s="1"/>
      <c r="E438" s="2"/>
    </row>
    <row r="439" spans="4:5" ht="14.25" customHeight="1">
      <c r="D439" s="1"/>
      <c r="E439" s="2"/>
    </row>
    <row r="440" spans="4:5" ht="14.25" customHeight="1">
      <c r="D440" s="1"/>
      <c r="E440" s="2"/>
    </row>
    <row r="441" spans="4:5" ht="14.25" customHeight="1">
      <c r="D441" s="1"/>
      <c r="E441" s="2"/>
    </row>
    <row r="442" spans="4:5" ht="14.25" customHeight="1">
      <c r="D442" s="1"/>
      <c r="E442" s="2"/>
    </row>
    <row r="443" spans="4:5" ht="14.25" customHeight="1">
      <c r="D443" s="1"/>
      <c r="E443" s="2"/>
    </row>
    <row r="444" spans="4:5" ht="14.25" customHeight="1">
      <c r="D444" s="1"/>
      <c r="E444" s="2"/>
    </row>
    <row r="445" spans="4:5" ht="14.25" customHeight="1">
      <c r="D445" s="1"/>
      <c r="E445" s="2"/>
    </row>
    <row r="446" spans="4:5" ht="14.25" customHeight="1">
      <c r="D446" s="1"/>
      <c r="E446" s="2"/>
    </row>
    <row r="447" spans="4:5" ht="14.25" customHeight="1">
      <c r="D447" s="1"/>
      <c r="E447" s="2"/>
    </row>
    <row r="448" spans="4:5" ht="14.25" customHeight="1">
      <c r="D448" s="1"/>
      <c r="E448" s="2"/>
    </row>
    <row r="449" spans="4:5" ht="14.25" customHeight="1">
      <c r="D449" s="1"/>
      <c r="E449" s="2"/>
    </row>
    <row r="450" spans="4:5" ht="14.25" customHeight="1">
      <c r="D450" s="1"/>
      <c r="E450" s="2"/>
    </row>
    <row r="451" spans="4:5" ht="14.25" customHeight="1">
      <c r="D451" s="1"/>
      <c r="E451" s="2"/>
    </row>
    <row r="452" spans="4:5" ht="14.25" customHeight="1">
      <c r="D452" s="1"/>
      <c r="E452" s="2"/>
    </row>
    <row r="453" spans="4:5" ht="14.25" customHeight="1">
      <c r="D453" s="1"/>
      <c r="E453" s="2"/>
    </row>
    <row r="454" spans="4:5" ht="14.25" customHeight="1">
      <c r="D454" s="1"/>
      <c r="E454" s="2"/>
    </row>
    <row r="455" spans="4:5" ht="14.25" customHeight="1">
      <c r="D455" s="1"/>
      <c r="E455" s="2"/>
    </row>
    <row r="456" spans="4:5" ht="14.25" customHeight="1">
      <c r="D456" s="1"/>
      <c r="E456" s="2"/>
    </row>
    <row r="457" spans="4:5" ht="14.25" customHeight="1">
      <c r="D457" s="1"/>
      <c r="E457" s="2"/>
    </row>
    <row r="458" spans="4:5" ht="14.25" customHeight="1">
      <c r="D458" s="1"/>
      <c r="E458" s="2"/>
    </row>
    <row r="459" spans="4:5" ht="14.25" customHeight="1">
      <c r="D459" s="1"/>
      <c r="E459" s="2"/>
    </row>
    <row r="460" spans="4:5" ht="14.25" customHeight="1">
      <c r="D460" s="1"/>
      <c r="E460" s="2"/>
    </row>
    <row r="461" spans="4:5" ht="14.25" customHeight="1">
      <c r="D461" s="1"/>
      <c r="E461" s="2"/>
    </row>
    <row r="462" spans="4:5" ht="14.25" customHeight="1">
      <c r="D462" s="1"/>
      <c r="E462" s="2"/>
    </row>
    <row r="463" spans="4:5" ht="14.25" customHeight="1">
      <c r="D463" s="1"/>
      <c r="E463" s="2"/>
    </row>
    <row r="464" spans="4:5" ht="14.25" customHeight="1">
      <c r="D464" s="1"/>
      <c r="E464" s="2"/>
    </row>
    <row r="465" spans="4:5" ht="14.25" customHeight="1">
      <c r="D465" s="1"/>
      <c r="E465" s="2"/>
    </row>
    <row r="466" spans="4:5" ht="14.25" customHeight="1">
      <c r="D466" s="1"/>
      <c r="E466" s="2"/>
    </row>
    <row r="467" spans="4:5" ht="14.25" customHeight="1">
      <c r="D467" s="1"/>
      <c r="E467" s="2"/>
    </row>
    <row r="468" spans="4:5" ht="14.25" customHeight="1">
      <c r="D468" s="1"/>
      <c r="E468" s="2"/>
    </row>
    <row r="469" spans="4:5" ht="14.25" customHeight="1">
      <c r="D469" s="1"/>
      <c r="E469" s="2"/>
    </row>
    <row r="470" spans="4:5" ht="14.25" customHeight="1">
      <c r="D470" s="1"/>
      <c r="E470" s="2"/>
    </row>
    <row r="471" spans="4:5" ht="14.25" customHeight="1">
      <c r="D471" s="1"/>
      <c r="E471" s="2"/>
    </row>
    <row r="472" spans="4:5" ht="14.25" customHeight="1">
      <c r="D472" s="1"/>
      <c r="E472" s="2"/>
    </row>
    <row r="473" spans="4:5" ht="14.25" customHeight="1">
      <c r="D473" s="1"/>
      <c r="E473" s="2"/>
    </row>
    <row r="474" spans="4:5" ht="14.25" customHeight="1">
      <c r="D474" s="1"/>
      <c r="E474" s="2"/>
    </row>
    <row r="475" spans="4:5" ht="14.25" customHeight="1">
      <c r="D475" s="1"/>
      <c r="E475" s="2"/>
    </row>
    <row r="476" spans="4:5" ht="14.25" customHeight="1">
      <c r="D476" s="1"/>
      <c r="E476" s="2"/>
    </row>
    <row r="477" spans="4:5" ht="14.25" customHeight="1">
      <c r="D477" s="1"/>
      <c r="E477" s="2"/>
    </row>
    <row r="478" spans="4:5" ht="14.25" customHeight="1">
      <c r="D478" s="1"/>
      <c r="E478" s="2"/>
    </row>
    <row r="479" spans="4:5" ht="14.25" customHeight="1">
      <c r="D479" s="1"/>
      <c r="E479" s="2"/>
    </row>
    <row r="480" spans="4:5" ht="14.25" customHeight="1">
      <c r="D480" s="1"/>
      <c r="E480" s="2"/>
    </row>
    <row r="481" spans="4:5" ht="14.25" customHeight="1">
      <c r="D481" s="1"/>
      <c r="E481" s="2"/>
    </row>
    <row r="482" spans="4:5" ht="14.25" customHeight="1">
      <c r="D482" s="1"/>
      <c r="E482" s="2"/>
    </row>
    <row r="483" spans="4:5" ht="14.25" customHeight="1">
      <c r="D483" s="1"/>
      <c r="E483" s="2"/>
    </row>
    <row r="484" spans="4:5" ht="14.25" customHeight="1">
      <c r="D484" s="1"/>
      <c r="E484" s="2"/>
    </row>
    <row r="485" spans="4:5" ht="14.25" customHeight="1">
      <c r="D485" s="1"/>
      <c r="E485" s="2"/>
    </row>
    <row r="486" spans="4:5" ht="14.25" customHeight="1">
      <c r="D486" s="1"/>
      <c r="E486" s="2"/>
    </row>
    <row r="487" spans="4:5" ht="14.25" customHeight="1">
      <c r="D487" s="1"/>
      <c r="E487" s="2"/>
    </row>
    <row r="488" spans="4:5" ht="14.25" customHeight="1">
      <c r="D488" s="1"/>
      <c r="E488" s="2"/>
    </row>
    <row r="489" spans="4:5" ht="14.25" customHeight="1">
      <c r="D489" s="1"/>
      <c r="E489" s="2"/>
    </row>
    <row r="490" spans="4:5" ht="14.25" customHeight="1">
      <c r="D490" s="1"/>
      <c r="E490" s="2"/>
    </row>
    <row r="491" spans="4:5" ht="14.25" customHeight="1">
      <c r="D491" s="1"/>
      <c r="E491" s="2"/>
    </row>
    <row r="492" spans="4:5" ht="14.25" customHeight="1">
      <c r="D492" s="1"/>
      <c r="E492" s="2"/>
    </row>
    <row r="493" spans="4:5" ht="14.25" customHeight="1">
      <c r="D493" s="1"/>
      <c r="E493" s="2"/>
    </row>
    <row r="494" spans="4:5" ht="14.25" customHeight="1">
      <c r="D494" s="1"/>
      <c r="E494" s="2"/>
    </row>
    <row r="495" spans="4:5" ht="14.25" customHeight="1">
      <c r="D495" s="1"/>
      <c r="E495" s="2"/>
    </row>
    <row r="496" spans="4:5" ht="14.25" customHeight="1">
      <c r="D496" s="1"/>
      <c r="E496" s="2"/>
    </row>
    <row r="497" spans="4:5" ht="14.25" customHeight="1">
      <c r="D497" s="1"/>
      <c r="E497" s="2"/>
    </row>
    <row r="498" spans="4:5" ht="14.25" customHeight="1">
      <c r="D498" s="1"/>
      <c r="E498" s="2"/>
    </row>
    <row r="499" spans="4:5" ht="14.25" customHeight="1">
      <c r="D499" s="1"/>
      <c r="E499" s="2"/>
    </row>
    <row r="500" spans="4:5" ht="14.25" customHeight="1">
      <c r="D500" s="1"/>
      <c r="E500" s="2"/>
    </row>
    <row r="501" spans="4:5" ht="14.25" customHeight="1">
      <c r="D501" s="1"/>
      <c r="E501" s="2"/>
    </row>
    <row r="502" spans="4:5" ht="14.25" customHeight="1">
      <c r="D502" s="1"/>
      <c r="E502" s="2"/>
    </row>
    <row r="503" spans="4:5" ht="14.25" customHeight="1">
      <c r="D503" s="1"/>
      <c r="E503" s="2"/>
    </row>
    <row r="504" spans="4:5" ht="14.25" customHeight="1">
      <c r="D504" s="1"/>
      <c r="E504" s="2"/>
    </row>
    <row r="505" spans="4:5" ht="14.25" customHeight="1">
      <c r="D505" s="1"/>
      <c r="E505" s="2"/>
    </row>
    <row r="506" spans="4:5" ht="14.25" customHeight="1">
      <c r="D506" s="1"/>
      <c r="E506" s="2"/>
    </row>
    <row r="507" spans="4:5" ht="14.25" customHeight="1">
      <c r="D507" s="1"/>
      <c r="E507" s="2"/>
    </row>
    <row r="508" spans="4:5" ht="14.25" customHeight="1">
      <c r="D508" s="1"/>
      <c r="E508" s="2"/>
    </row>
    <row r="509" spans="4:5" ht="14.25" customHeight="1">
      <c r="D509" s="1"/>
      <c r="E509" s="2"/>
    </row>
    <row r="510" spans="4:5" ht="14.25" customHeight="1">
      <c r="D510" s="1"/>
      <c r="E510" s="2"/>
    </row>
    <row r="511" spans="4:5" ht="14.25" customHeight="1">
      <c r="D511" s="1"/>
      <c r="E511" s="2"/>
    </row>
    <row r="512" spans="4:5" ht="14.25" customHeight="1">
      <c r="D512" s="1"/>
      <c r="E512" s="2"/>
    </row>
    <row r="513" spans="4:5" ht="14.25" customHeight="1">
      <c r="D513" s="1"/>
      <c r="E513" s="2"/>
    </row>
    <row r="514" spans="4:5" ht="14.25" customHeight="1">
      <c r="D514" s="1"/>
      <c r="E514" s="2"/>
    </row>
    <row r="515" spans="4:5" ht="14.25" customHeight="1">
      <c r="D515" s="1"/>
      <c r="E515" s="2"/>
    </row>
    <row r="516" spans="4:5" ht="14.25" customHeight="1">
      <c r="D516" s="1"/>
      <c r="E516" s="2"/>
    </row>
    <row r="517" spans="4:5" ht="14.25" customHeight="1">
      <c r="D517" s="1"/>
      <c r="E517" s="2"/>
    </row>
    <row r="518" spans="4:5" ht="14.25" customHeight="1">
      <c r="D518" s="1"/>
      <c r="E518" s="2"/>
    </row>
    <row r="519" spans="4:5" ht="14.25" customHeight="1">
      <c r="D519" s="1"/>
      <c r="E519" s="2"/>
    </row>
    <row r="520" spans="4:5" ht="14.25" customHeight="1">
      <c r="D520" s="1"/>
      <c r="E520" s="2"/>
    </row>
    <row r="521" spans="4:5" ht="14.25" customHeight="1">
      <c r="D521" s="1"/>
      <c r="E521" s="2"/>
    </row>
    <row r="522" spans="4:5" ht="14.25" customHeight="1">
      <c r="D522" s="1"/>
      <c r="E522" s="2"/>
    </row>
    <row r="523" spans="4:5" ht="14.25" customHeight="1">
      <c r="D523" s="1"/>
      <c r="E523" s="2"/>
    </row>
    <row r="524" spans="4:5" ht="14.25" customHeight="1">
      <c r="D524" s="1"/>
      <c r="E524" s="2"/>
    </row>
    <row r="525" spans="4:5" ht="14.25" customHeight="1">
      <c r="D525" s="1"/>
      <c r="E525" s="2"/>
    </row>
    <row r="526" spans="4:5" ht="14.25" customHeight="1">
      <c r="D526" s="1"/>
      <c r="E526" s="2"/>
    </row>
    <row r="527" spans="4:5" ht="14.25" customHeight="1">
      <c r="D527" s="1"/>
      <c r="E527" s="2"/>
    </row>
    <row r="528" spans="4:5" ht="14.25" customHeight="1">
      <c r="D528" s="1"/>
      <c r="E528" s="2"/>
    </row>
    <row r="529" spans="4:5" ht="14.25" customHeight="1">
      <c r="D529" s="1"/>
      <c r="E529" s="2"/>
    </row>
    <row r="530" spans="4:5" ht="14.25" customHeight="1">
      <c r="D530" s="1"/>
      <c r="E530" s="2"/>
    </row>
    <row r="531" spans="4:5" ht="14.25" customHeight="1">
      <c r="D531" s="1"/>
      <c r="E531" s="2"/>
    </row>
    <row r="532" spans="4:5" ht="14.25" customHeight="1">
      <c r="D532" s="1"/>
      <c r="E532" s="2"/>
    </row>
    <row r="533" spans="4:5" ht="14.25" customHeight="1">
      <c r="D533" s="1"/>
      <c r="E533" s="2"/>
    </row>
    <row r="534" spans="4:5" ht="14.25" customHeight="1">
      <c r="D534" s="1"/>
      <c r="E534" s="2"/>
    </row>
    <row r="535" spans="4:5" ht="14.25" customHeight="1">
      <c r="D535" s="1"/>
      <c r="E535" s="2"/>
    </row>
    <row r="536" spans="4:5" ht="14.25" customHeight="1">
      <c r="D536" s="1"/>
      <c r="E536" s="2"/>
    </row>
    <row r="537" spans="4:5" ht="14.25" customHeight="1">
      <c r="D537" s="1"/>
      <c r="E537" s="2"/>
    </row>
    <row r="538" spans="4:5" ht="14.25" customHeight="1">
      <c r="D538" s="1"/>
      <c r="E538" s="2"/>
    </row>
    <row r="539" spans="4:5" ht="14.25" customHeight="1">
      <c r="D539" s="1"/>
      <c r="E539" s="2"/>
    </row>
    <row r="540" spans="4:5" ht="14.25" customHeight="1">
      <c r="D540" s="1"/>
      <c r="E540" s="2"/>
    </row>
    <row r="541" spans="4:5" ht="14.25" customHeight="1">
      <c r="D541" s="1"/>
      <c r="E541" s="2"/>
    </row>
    <row r="542" spans="4:5" ht="14.25" customHeight="1">
      <c r="D542" s="1"/>
      <c r="E542" s="2"/>
    </row>
    <row r="543" spans="4:5" ht="14.25" customHeight="1">
      <c r="D543" s="1"/>
      <c r="E543" s="2"/>
    </row>
    <row r="544" spans="4:5" ht="14.25" customHeight="1">
      <c r="D544" s="1"/>
      <c r="E544" s="2"/>
    </row>
    <row r="545" spans="4:5" ht="14.25" customHeight="1">
      <c r="D545" s="1"/>
      <c r="E545" s="2"/>
    </row>
    <row r="546" spans="4:5" ht="14.25" customHeight="1">
      <c r="D546" s="1"/>
      <c r="E546" s="2"/>
    </row>
    <row r="547" spans="4:5" ht="14.25" customHeight="1">
      <c r="D547" s="1"/>
      <c r="E547" s="2"/>
    </row>
    <row r="548" spans="4:5" ht="14.25" customHeight="1">
      <c r="D548" s="1"/>
      <c r="E548" s="2"/>
    </row>
    <row r="549" spans="4:5" ht="14.25" customHeight="1">
      <c r="D549" s="1"/>
      <c r="E549" s="2"/>
    </row>
    <row r="550" spans="4:5" ht="14.25" customHeight="1">
      <c r="D550" s="1"/>
      <c r="E550" s="2"/>
    </row>
    <row r="551" spans="4:5" ht="14.25" customHeight="1">
      <c r="D551" s="1"/>
      <c r="E551" s="2"/>
    </row>
    <row r="552" spans="4:5" ht="14.25" customHeight="1">
      <c r="D552" s="1"/>
      <c r="E552" s="2"/>
    </row>
    <row r="553" spans="4:5" ht="14.25" customHeight="1">
      <c r="D553" s="1"/>
      <c r="E553" s="2"/>
    </row>
    <row r="554" spans="4:5" ht="14.25" customHeight="1">
      <c r="D554" s="1"/>
      <c r="E554" s="2"/>
    </row>
    <row r="555" spans="4:5" ht="14.25" customHeight="1">
      <c r="D555" s="1"/>
      <c r="E555" s="2"/>
    </row>
    <row r="556" spans="4:5" ht="14.25" customHeight="1">
      <c r="D556" s="1"/>
      <c r="E556" s="2"/>
    </row>
    <row r="557" spans="4:5" ht="14.25" customHeight="1">
      <c r="D557" s="1"/>
      <c r="E557" s="2"/>
    </row>
    <row r="558" spans="4:5" ht="14.25" customHeight="1">
      <c r="D558" s="1"/>
      <c r="E558" s="2"/>
    </row>
    <row r="559" spans="4:5" ht="14.25" customHeight="1">
      <c r="D559" s="1"/>
      <c r="E559" s="2"/>
    </row>
    <row r="560" spans="4:5" ht="14.25" customHeight="1">
      <c r="D560" s="1"/>
      <c r="E560" s="2"/>
    </row>
    <row r="561" spans="4:5" ht="14.25" customHeight="1">
      <c r="D561" s="1"/>
      <c r="E561" s="2"/>
    </row>
    <row r="562" spans="4:5" ht="14.25" customHeight="1">
      <c r="D562" s="1"/>
      <c r="E562" s="2"/>
    </row>
    <row r="563" spans="4:5" ht="14.25" customHeight="1">
      <c r="D563" s="1"/>
      <c r="E563" s="2"/>
    </row>
    <row r="564" spans="4:5" ht="14.25" customHeight="1">
      <c r="D564" s="1"/>
      <c r="E564" s="2"/>
    </row>
    <row r="565" spans="4:5" ht="14.25" customHeight="1">
      <c r="D565" s="1"/>
      <c r="E565" s="2"/>
    </row>
    <row r="566" spans="4:5" ht="14.25" customHeight="1">
      <c r="D566" s="1"/>
      <c r="E566" s="2"/>
    </row>
    <row r="567" spans="4:5" ht="14.25" customHeight="1">
      <c r="D567" s="1"/>
      <c r="E567" s="2"/>
    </row>
    <row r="568" spans="4:5" ht="14.25" customHeight="1">
      <c r="D568" s="1"/>
      <c r="E568" s="2"/>
    </row>
    <row r="569" spans="4:5" ht="14.25" customHeight="1">
      <c r="D569" s="1"/>
      <c r="E569" s="2"/>
    </row>
    <row r="570" spans="4:5" ht="14.25" customHeight="1">
      <c r="D570" s="1"/>
      <c r="E570" s="2"/>
    </row>
    <row r="571" spans="4:5" ht="14.25" customHeight="1">
      <c r="D571" s="1"/>
      <c r="E571" s="2"/>
    </row>
    <row r="572" spans="4:5" ht="14.25" customHeight="1">
      <c r="D572" s="1"/>
      <c r="E572" s="2"/>
    </row>
    <row r="573" spans="4:5" ht="14.25" customHeight="1">
      <c r="D573" s="1"/>
      <c r="E573" s="2"/>
    </row>
    <row r="574" spans="4:5" ht="14.25" customHeight="1">
      <c r="D574" s="1"/>
      <c r="E574" s="2"/>
    </row>
    <row r="575" spans="4:5" ht="14.25" customHeight="1">
      <c r="D575" s="1"/>
      <c r="E575" s="2"/>
    </row>
    <row r="576" spans="4:5" ht="14.25" customHeight="1">
      <c r="D576" s="1"/>
      <c r="E576" s="2"/>
    </row>
    <row r="577" spans="4:5" ht="14.25" customHeight="1">
      <c r="D577" s="1"/>
      <c r="E577" s="2"/>
    </row>
    <row r="578" spans="4:5" ht="14.25" customHeight="1">
      <c r="D578" s="1"/>
      <c r="E578" s="2"/>
    </row>
    <row r="579" spans="4:5" ht="14.25" customHeight="1">
      <c r="D579" s="1"/>
      <c r="E579" s="2"/>
    </row>
    <row r="580" spans="4:5" ht="14.25" customHeight="1">
      <c r="D580" s="1"/>
      <c r="E580" s="2"/>
    </row>
    <row r="581" spans="4:5" ht="14.25" customHeight="1">
      <c r="D581" s="1"/>
      <c r="E581" s="2"/>
    </row>
    <row r="582" spans="4:5" ht="14.25" customHeight="1">
      <c r="D582" s="1"/>
      <c r="E582" s="2"/>
    </row>
    <row r="583" spans="4:5" ht="14.25" customHeight="1">
      <c r="D583" s="1"/>
      <c r="E583" s="2"/>
    </row>
    <row r="584" spans="4:5" ht="14.25" customHeight="1">
      <c r="D584" s="1"/>
      <c r="E584" s="2"/>
    </row>
    <row r="585" spans="4:5" ht="14.25" customHeight="1">
      <c r="D585" s="1"/>
      <c r="E585" s="2"/>
    </row>
    <row r="586" spans="4:5" ht="14.25" customHeight="1">
      <c r="D586" s="1"/>
      <c r="E586" s="2"/>
    </row>
    <row r="587" spans="4:5" ht="14.25" customHeight="1">
      <c r="D587" s="1"/>
      <c r="E587" s="2"/>
    </row>
    <row r="588" spans="4:5" ht="14.25" customHeight="1">
      <c r="D588" s="1"/>
      <c r="E588" s="2"/>
    </row>
    <row r="589" spans="4:5" ht="14.25" customHeight="1">
      <c r="D589" s="1"/>
      <c r="E589" s="2"/>
    </row>
    <row r="590" spans="4:5" ht="14.25" customHeight="1">
      <c r="D590" s="1"/>
      <c r="E590" s="2"/>
    </row>
    <row r="591" spans="4:5" ht="14.25" customHeight="1">
      <c r="D591" s="1"/>
      <c r="E591" s="2"/>
    </row>
    <row r="592" spans="4:5" ht="14.25" customHeight="1">
      <c r="D592" s="1"/>
      <c r="E592" s="2"/>
    </row>
    <row r="593" spans="4:5" ht="14.25" customHeight="1">
      <c r="D593" s="1"/>
      <c r="E593" s="2"/>
    </row>
    <row r="594" spans="4:5" ht="14.25" customHeight="1">
      <c r="D594" s="1"/>
      <c r="E594" s="2"/>
    </row>
    <row r="595" spans="4:5" ht="14.25" customHeight="1">
      <c r="D595" s="1"/>
      <c r="E595" s="2"/>
    </row>
    <row r="596" spans="4:5" ht="14.25" customHeight="1">
      <c r="D596" s="1"/>
      <c r="E596" s="2"/>
    </row>
    <row r="597" spans="4:5" ht="14.25" customHeight="1">
      <c r="D597" s="1"/>
      <c r="E597" s="2"/>
    </row>
    <row r="598" spans="4:5" ht="14.25" customHeight="1">
      <c r="D598" s="1"/>
      <c r="E598" s="2"/>
    </row>
    <row r="599" spans="4:5" ht="14.25" customHeight="1">
      <c r="D599" s="1"/>
      <c r="E599" s="2"/>
    </row>
    <row r="600" spans="4:5" ht="14.25" customHeight="1">
      <c r="D600" s="1"/>
      <c r="E600" s="2"/>
    </row>
    <row r="601" spans="4:5" ht="14.25" customHeight="1">
      <c r="D601" s="1"/>
      <c r="E601" s="2"/>
    </row>
    <row r="602" spans="4:5" ht="14.25" customHeight="1">
      <c r="D602" s="1"/>
      <c r="E602" s="2"/>
    </row>
    <row r="603" spans="4:5" ht="14.25" customHeight="1">
      <c r="D603" s="1"/>
      <c r="E603" s="2"/>
    </row>
    <row r="604" spans="4:5" ht="14.25" customHeight="1">
      <c r="D604" s="1"/>
      <c r="E604" s="2"/>
    </row>
    <row r="605" spans="4:5" ht="14.25" customHeight="1">
      <c r="D605" s="1"/>
      <c r="E605" s="2"/>
    </row>
    <row r="606" spans="4:5" ht="14.25" customHeight="1">
      <c r="D606" s="1"/>
      <c r="E606" s="2"/>
    </row>
    <row r="607" spans="4:5" ht="14.25" customHeight="1">
      <c r="D607" s="1"/>
      <c r="E607" s="2"/>
    </row>
    <row r="608" spans="4:5" ht="14.25" customHeight="1">
      <c r="D608" s="1"/>
      <c r="E608" s="2"/>
    </row>
    <row r="609" spans="4:5" ht="14.25" customHeight="1">
      <c r="D609" s="1"/>
      <c r="E609" s="2"/>
    </row>
    <row r="610" spans="4:5" ht="14.25" customHeight="1">
      <c r="D610" s="1"/>
      <c r="E610" s="2"/>
    </row>
    <row r="611" spans="4:5" ht="14.25" customHeight="1">
      <c r="D611" s="1"/>
      <c r="E611" s="2"/>
    </row>
    <row r="612" spans="4:5" ht="14.25" customHeight="1">
      <c r="D612" s="1"/>
      <c r="E612" s="2"/>
    </row>
    <row r="613" spans="4:5" ht="14.25" customHeight="1">
      <c r="D613" s="1"/>
      <c r="E613" s="2"/>
    </row>
    <row r="614" spans="4:5" ht="14.25" customHeight="1">
      <c r="D614" s="1"/>
      <c r="E614" s="2"/>
    </row>
    <row r="615" spans="4:5" ht="14.25" customHeight="1">
      <c r="D615" s="1"/>
      <c r="E615" s="2"/>
    </row>
    <row r="616" spans="4:5" ht="14.25" customHeight="1">
      <c r="D616" s="1"/>
      <c r="E616" s="2"/>
    </row>
    <row r="617" spans="4:5" ht="14.25" customHeight="1">
      <c r="D617" s="1"/>
      <c r="E617" s="2"/>
    </row>
    <row r="618" spans="4:5" ht="14.25" customHeight="1">
      <c r="D618" s="1"/>
      <c r="E618" s="2"/>
    </row>
    <row r="619" spans="4:5" ht="14.25" customHeight="1">
      <c r="D619" s="1"/>
      <c r="E619" s="2"/>
    </row>
    <row r="620" spans="4:5" ht="14.25" customHeight="1">
      <c r="D620" s="1"/>
      <c r="E620" s="2"/>
    </row>
    <row r="621" spans="4:5" ht="14.25" customHeight="1">
      <c r="D621" s="1"/>
      <c r="E621" s="2"/>
    </row>
    <row r="622" spans="4:5" ht="14.25" customHeight="1">
      <c r="D622" s="1"/>
      <c r="E622" s="2"/>
    </row>
    <row r="623" spans="4:5" ht="14.25" customHeight="1">
      <c r="D623" s="1"/>
      <c r="E623" s="2"/>
    </row>
    <row r="624" spans="4:5" ht="14.25" customHeight="1">
      <c r="D624" s="1"/>
      <c r="E624" s="2"/>
    </row>
    <row r="625" spans="4:5" ht="14.25" customHeight="1">
      <c r="D625" s="1"/>
      <c r="E625" s="2"/>
    </row>
    <row r="626" spans="4:5" ht="14.25" customHeight="1">
      <c r="D626" s="1"/>
      <c r="E626" s="2"/>
    </row>
    <row r="627" spans="4:5" ht="14.25" customHeight="1">
      <c r="D627" s="1"/>
      <c r="E627" s="2"/>
    </row>
    <row r="628" spans="4:5" ht="14.25" customHeight="1">
      <c r="D628" s="1"/>
      <c r="E628" s="2"/>
    </row>
    <row r="629" spans="4:5" ht="14.25" customHeight="1">
      <c r="D629" s="1"/>
      <c r="E629" s="2"/>
    </row>
    <row r="630" spans="4:5" ht="14.25" customHeight="1">
      <c r="D630" s="1"/>
      <c r="E630" s="2"/>
    </row>
    <row r="631" spans="4:5" ht="14.25" customHeight="1">
      <c r="D631" s="1"/>
      <c r="E631" s="2"/>
    </row>
    <row r="632" spans="4:5" ht="14.25" customHeight="1">
      <c r="D632" s="1"/>
      <c r="E632" s="2"/>
    </row>
    <row r="633" spans="4:5" ht="14.25" customHeight="1">
      <c r="D633" s="1"/>
      <c r="E633" s="2"/>
    </row>
    <row r="634" spans="4:5" ht="14.25" customHeight="1">
      <c r="D634" s="1"/>
      <c r="E634" s="2"/>
    </row>
    <row r="635" spans="4:5" ht="14.25" customHeight="1">
      <c r="D635" s="1"/>
      <c r="E635" s="2"/>
    </row>
    <row r="636" spans="4:5" ht="14.25" customHeight="1">
      <c r="D636" s="1"/>
      <c r="E636" s="2"/>
    </row>
    <row r="637" spans="4:5" ht="14.25" customHeight="1">
      <c r="D637" s="1"/>
      <c r="E637" s="2"/>
    </row>
    <row r="638" spans="4:5" ht="14.25" customHeight="1">
      <c r="D638" s="1"/>
      <c r="E638" s="2"/>
    </row>
    <row r="639" spans="4:5" ht="14.25" customHeight="1">
      <c r="D639" s="1"/>
      <c r="E639" s="2"/>
    </row>
    <row r="640" spans="4:5" ht="14.25" customHeight="1">
      <c r="D640" s="1"/>
      <c r="E640" s="2"/>
    </row>
    <row r="641" spans="4:5" ht="14.25" customHeight="1">
      <c r="D641" s="1"/>
      <c r="E641" s="2"/>
    </row>
    <row r="642" spans="4:5" ht="14.25" customHeight="1">
      <c r="D642" s="1"/>
      <c r="E642" s="2"/>
    </row>
    <row r="643" spans="4:5" ht="14.25" customHeight="1">
      <c r="D643" s="1"/>
      <c r="E643" s="2"/>
    </row>
    <row r="644" spans="4:5" ht="14.25" customHeight="1">
      <c r="D644" s="1"/>
      <c r="E644" s="2"/>
    </row>
    <row r="645" spans="4:5" ht="14.25" customHeight="1">
      <c r="D645" s="1"/>
      <c r="E645" s="2"/>
    </row>
    <row r="646" spans="4:5" ht="14.25" customHeight="1">
      <c r="D646" s="1"/>
      <c r="E646" s="2"/>
    </row>
    <row r="647" spans="4:5" ht="14.25" customHeight="1">
      <c r="D647" s="1"/>
      <c r="E647" s="2"/>
    </row>
    <row r="648" spans="4:5" ht="14.25" customHeight="1">
      <c r="D648" s="1"/>
      <c r="E648" s="2"/>
    </row>
    <row r="649" spans="4:5" ht="14.25" customHeight="1">
      <c r="D649" s="1"/>
      <c r="E649" s="2"/>
    </row>
    <row r="650" spans="4:5" ht="14.25" customHeight="1">
      <c r="D650" s="1"/>
      <c r="E650" s="2"/>
    </row>
    <row r="651" spans="4:5" ht="14.25" customHeight="1">
      <c r="D651" s="1"/>
      <c r="E651" s="2"/>
    </row>
    <row r="652" spans="4:5" ht="14.25" customHeight="1">
      <c r="D652" s="1"/>
      <c r="E652" s="2"/>
    </row>
    <row r="653" spans="4:5" ht="14.25" customHeight="1">
      <c r="D653" s="1"/>
      <c r="E653" s="2"/>
    </row>
    <row r="654" spans="4:5" ht="14.25" customHeight="1">
      <c r="D654" s="1"/>
      <c r="E654" s="2"/>
    </row>
    <row r="655" spans="4:5" ht="14.25" customHeight="1">
      <c r="D655" s="1"/>
      <c r="E655" s="2"/>
    </row>
    <row r="656" spans="4:5" ht="14.25" customHeight="1">
      <c r="D656" s="1"/>
      <c r="E656" s="2"/>
    </row>
    <row r="657" spans="4:5" ht="14.25" customHeight="1">
      <c r="D657" s="1"/>
      <c r="E657" s="2"/>
    </row>
    <row r="658" spans="4:5" ht="14.25" customHeight="1">
      <c r="D658" s="1"/>
      <c r="E658" s="2"/>
    </row>
    <row r="659" spans="4:5" ht="14.25" customHeight="1">
      <c r="D659" s="1"/>
      <c r="E659" s="2"/>
    </row>
    <row r="660" spans="4:5" ht="14.25" customHeight="1">
      <c r="D660" s="1"/>
      <c r="E660" s="2"/>
    </row>
    <row r="661" spans="4:5" ht="14.25" customHeight="1">
      <c r="D661" s="1"/>
      <c r="E661" s="2"/>
    </row>
    <row r="662" spans="4:5" ht="14.25" customHeight="1">
      <c r="D662" s="1"/>
      <c r="E662" s="2"/>
    </row>
    <row r="663" spans="4:5" ht="14.25" customHeight="1">
      <c r="D663" s="1"/>
      <c r="E663" s="2"/>
    </row>
    <row r="664" spans="4:5" ht="14.25" customHeight="1">
      <c r="D664" s="1"/>
      <c r="E664" s="2"/>
    </row>
    <row r="665" spans="4:5" ht="14.25" customHeight="1">
      <c r="D665" s="1"/>
      <c r="E665" s="2"/>
    </row>
    <row r="666" spans="4:5" ht="14.25" customHeight="1">
      <c r="D666" s="1"/>
      <c r="E666" s="2"/>
    </row>
    <row r="667" spans="4:5" ht="14.25" customHeight="1">
      <c r="D667" s="1"/>
      <c r="E667" s="2"/>
    </row>
    <row r="668" spans="4:5" ht="14.25" customHeight="1">
      <c r="D668" s="1"/>
      <c r="E668" s="2"/>
    </row>
    <row r="669" spans="4:5" ht="14.25" customHeight="1">
      <c r="D669" s="1"/>
      <c r="E669" s="2"/>
    </row>
    <row r="670" spans="4:5" ht="14.25" customHeight="1">
      <c r="D670" s="1"/>
      <c r="E670" s="2"/>
    </row>
    <row r="671" spans="4:5" ht="14.25" customHeight="1">
      <c r="D671" s="1"/>
      <c r="E671" s="2"/>
    </row>
    <row r="672" spans="4:5" ht="14.25" customHeight="1">
      <c r="D672" s="1"/>
      <c r="E672" s="2"/>
    </row>
    <row r="673" spans="4:5" ht="14.25" customHeight="1">
      <c r="D673" s="1"/>
      <c r="E673" s="2"/>
    </row>
    <row r="674" spans="4:5" ht="14.25" customHeight="1">
      <c r="D674" s="1"/>
      <c r="E674" s="2"/>
    </row>
    <row r="675" spans="4:5" ht="14.25" customHeight="1">
      <c r="D675" s="1"/>
      <c r="E675" s="2"/>
    </row>
    <row r="676" spans="4:5" ht="14.25" customHeight="1">
      <c r="D676" s="1"/>
      <c r="E676" s="2"/>
    </row>
    <row r="677" spans="4:5" ht="14.25" customHeight="1">
      <c r="D677" s="1"/>
      <c r="E677" s="2"/>
    </row>
    <row r="678" spans="4:5" ht="14.25" customHeight="1">
      <c r="D678" s="1"/>
      <c r="E678" s="2"/>
    </row>
    <row r="679" spans="4:5" ht="14.25" customHeight="1">
      <c r="D679" s="1"/>
      <c r="E679" s="2"/>
    </row>
    <row r="680" spans="4:5" ht="14.25" customHeight="1">
      <c r="D680" s="1"/>
      <c r="E680" s="2"/>
    </row>
    <row r="681" spans="4:5" ht="14.25" customHeight="1">
      <c r="D681" s="1"/>
      <c r="E681" s="2"/>
    </row>
    <row r="682" spans="4:5" ht="14.25" customHeight="1">
      <c r="D682" s="1"/>
      <c r="E682" s="2"/>
    </row>
    <row r="683" spans="4:5" ht="14.25" customHeight="1">
      <c r="D683" s="1"/>
      <c r="E683" s="2"/>
    </row>
    <row r="684" spans="4:5" ht="14.25" customHeight="1">
      <c r="D684" s="1"/>
      <c r="E684" s="2"/>
    </row>
    <row r="685" spans="4:5" ht="14.25" customHeight="1">
      <c r="D685" s="1"/>
      <c r="E685" s="2"/>
    </row>
    <row r="686" spans="4:5" ht="14.25" customHeight="1">
      <c r="D686" s="1"/>
      <c r="E686" s="2"/>
    </row>
    <row r="687" spans="4:5" ht="14.25" customHeight="1">
      <c r="D687" s="1"/>
      <c r="E687" s="2"/>
    </row>
    <row r="688" spans="4:5" ht="14.25" customHeight="1">
      <c r="D688" s="1"/>
      <c r="E688" s="2"/>
    </row>
    <row r="689" spans="4:5" ht="14.25" customHeight="1">
      <c r="D689" s="1"/>
      <c r="E689" s="2"/>
    </row>
    <row r="690" spans="4:5" ht="14.25" customHeight="1">
      <c r="D690" s="1"/>
      <c r="E690" s="2"/>
    </row>
    <row r="691" spans="4:5" ht="14.25" customHeight="1">
      <c r="D691" s="1"/>
      <c r="E691" s="2"/>
    </row>
    <row r="692" spans="4:5" ht="14.25" customHeight="1">
      <c r="D692" s="1"/>
      <c r="E692" s="2"/>
    </row>
    <row r="693" spans="4:5" ht="14.25" customHeight="1">
      <c r="D693" s="1"/>
      <c r="E693" s="2"/>
    </row>
    <row r="694" spans="4:5" ht="14.25" customHeight="1">
      <c r="D694" s="1"/>
      <c r="E694" s="2"/>
    </row>
    <row r="695" spans="4:5" ht="14.25" customHeight="1">
      <c r="D695" s="1"/>
      <c r="E695" s="2"/>
    </row>
    <row r="696" spans="4:5" ht="14.25" customHeight="1">
      <c r="D696" s="1"/>
      <c r="E696" s="2"/>
    </row>
    <row r="697" spans="4:5" ht="14.25" customHeight="1">
      <c r="D697" s="1"/>
      <c r="E697" s="2"/>
    </row>
    <row r="698" spans="4:5" ht="14.25" customHeight="1">
      <c r="D698" s="1"/>
      <c r="E698" s="2"/>
    </row>
    <row r="699" spans="4:5" ht="14.25" customHeight="1">
      <c r="D699" s="1"/>
      <c r="E699" s="2"/>
    </row>
    <row r="700" spans="4:5" ht="14.25" customHeight="1">
      <c r="D700" s="1"/>
      <c r="E700" s="2"/>
    </row>
    <row r="701" spans="4:5" ht="14.25" customHeight="1">
      <c r="D701" s="1"/>
      <c r="E701" s="2"/>
    </row>
    <row r="702" spans="4:5" ht="14.25" customHeight="1">
      <c r="D702" s="1"/>
      <c r="E702" s="2"/>
    </row>
    <row r="703" spans="4:5" ht="14.25" customHeight="1">
      <c r="D703" s="1"/>
      <c r="E703" s="2"/>
    </row>
    <row r="704" spans="4:5" ht="14.25" customHeight="1">
      <c r="D704" s="1"/>
      <c r="E704" s="2"/>
    </row>
    <row r="705" spans="4:5" ht="14.25" customHeight="1">
      <c r="D705" s="1"/>
      <c r="E705" s="2"/>
    </row>
    <row r="706" spans="4:5" ht="14.25" customHeight="1">
      <c r="D706" s="1"/>
      <c r="E706" s="2"/>
    </row>
    <row r="707" spans="4:5" ht="14.25" customHeight="1">
      <c r="D707" s="1"/>
      <c r="E707" s="2"/>
    </row>
    <row r="708" spans="4:5" ht="14.25" customHeight="1">
      <c r="D708" s="1"/>
      <c r="E708" s="2"/>
    </row>
    <row r="709" spans="4:5" ht="14.25" customHeight="1">
      <c r="D709" s="1"/>
      <c r="E709" s="2"/>
    </row>
    <row r="710" spans="4:5" ht="14.25" customHeight="1">
      <c r="D710" s="1"/>
      <c r="E710" s="2"/>
    </row>
    <row r="711" spans="4:5" ht="14.25" customHeight="1">
      <c r="D711" s="1"/>
      <c r="E711" s="2"/>
    </row>
    <row r="712" spans="4:5" ht="14.25" customHeight="1">
      <c r="D712" s="1"/>
      <c r="E712" s="2"/>
    </row>
    <row r="713" spans="4:5" ht="14.25" customHeight="1">
      <c r="D713" s="1"/>
      <c r="E713" s="2"/>
    </row>
    <row r="714" spans="4:5" ht="14.25" customHeight="1">
      <c r="D714" s="1"/>
      <c r="E714" s="2"/>
    </row>
    <row r="715" spans="4:5" ht="14.25" customHeight="1">
      <c r="D715" s="1"/>
      <c r="E715" s="2"/>
    </row>
    <row r="716" spans="4:5" ht="14.25" customHeight="1">
      <c r="D716" s="1"/>
      <c r="E716" s="2"/>
    </row>
    <row r="717" spans="4:5" ht="14.25" customHeight="1">
      <c r="D717" s="1"/>
      <c r="E717" s="2"/>
    </row>
    <row r="718" spans="4:5" ht="14.25" customHeight="1">
      <c r="D718" s="1"/>
      <c r="E718" s="2"/>
    </row>
    <row r="719" spans="4:5" ht="14.25" customHeight="1">
      <c r="D719" s="1"/>
      <c r="E719" s="2"/>
    </row>
    <row r="720" spans="4:5" ht="14.25" customHeight="1">
      <c r="D720" s="1"/>
      <c r="E720" s="2"/>
    </row>
    <row r="721" spans="4:5" ht="14.25" customHeight="1">
      <c r="D721" s="1"/>
      <c r="E721" s="2"/>
    </row>
    <row r="722" spans="4:5" ht="14.25" customHeight="1">
      <c r="D722" s="1"/>
      <c r="E722" s="2"/>
    </row>
    <row r="723" spans="4:5" ht="14.25" customHeight="1">
      <c r="D723" s="1"/>
      <c r="E723" s="2"/>
    </row>
    <row r="724" spans="4:5" ht="14.25" customHeight="1">
      <c r="D724" s="1"/>
      <c r="E724" s="2"/>
    </row>
    <row r="725" spans="4:5" ht="14.25" customHeight="1">
      <c r="D725" s="1"/>
      <c r="E725" s="2"/>
    </row>
    <row r="726" spans="4:5" ht="14.25" customHeight="1">
      <c r="D726" s="1"/>
      <c r="E726" s="2"/>
    </row>
    <row r="727" spans="4:5" ht="14.25" customHeight="1">
      <c r="D727" s="1"/>
      <c r="E727" s="2"/>
    </row>
    <row r="728" spans="4:5" ht="14.25" customHeight="1">
      <c r="D728" s="1"/>
      <c r="E728" s="2"/>
    </row>
    <row r="729" spans="4:5" ht="14.25" customHeight="1">
      <c r="D729" s="1"/>
      <c r="E729" s="2"/>
    </row>
    <row r="730" spans="4:5" ht="14.25" customHeight="1">
      <c r="D730" s="1"/>
      <c r="E730" s="2"/>
    </row>
    <row r="731" spans="4:5" ht="14.25" customHeight="1">
      <c r="D731" s="1"/>
      <c r="E731" s="2"/>
    </row>
    <row r="732" spans="4:5" ht="14.25" customHeight="1">
      <c r="D732" s="1"/>
      <c r="E732" s="2"/>
    </row>
    <row r="733" spans="4:5" ht="14.25" customHeight="1">
      <c r="D733" s="1"/>
      <c r="E733" s="2"/>
    </row>
    <row r="734" spans="4:5" ht="14.25" customHeight="1">
      <c r="D734" s="1"/>
      <c r="E734" s="2"/>
    </row>
    <row r="735" spans="4:5" ht="14.25" customHeight="1">
      <c r="D735" s="1"/>
      <c r="E735" s="2"/>
    </row>
    <row r="736" spans="4:5" ht="14.25" customHeight="1">
      <c r="D736" s="1"/>
      <c r="E736" s="2"/>
    </row>
    <row r="737" spans="4:5" ht="14.25" customHeight="1">
      <c r="D737" s="1"/>
      <c r="E737" s="2"/>
    </row>
    <row r="738" spans="4:5" ht="14.25" customHeight="1">
      <c r="D738" s="1"/>
      <c r="E738" s="2"/>
    </row>
    <row r="739" spans="4:5" ht="14.25" customHeight="1">
      <c r="D739" s="1"/>
      <c r="E739" s="2"/>
    </row>
    <row r="740" spans="4:5" ht="14.25" customHeight="1">
      <c r="D740" s="1"/>
      <c r="E740" s="2"/>
    </row>
    <row r="741" spans="4:5" ht="14.25" customHeight="1">
      <c r="D741" s="1"/>
      <c r="E741" s="2"/>
    </row>
    <row r="742" spans="4:5" ht="14.25" customHeight="1">
      <c r="D742" s="1"/>
      <c r="E742" s="2"/>
    </row>
    <row r="743" spans="4:5" ht="14.25" customHeight="1">
      <c r="D743" s="1"/>
      <c r="E743" s="2"/>
    </row>
    <row r="744" spans="4:5" ht="14.25" customHeight="1">
      <c r="D744" s="1"/>
      <c r="E744" s="2"/>
    </row>
    <row r="745" spans="4:5" ht="14.25" customHeight="1">
      <c r="D745" s="1"/>
      <c r="E745" s="2"/>
    </row>
    <row r="746" spans="4:5" ht="14.25" customHeight="1">
      <c r="D746" s="1"/>
      <c r="E746" s="2"/>
    </row>
    <row r="747" spans="4:5" ht="14.25" customHeight="1">
      <c r="D747" s="1"/>
      <c r="E747" s="2"/>
    </row>
    <row r="748" spans="4:5" ht="14.25" customHeight="1">
      <c r="D748" s="1"/>
      <c r="E748" s="2"/>
    </row>
    <row r="749" spans="4:5" ht="14.25" customHeight="1">
      <c r="D749" s="1"/>
      <c r="E749" s="2"/>
    </row>
    <row r="750" spans="4:5" ht="14.25" customHeight="1">
      <c r="D750" s="1"/>
      <c r="E750" s="2"/>
    </row>
    <row r="751" spans="4:5" ht="14.25" customHeight="1">
      <c r="D751" s="1"/>
      <c r="E751" s="2"/>
    </row>
    <row r="752" spans="4:5" ht="14.25" customHeight="1">
      <c r="D752" s="1"/>
      <c r="E752" s="2"/>
    </row>
    <row r="753" spans="4:5" ht="14.25" customHeight="1">
      <c r="D753" s="1"/>
      <c r="E753" s="2"/>
    </row>
    <row r="754" spans="4:5" ht="14.25" customHeight="1">
      <c r="D754" s="1"/>
      <c r="E754" s="2"/>
    </row>
    <row r="755" spans="4:5" ht="14.25" customHeight="1">
      <c r="D755" s="1"/>
      <c r="E755" s="2"/>
    </row>
    <row r="756" spans="4:5" ht="14.25" customHeight="1">
      <c r="D756" s="1"/>
      <c r="E756" s="2"/>
    </row>
    <row r="757" spans="4:5" ht="14.25" customHeight="1">
      <c r="D757" s="1"/>
      <c r="E757" s="2"/>
    </row>
    <row r="758" spans="4:5" ht="14.25" customHeight="1">
      <c r="D758" s="1"/>
      <c r="E758" s="2"/>
    </row>
    <row r="759" spans="4:5" ht="14.25" customHeight="1">
      <c r="D759" s="1"/>
      <c r="E759" s="2"/>
    </row>
    <row r="760" spans="4:5" ht="14.25" customHeight="1">
      <c r="D760" s="1"/>
      <c r="E760" s="2"/>
    </row>
    <row r="761" spans="4:5" ht="14.25" customHeight="1">
      <c r="D761" s="1"/>
      <c r="E761" s="2"/>
    </row>
    <row r="762" spans="4:5" ht="14.25" customHeight="1">
      <c r="D762" s="1"/>
      <c r="E762" s="2"/>
    </row>
    <row r="763" spans="4:5" ht="14.25" customHeight="1">
      <c r="D763" s="1"/>
      <c r="E763" s="2"/>
    </row>
    <row r="764" spans="4:5" ht="14.25" customHeight="1">
      <c r="D764" s="1"/>
      <c r="E764" s="2"/>
    </row>
    <row r="765" spans="4:5" ht="14.25" customHeight="1">
      <c r="D765" s="1"/>
      <c r="E765" s="2"/>
    </row>
    <row r="766" spans="4:5" ht="14.25" customHeight="1">
      <c r="D766" s="1"/>
      <c r="E766" s="2"/>
    </row>
    <row r="767" spans="4:5" ht="14.25" customHeight="1">
      <c r="D767" s="1"/>
      <c r="E767" s="2"/>
    </row>
    <row r="768" spans="4:5" ht="14.25" customHeight="1">
      <c r="D768" s="1"/>
      <c r="E768" s="2"/>
    </row>
    <row r="769" spans="4:5" ht="14.25" customHeight="1">
      <c r="D769" s="1"/>
      <c r="E769" s="2"/>
    </row>
    <row r="770" spans="4:5" ht="14.25" customHeight="1">
      <c r="D770" s="1"/>
      <c r="E770" s="2"/>
    </row>
    <row r="771" spans="4:5" ht="14.25" customHeight="1">
      <c r="D771" s="1"/>
      <c r="E771" s="2"/>
    </row>
    <row r="772" spans="4:5" ht="14.25" customHeight="1">
      <c r="D772" s="1"/>
      <c r="E772" s="2"/>
    </row>
    <row r="773" spans="4:5" ht="14.25" customHeight="1">
      <c r="D773" s="1"/>
      <c r="E773" s="2"/>
    </row>
    <row r="774" spans="4:5" ht="14.25" customHeight="1">
      <c r="D774" s="1"/>
      <c r="E774" s="2"/>
    </row>
    <row r="775" spans="4:5" ht="14.25" customHeight="1">
      <c r="D775" s="1"/>
      <c r="E775" s="2"/>
    </row>
    <row r="776" spans="4:5" ht="14.25" customHeight="1">
      <c r="D776" s="1"/>
      <c r="E776" s="2"/>
    </row>
    <row r="777" spans="4:5" ht="14.25" customHeight="1">
      <c r="D777" s="1"/>
      <c r="E777" s="2"/>
    </row>
    <row r="778" spans="4:5" ht="14.25" customHeight="1">
      <c r="D778" s="1"/>
      <c r="E778" s="2"/>
    </row>
    <row r="779" spans="4:5" ht="14.25" customHeight="1">
      <c r="D779" s="1"/>
      <c r="E779" s="2"/>
    </row>
    <row r="780" spans="4:5" ht="14.25" customHeight="1">
      <c r="D780" s="1"/>
      <c r="E780" s="2"/>
    </row>
    <row r="781" spans="4:5" ht="14.25" customHeight="1">
      <c r="D781" s="1"/>
      <c r="E781" s="2"/>
    </row>
    <row r="782" spans="4:5" ht="14.25" customHeight="1">
      <c r="D782" s="1"/>
      <c r="E782" s="2"/>
    </row>
    <row r="783" spans="4:5" ht="14.25" customHeight="1">
      <c r="D783" s="1"/>
      <c r="E783" s="2"/>
    </row>
    <row r="784" spans="4:5" ht="14.25" customHeight="1">
      <c r="D784" s="1"/>
      <c r="E784" s="2"/>
    </row>
    <row r="785" spans="4:5" ht="14.25" customHeight="1">
      <c r="D785" s="1"/>
      <c r="E785" s="2"/>
    </row>
    <row r="786" spans="4:5" ht="14.25" customHeight="1">
      <c r="D786" s="1"/>
      <c r="E786" s="2"/>
    </row>
    <row r="787" spans="4:5" ht="14.25" customHeight="1">
      <c r="D787" s="1"/>
      <c r="E787" s="2"/>
    </row>
    <row r="788" spans="4:5" ht="14.25" customHeight="1">
      <c r="D788" s="1"/>
      <c r="E788" s="2"/>
    </row>
    <row r="789" spans="4:5" ht="14.25" customHeight="1">
      <c r="D789" s="1"/>
      <c r="E789" s="2"/>
    </row>
    <row r="790" spans="4:5" ht="14.25" customHeight="1">
      <c r="D790" s="1"/>
      <c r="E790" s="2"/>
    </row>
    <row r="791" spans="4:5" ht="14.25" customHeight="1">
      <c r="D791" s="1"/>
      <c r="E791" s="2"/>
    </row>
    <row r="792" spans="4:5" ht="14.25" customHeight="1">
      <c r="D792" s="1"/>
      <c r="E792" s="2"/>
    </row>
    <row r="793" spans="4:5" ht="14.25" customHeight="1">
      <c r="D793" s="1"/>
      <c r="E793" s="2"/>
    </row>
    <row r="794" spans="4:5" ht="14.25" customHeight="1">
      <c r="D794" s="1"/>
      <c r="E794" s="2"/>
    </row>
    <row r="795" spans="4:5" ht="14.25" customHeight="1">
      <c r="D795" s="1"/>
      <c r="E795" s="2"/>
    </row>
    <row r="796" spans="4:5" ht="14.25" customHeight="1">
      <c r="D796" s="1"/>
      <c r="E796" s="2"/>
    </row>
    <row r="797" spans="4:5" ht="14.25" customHeight="1">
      <c r="D797" s="1"/>
      <c r="E797" s="2"/>
    </row>
    <row r="798" spans="4:5" ht="14.25" customHeight="1">
      <c r="D798" s="1"/>
      <c r="E798" s="2"/>
    </row>
    <row r="799" spans="4:5" ht="14.25" customHeight="1">
      <c r="D799" s="1"/>
      <c r="E799" s="2"/>
    </row>
    <row r="800" spans="4:5" ht="14.25" customHeight="1">
      <c r="D800" s="1"/>
      <c r="E800" s="2"/>
    </row>
    <row r="801" spans="4:5" ht="14.25" customHeight="1">
      <c r="D801" s="1"/>
      <c r="E801" s="2"/>
    </row>
    <row r="802" spans="4:5" ht="14.25" customHeight="1">
      <c r="D802" s="1"/>
      <c r="E802" s="2"/>
    </row>
    <row r="803" spans="4:5" ht="14.25" customHeight="1">
      <c r="D803" s="1"/>
      <c r="E803" s="2"/>
    </row>
    <row r="804" spans="4:5" ht="14.25" customHeight="1">
      <c r="D804" s="1"/>
      <c r="E804" s="2"/>
    </row>
    <row r="805" spans="4:5" ht="14.25" customHeight="1">
      <c r="D805" s="1"/>
      <c r="E805" s="2"/>
    </row>
    <row r="806" spans="4:5" ht="14.25" customHeight="1">
      <c r="D806" s="1"/>
      <c r="E806" s="2"/>
    </row>
    <row r="807" spans="4:5" ht="14.25" customHeight="1">
      <c r="D807" s="1"/>
      <c r="E807" s="2"/>
    </row>
    <row r="808" spans="4:5" ht="14.25" customHeight="1">
      <c r="D808" s="1"/>
      <c r="E808" s="2"/>
    </row>
    <row r="809" spans="4:5" ht="14.25" customHeight="1">
      <c r="D809" s="1"/>
      <c r="E809" s="2"/>
    </row>
    <row r="810" spans="4:5" ht="14.25" customHeight="1">
      <c r="D810" s="1"/>
      <c r="E810" s="2"/>
    </row>
    <row r="811" spans="4:5" ht="14.25" customHeight="1">
      <c r="D811" s="1"/>
      <c r="E811" s="2"/>
    </row>
    <row r="812" spans="4:5" ht="14.25" customHeight="1">
      <c r="D812" s="1"/>
      <c r="E812" s="2"/>
    </row>
    <row r="813" spans="4:5" ht="14.25" customHeight="1">
      <c r="D813" s="1"/>
      <c r="E813" s="2"/>
    </row>
    <row r="814" spans="4:5" ht="14.25" customHeight="1">
      <c r="D814" s="1"/>
      <c r="E814" s="2"/>
    </row>
    <row r="815" spans="4:5" ht="14.25" customHeight="1">
      <c r="D815" s="1"/>
      <c r="E815" s="2"/>
    </row>
    <row r="816" spans="4:5" ht="14.25" customHeight="1">
      <c r="D816" s="1"/>
      <c r="E816" s="2"/>
    </row>
    <row r="817" spans="4:5" ht="14.25" customHeight="1">
      <c r="D817" s="1"/>
      <c r="E817" s="2"/>
    </row>
    <row r="818" spans="4:5" ht="14.25" customHeight="1">
      <c r="D818" s="1"/>
      <c r="E818" s="2"/>
    </row>
    <row r="819" spans="4:5" ht="14.25" customHeight="1">
      <c r="D819" s="1"/>
      <c r="E819" s="2"/>
    </row>
    <row r="820" spans="4:5" ht="14.25" customHeight="1">
      <c r="D820" s="1"/>
      <c r="E820" s="2"/>
    </row>
    <row r="821" spans="4:5" ht="14.25" customHeight="1">
      <c r="D821" s="1"/>
      <c r="E821" s="2"/>
    </row>
    <row r="822" spans="4:5" ht="14.25" customHeight="1">
      <c r="D822" s="1"/>
      <c r="E822" s="2"/>
    </row>
    <row r="823" spans="4:5" ht="14.25" customHeight="1">
      <c r="D823" s="1"/>
      <c r="E823" s="2"/>
    </row>
    <row r="824" spans="4:5" ht="14.25" customHeight="1">
      <c r="D824" s="1"/>
      <c r="E824" s="2"/>
    </row>
    <row r="825" spans="4:5" ht="14.25" customHeight="1">
      <c r="D825" s="1"/>
      <c r="E825" s="2"/>
    </row>
    <row r="826" spans="4:5" ht="14.25" customHeight="1">
      <c r="D826" s="1"/>
      <c r="E826" s="2"/>
    </row>
    <row r="827" spans="4:5" ht="14.25" customHeight="1">
      <c r="D827" s="1"/>
      <c r="E827" s="2"/>
    </row>
    <row r="828" spans="4:5" ht="14.25" customHeight="1">
      <c r="D828" s="1"/>
      <c r="E828" s="2"/>
    </row>
    <row r="829" spans="4:5" ht="14.25" customHeight="1">
      <c r="D829" s="1"/>
      <c r="E829" s="2"/>
    </row>
    <row r="830" spans="4:5" ht="14.25" customHeight="1">
      <c r="D830" s="1"/>
      <c r="E830" s="2"/>
    </row>
    <row r="831" spans="4:5" ht="14.25" customHeight="1">
      <c r="D831" s="1"/>
      <c r="E831" s="2"/>
    </row>
    <row r="832" spans="4:5" ht="14.25" customHeight="1">
      <c r="D832" s="1"/>
      <c r="E832" s="2"/>
    </row>
    <row r="833" spans="4:5" ht="14.25" customHeight="1">
      <c r="D833" s="1"/>
      <c r="E833" s="2"/>
    </row>
    <row r="834" spans="4:5" ht="14.25" customHeight="1">
      <c r="D834" s="1"/>
      <c r="E834" s="2"/>
    </row>
    <row r="835" spans="4:5" ht="14.25" customHeight="1">
      <c r="D835" s="1"/>
      <c r="E835" s="2"/>
    </row>
    <row r="836" spans="4:5" ht="14.25" customHeight="1">
      <c r="D836" s="1"/>
      <c r="E836" s="2"/>
    </row>
    <row r="837" spans="4:5" ht="14.25" customHeight="1">
      <c r="D837" s="1"/>
      <c r="E837" s="2"/>
    </row>
    <row r="838" spans="4:5" ht="14.25" customHeight="1">
      <c r="D838" s="1"/>
      <c r="E838" s="2"/>
    </row>
    <row r="839" spans="4:5" ht="14.25" customHeight="1">
      <c r="D839" s="1"/>
      <c r="E839" s="2"/>
    </row>
    <row r="840" spans="4:5" ht="14.25" customHeight="1">
      <c r="D840" s="1"/>
      <c r="E840" s="2"/>
    </row>
    <row r="841" spans="4:5" ht="14.25" customHeight="1">
      <c r="D841" s="1"/>
      <c r="E841" s="2"/>
    </row>
    <row r="842" spans="4:5" ht="14.25" customHeight="1">
      <c r="D842" s="1"/>
      <c r="E842" s="2"/>
    </row>
    <row r="843" spans="4:5" ht="14.25" customHeight="1">
      <c r="D843" s="1"/>
      <c r="E843" s="2"/>
    </row>
    <row r="844" spans="4:5" ht="14.25" customHeight="1">
      <c r="D844" s="1"/>
      <c r="E844" s="2"/>
    </row>
    <row r="845" spans="4:5" ht="14.25" customHeight="1">
      <c r="D845" s="1"/>
      <c r="E845" s="2"/>
    </row>
    <row r="846" spans="4:5" ht="14.25" customHeight="1">
      <c r="D846" s="1"/>
      <c r="E846" s="2"/>
    </row>
    <row r="847" spans="4:5" ht="14.25" customHeight="1">
      <c r="D847" s="1"/>
      <c r="E847" s="2"/>
    </row>
    <row r="848" spans="4:5" ht="14.25" customHeight="1">
      <c r="D848" s="1"/>
      <c r="E848" s="2"/>
    </row>
    <row r="849" spans="4:5" ht="14.25" customHeight="1">
      <c r="D849" s="1"/>
      <c r="E849" s="2"/>
    </row>
    <row r="850" spans="4:5" ht="14.25" customHeight="1">
      <c r="D850" s="1"/>
      <c r="E850" s="2"/>
    </row>
    <row r="851" spans="4:5" ht="14.25" customHeight="1">
      <c r="D851" s="1"/>
      <c r="E851" s="2"/>
    </row>
    <row r="852" spans="4:5" ht="14.25" customHeight="1">
      <c r="D852" s="1"/>
      <c r="E852" s="2"/>
    </row>
    <row r="853" spans="4:5" ht="14.25" customHeight="1">
      <c r="D853" s="1"/>
      <c r="E853" s="2"/>
    </row>
    <row r="854" spans="4:5" ht="14.25" customHeight="1">
      <c r="D854" s="1"/>
      <c r="E854" s="2"/>
    </row>
    <row r="855" spans="4:5" ht="14.25" customHeight="1">
      <c r="D855" s="1"/>
      <c r="E855" s="2"/>
    </row>
    <row r="856" spans="4:5" ht="14.25" customHeight="1">
      <c r="D856" s="1"/>
      <c r="E856" s="2"/>
    </row>
    <row r="857" spans="4:5" ht="14.25" customHeight="1">
      <c r="D857" s="1"/>
      <c r="E857" s="2"/>
    </row>
    <row r="858" spans="4:5" ht="14.25" customHeight="1">
      <c r="D858" s="1"/>
      <c r="E858" s="2"/>
    </row>
    <row r="859" spans="4:5" ht="14.25" customHeight="1">
      <c r="D859" s="1"/>
      <c r="E859" s="2"/>
    </row>
    <row r="860" spans="4:5" ht="14.25" customHeight="1">
      <c r="D860" s="1"/>
      <c r="E860" s="2"/>
    </row>
    <row r="861" spans="4:5" ht="14.25" customHeight="1">
      <c r="D861" s="1"/>
      <c r="E861" s="2"/>
    </row>
    <row r="862" spans="4:5" ht="14.25" customHeight="1">
      <c r="D862" s="1"/>
      <c r="E862" s="2"/>
    </row>
    <row r="863" spans="4:5" ht="14.25" customHeight="1">
      <c r="D863" s="1"/>
      <c r="E863" s="2"/>
    </row>
    <row r="864" spans="4:5" ht="14.25" customHeight="1">
      <c r="D864" s="1"/>
      <c r="E864" s="2"/>
    </row>
    <row r="865" spans="4:5" ht="14.25" customHeight="1">
      <c r="D865" s="1"/>
      <c r="E865" s="2"/>
    </row>
    <row r="866" spans="4:5" ht="14.25" customHeight="1">
      <c r="D866" s="1"/>
      <c r="E866" s="2"/>
    </row>
    <row r="867" spans="4:5" ht="14.25" customHeight="1">
      <c r="D867" s="1"/>
      <c r="E867" s="2"/>
    </row>
    <row r="868" spans="4:5" ht="14.25" customHeight="1">
      <c r="D868" s="1"/>
      <c r="E868" s="2"/>
    </row>
    <row r="869" spans="4:5" ht="14.25" customHeight="1">
      <c r="D869" s="1"/>
      <c r="E869" s="2"/>
    </row>
    <row r="870" spans="4:5" ht="14.25" customHeight="1">
      <c r="D870" s="1"/>
      <c r="E870" s="2"/>
    </row>
    <row r="871" spans="4:5" ht="14.25" customHeight="1">
      <c r="D871" s="1"/>
      <c r="E871" s="2"/>
    </row>
    <row r="872" spans="4:5" ht="14.25" customHeight="1">
      <c r="D872" s="1"/>
      <c r="E872" s="2"/>
    </row>
    <row r="873" spans="4:5" ht="14.25" customHeight="1">
      <c r="D873" s="1"/>
      <c r="E873" s="2"/>
    </row>
    <row r="874" spans="4:5" ht="14.25" customHeight="1">
      <c r="D874" s="1"/>
      <c r="E874" s="2"/>
    </row>
    <row r="875" spans="4:5" ht="14.25" customHeight="1">
      <c r="D875" s="1"/>
      <c r="E875" s="2"/>
    </row>
    <row r="876" spans="4:5" ht="14.25" customHeight="1">
      <c r="D876" s="1"/>
      <c r="E876" s="2"/>
    </row>
    <row r="877" spans="4:5" ht="14.25" customHeight="1">
      <c r="D877" s="1"/>
      <c r="E877" s="2"/>
    </row>
    <row r="878" spans="4:5" ht="14.25" customHeight="1">
      <c r="D878" s="1"/>
      <c r="E878" s="2"/>
    </row>
    <row r="879" spans="4:5" ht="14.25" customHeight="1">
      <c r="D879" s="1"/>
      <c r="E879" s="2"/>
    </row>
    <row r="880" spans="4:5" ht="14.25" customHeight="1">
      <c r="D880" s="1"/>
      <c r="E880" s="2"/>
    </row>
    <row r="881" spans="4:5" ht="14.25" customHeight="1">
      <c r="D881" s="1"/>
      <c r="E881" s="2"/>
    </row>
    <row r="882" spans="4:5" ht="14.25" customHeight="1">
      <c r="D882" s="1"/>
      <c r="E882" s="2"/>
    </row>
    <row r="883" spans="4:5" ht="14.25" customHeight="1">
      <c r="D883" s="1"/>
      <c r="E883" s="2"/>
    </row>
    <row r="884" spans="4:5" ht="14.25" customHeight="1">
      <c r="D884" s="1"/>
      <c r="E884" s="2"/>
    </row>
    <row r="885" spans="4:5" ht="14.25" customHeight="1">
      <c r="D885" s="1"/>
      <c r="E885" s="2"/>
    </row>
    <row r="886" spans="4:5" ht="14.25" customHeight="1">
      <c r="D886" s="1"/>
      <c r="E886" s="2"/>
    </row>
    <row r="887" spans="4:5" ht="14.25" customHeight="1">
      <c r="D887" s="1"/>
      <c r="E887" s="2"/>
    </row>
    <row r="888" spans="4:5" ht="14.25" customHeight="1">
      <c r="D888" s="1"/>
      <c r="E888" s="2"/>
    </row>
    <row r="889" spans="4:5" ht="14.25" customHeight="1">
      <c r="D889" s="1"/>
      <c r="E889" s="2"/>
    </row>
    <row r="890" spans="4:5" ht="14.25" customHeight="1">
      <c r="D890" s="1"/>
      <c r="E890" s="2"/>
    </row>
    <row r="891" spans="4:5" ht="14.25" customHeight="1">
      <c r="D891" s="1"/>
      <c r="E891" s="2"/>
    </row>
    <row r="892" spans="4:5" ht="14.25" customHeight="1">
      <c r="D892" s="1"/>
      <c r="E892" s="2"/>
    </row>
    <row r="893" spans="4:5" ht="14.25" customHeight="1">
      <c r="D893" s="1"/>
      <c r="E893" s="2"/>
    </row>
    <row r="894" spans="4:5" ht="14.25" customHeight="1">
      <c r="D894" s="1"/>
      <c r="E894" s="2"/>
    </row>
    <row r="895" spans="4:5" ht="14.25" customHeight="1">
      <c r="D895" s="1"/>
      <c r="E895" s="2"/>
    </row>
    <row r="896" spans="4:5" ht="14.25" customHeight="1">
      <c r="D896" s="1"/>
      <c r="E896" s="2"/>
    </row>
    <row r="897" spans="4:5" ht="14.25" customHeight="1">
      <c r="D897" s="1"/>
      <c r="E897" s="2"/>
    </row>
    <row r="898" spans="4:5" ht="14.25" customHeight="1">
      <c r="D898" s="1"/>
      <c r="E898" s="2"/>
    </row>
    <row r="899" spans="4:5" ht="14.25" customHeight="1">
      <c r="D899" s="1"/>
      <c r="E899" s="2"/>
    </row>
    <row r="900" spans="4:5" ht="14.25" customHeight="1">
      <c r="D900" s="1"/>
      <c r="E900" s="2"/>
    </row>
    <row r="901" spans="4:5" ht="14.25" customHeight="1">
      <c r="D901" s="1"/>
      <c r="E901" s="2"/>
    </row>
    <row r="902" spans="4:5" ht="14.25" customHeight="1">
      <c r="D902" s="1"/>
      <c r="E902" s="2"/>
    </row>
    <row r="903" spans="4:5" ht="14.25" customHeight="1">
      <c r="D903" s="1"/>
      <c r="E903" s="2"/>
    </row>
    <row r="904" spans="4:5" ht="14.25" customHeight="1">
      <c r="D904" s="1"/>
      <c r="E904" s="2"/>
    </row>
    <row r="905" spans="4:5" ht="14.25" customHeight="1">
      <c r="D905" s="1"/>
      <c r="E905" s="2"/>
    </row>
    <row r="906" spans="4:5" ht="14.25" customHeight="1">
      <c r="D906" s="1"/>
      <c r="E906" s="2"/>
    </row>
    <row r="907" spans="4:5" ht="14.25" customHeight="1">
      <c r="D907" s="1"/>
      <c r="E907" s="2"/>
    </row>
    <row r="908" spans="4:5" ht="14.25" customHeight="1">
      <c r="D908" s="1"/>
      <c r="E908" s="2"/>
    </row>
    <row r="909" spans="4:5" ht="14.25" customHeight="1">
      <c r="D909" s="1"/>
      <c r="E909" s="2"/>
    </row>
    <row r="910" spans="4:5" ht="14.25" customHeight="1">
      <c r="D910" s="1"/>
      <c r="E910" s="2"/>
    </row>
    <row r="911" spans="4:5" ht="14.25" customHeight="1">
      <c r="D911" s="1"/>
      <c r="E911" s="2"/>
    </row>
    <row r="912" spans="4:5" ht="14.25" customHeight="1">
      <c r="D912" s="1"/>
      <c r="E912" s="2"/>
    </row>
    <row r="913" spans="4:5" ht="14.25" customHeight="1">
      <c r="D913" s="1"/>
      <c r="E913" s="2"/>
    </row>
    <row r="914" spans="4:5" ht="14.25" customHeight="1">
      <c r="D914" s="1"/>
      <c r="E914" s="2"/>
    </row>
    <row r="915" spans="4:5" ht="14.25" customHeight="1">
      <c r="D915" s="1"/>
      <c r="E915" s="2"/>
    </row>
    <row r="916" spans="4:5" ht="14.25" customHeight="1">
      <c r="D916" s="1"/>
      <c r="E916" s="2"/>
    </row>
    <row r="917" spans="4:5" ht="14.25" customHeight="1">
      <c r="D917" s="1"/>
      <c r="E917" s="2"/>
    </row>
    <row r="918" spans="4:5" ht="14.25" customHeight="1">
      <c r="D918" s="1"/>
      <c r="E918" s="2"/>
    </row>
    <row r="919" spans="4:5" ht="14.25" customHeight="1">
      <c r="D919" s="1"/>
      <c r="E919" s="2"/>
    </row>
    <row r="920" spans="4:5" ht="14.25" customHeight="1">
      <c r="D920" s="1"/>
      <c r="E920" s="2"/>
    </row>
    <row r="921" spans="4:5" ht="14.25" customHeight="1">
      <c r="D921" s="1"/>
      <c r="E921" s="2"/>
    </row>
    <row r="922" spans="4:5" ht="14.25" customHeight="1">
      <c r="D922" s="1"/>
      <c r="E922" s="2"/>
    </row>
    <row r="923" spans="4:5" ht="14.25" customHeight="1">
      <c r="D923" s="1"/>
      <c r="E923" s="2"/>
    </row>
    <row r="924" spans="4:5" ht="14.25" customHeight="1">
      <c r="D924" s="1"/>
      <c r="E924" s="2"/>
    </row>
    <row r="925" spans="4:5" ht="14.25" customHeight="1">
      <c r="D925" s="1"/>
      <c r="E925" s="2"/>
    </row>
    <row r="926" spans="4:5" ht="14.25" customHeight="1">
      <c r="D926" s="1"/>
      <c r="E926" s="2"/>
    </row>
    <row r="927" spans="4:5" ht="14.25" customHeight="1">
      <c r="D927" s="1"/>
      <c r="E927" s="2"/>
    </row>
    <row r="928" spans="4:5" ht="14.25" customHeight="1">
      <c r="D928" s="1"/>
      <c r="E928" s="2"/>
    </row>
    <row r="929" spans="4:5" ht="14.25" customHeight="1">
      <c r="D929" s="1"/>
      <c r="E929" s="2"/>
    </row>
    <row r="930" spans="4:5" ht="14.25" customHeight="1">
      <c r="D930" s="1"/>
      <c r="E930" s="2"/>
    </row>
    <row r="931" spans="4:5" ht="14.25" customHeight="1">
      <c r="D931" s="1"/>
      <c r="E931" s="2"/>
    </row>
    <row r="932" spans="4:5" ht="14.25" customHeight="1">
      <c r="D932" s="1"/>
      <c r="E932" s="2"/>
    </row>
    <row r="933" spans="4:5" ht="14.25" customHeight="1">
      <c r="D933" s="1"/>
      <c r="E933" s="2"/>
    </row>
    <row r="934" spans="4:5" ht="14.25" customHeight="1">
      <c r="D934" s="1"/>
      <c r="E934" s="2"/>
    </row>
    <row r="935" spans="4:5" ht="14.25" customHeight="1">
      <c r="D935" s="1"/>
      <c r="E935" s="2"/>
    </row>
    <row r="936" spans="4:5" ht="14.25" customHeight="1">
      <c r="D936" s="1"/>
      <c r="E936" s="2"/>
    </row>
    <row r="937" spans="4:5" ht="14.25" customHeight="1">
      <c r="D937" s="1"/>
      <c r="E937" s="2"/>
    </row>
    <row r="938" spans="4:5" ht="14.25" customHeight="1">
      <c r="D938" s="1"/>
      <c r="E938" s="2"/>
    </row>
    <row r="939" spans="4:5" ht="14.25" customHeight="1">
      <c r="D939" s="1"/>
      <c r="E939" s="2"/>
    </row>
    <row r="940" spans="4:5" ht="14.25" customHeight="1">
      <c r="D940" s="1"/>
      <c r="E940" s="2"/>
    </row>
    <row r="941" spans="4:5" ht="14.25" customHeight="1">
      <c r="D941" s="1"/>
      <c r="E941" s="2"/>
    </row>
    <row r="942" spans="4:5" ht="14.25" customHeight="1">
      <c r="D942" s="1"/>
      <c r="E942" s="2"/>
    </row>
    <row r="943" spans="4:5" ht="14.25" customHeight="1">
      <c r="D943" s="1"/>
      <c r="E943" s="2"/>
    </row>
    <row r="944" spans="4:5" ht="14.25" customHeight="1">
      <c r="D944" s="1"/>
      <c r="E944" s="2"/>
    </row>
    <row r="945" spans="4:5" ht="14.25" customHeight="1">
      <c r="D945" s="1"/>
      <c r="E945" s="2"/>
    </row>
    <row r="946" spans="4:5" ht="14.25" customHeight="1">
      <c r="D946" s="1"/>
      <c r="E946" s="2"/>
    </row>
    <row r="947" spans="4:5" ht="14.25" customHeight="1">
      <c r="D947" s="1"/>
      <c r="E947" s="2"/>
    </row>
    <row r="948" spans="4:5" ht="14.25" customHeight="1">
      <c r="D948" s="1"/>
      <c r="E948" s="2"/>
    </row>
    <row r="949" spans="4:5" ht="14.25" customHeight="1">
      <c r="D949" s="1"/>
      <c r="E949" s="2"/>
    </row>
    <row r="950" spans="4:5" ht="14.25" customHeight="1">
      <c r="D950" s="1"/>
      <c r="E950" s="2"/>
    </row>
    <row r="951" spans="4:5" ht="14.25" customHeight="1">
      <c r="D951" s="1"/>
      <c r="E951" s="2"/>
    </row>
    <row r="952" spans="4:5" ht="14.25" customHeight="1">
      <c r="D952" s="1"/>
      <c r="E952" s="2"/>
    </row>
    <row r="953" spans="4:5" ht="14.25" customHeight="1">
      <c r="D953" s="1"/>
      <c r="E953" s="2"/>
    </row>
    <row r="954" spans="4:5" ht="14.25" customHeight="1">
      <c r="D954" s="1"/>
      <c r="E954" s="2"/>
    </row>
    <row r="955" spans="4:5" ht="14.25" customHeight="1">
      <c r="D955" s="1"/>
      <c r="E955" s="2"/>
    </row>
    <row r="956" spans="4:5" ht="14.25" customHeight="1">
      <c r="D956" s="1"/>
      <c r="E956" s="2"/>
    </row>
    <row r="957" spans="4:5" ht="14.25" customHeight="1">
      <c r="D957" s="1"/>
      <c r="E957" s="2"/>
    </row>
    <row r="958" spans="4:5" ht="14.25" customHeight="1">
      <c r="D958" s="1"/>
      <c r="E958" s="2"/>
    </row>
    <row r="959" spans="4:5" ht="14.25" customHeight="1">
      <c r="D959" s="1"/>
      <c r="E959" s="2"/>
    </row>
    <row r="960" spans="4:5" ht="14.25" customHeight="1">
      <c r="D960" s="1"/>
      <c r="E960" s="2"/>
    </row>
    <row r="961" spans="4:5" ht="14.25" customHeight="1">
      <c r="D961" s="1"/>
      <c r="E961" s="2"/>
    </row>
    <row r="962" spans="4:5" ht="14.25" customHeight="1">
      <c r="D962" s="1"/>
      <c r="E962" s="2"/>
    </row>
    <row r="963" spans="4:5" ht="14.25" customHeight="1">
      <c r="D963" s="1"/>
      <c r="E963" s="2"/>
    </row>
    <row r="964" spans="4:5" ht="14.25" customHeight="1">
      <c r="D964" s="1"/>
      <c r="E964" s="2"/>
    </row>
    <row r="965" spans="4:5" ht="14.25" customHeight="1">
      <c r="D965" s="1"/>
      <c r="E965" s="2"/>
    </row>
    <row r="966" spans="4:5" ht="14.25" customHeight="1">
      <c r="D966" s="1"/>
      <c r="E966" s="2"/>
    </row>
    <row r="967" spans="4:5" ht="14.25" customHeight="1">
      <c r="D967" s="1"/>
      <c r="E967" s="2"/>
    </row>
    <row r="968" spans="4:5" ht="14.25" customHeight="1">
      <c r="D968" s="1"/>
      <c r="E968" s="2"/>
    </row>
    <row r="969" spans="4:5" ht="14.25" customHeight="1">
      <c r="D969" s="1"/>
      <c r="E969" s="2"/>
    </row>
    <row r="970" spans="4:5" ht="14.25" customHeight="1">
      <c r="D970" s="1"/>
      <c r="E970" s="2"/>
    </row>
    <row r="971" spans="4:5" ht="14.25" customHeight="1">
      <c r="D971" s="1"/>
      <c r="E971" s="2"/>
    </row>
    <row r="972" spans="4:5" ht="14.25" customHeight="1">
      <c r="D972" s="1"/>
      <c r="E972" s="2"/>
    </row>
    <row r="973" spans="4:5" ht="14.25" customHeight="1">
      <c r="D973" s="1"/>
      <c r="E973" s="2"/>
    </row>
    <row r="974" spans="4:5" ht="14.25" customHeight="1">
      <c r="D974" s="1"/>
      <c r="E974" s="2"/>
    </row>
    <row r="975" spans="4:5" ht="14.25" customHeight="1">
      <c r="D975" s="1"/>
      <c r="E975" s="2"/>
    </row>
    <row r="976" spans="4:5" ht="14.25" customHeight="1">
      <c r="D976" s="1"/>
      <c r="E976" s="2"/>
    </row>
    <row r="977" spans="4:5" ht="14.25" customHeight="1">
      <c r="D977" s="1"/>
      <c r="E977" s="2"/>
    </row>
    <row r="978" spans="4:5" ht="14.25" customHeight="1">
      <c r="D978" s="1"/>
      <c r="E978" s="2"/>
    </row>
    <row r="979" spans="4:5" ht="14.25" customHeight="1">
      <c r="D979" s="1"/>
      <c r="E979" s="2"/>
    </row>
    <row r="980" spans="4:5" ht="14.25" customHeight="1">
      <c r="D980" s="1"/>
      <c r="E980" s="2"/>
    </row>
    <row r="981" spans="4:5" ht="14.25" customHeight="1">
      <c r="D981" s="1"/>
      <c r="E981" s="2"/>
    </row>
    <row r="982" spans="4:5" ht="14.25" customHeight="1">
      <c r="D982" s="1"/>
      <c r="E982" s="2"/>
    </row>
    <row r="983" spans="4:5" ht="14.25" customHeight="1">
      <c r="D983" s="1"/>
      <c r="E983" s="2"/>
    </row>
    <row r="984" spans="4:5" ht="14.25" customHeight="1">
      <c r="D984" s="1"/>
      <c r="E984" s="2"/>
    </row>
    <row r="985" spans="4:5" ht="14.25" customHeight="1">
      <c r="D985" s="1"/>
      <c r="E985" s="2"/>
    </row>
    <row r="986" spans="4:5" ht="14.25" customHeight="1">
      <c r="D986" s="1"/>
      <c r="E986" s="2"/>
    </row>
    <row r="987" spans="4:5" ht="14.25" customHeight="1">
      <c r="D987" s="1"/>
      <c r="E987" s="2"/>
    </row>
    <row r="988" spans="4:5" ht="14.25" customHeight="1">
      <c r="D988" s="1"/>
      <c r="E988" s="2"/>
    </row>
    <row r="989" spans="4:5" ht="14.25" customHeight="1">
      <c r="D989" s="1"/>
      <c r="E989" s="2"/>
    </row>
    <row r="990" spans="4:5" ht="14.25" customHeight="1">
      <c r="D990" s="1"/>
      <c r="E990" s="2"/>
    </row>
    <row r="991" spans="4:5" ht="14.25" customHeight="1">
      <c r="D991" s="1"/>
      <c r="E991" s="2"/>
    </row>
    <row r="992" spans="4:5" ht="14.25" customHeight="1">
      <c r="D992" s="1"/>
      <c r="E992" s="2"/>
    </row>
    <row r="993" spans="4:5" ht="14.25" customHeight="1">
      <c r="D993" s="1"/>
      <c r="E993" s="2"/>
    </row>
    <row r="994" spans="4:5" ht="14.25" customHeight="1">
      <c r="D994" s="1"/>
      <c r="E994" s="2"/>
    </row>
    <row r="995" spans="4:5" ht="14.25" customHeight="1">
      <c r="D995" s="1"/>
      <c r="E995" s="2"/>
    </row>
    <row r="996" spans="4:5" ht="14.25" customHeight="1">
      <c r="D996" s="1"/>
      <c r="E996" s="2"/>
    </row>
    <row r="997" spans="4:5" ht="14.25" customHeight="1">
      <c r="D997" s="1"/>
      <c r="E997" s="2"/>
    </row>
    <row r="998" spans="4:5" ht="14.25" customHeight="1">
      <c r="D998" s="1"/>
      <c r="E998" s="2"/>
    </row>
    <row r="999" spans="4:5" ht="14.25" customHeight="1">
      <c r="D999" s="1"/>
      <c r="E999" s="2"/>
    </row>
    <row r="1000" spans="4:5" ht="14.25" customHeight="1">
      <c r="D1000" s="1"/>
      <c r="E1000" s="2"/>
    </row>
  </sheetData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008"/>
  <sheetViews>
    <sheetView workbookViewId="0">
      <selection activeCell="G44" sqref="G44"/>
    </sheetView>
  </sheetViews>
  <sheetFormatPr defaultColWidth="12.625" defaultRowHeight="15" customHeight="1" outlineLevelRow="2"/>
  <cols>
    <col min="1" max="1" width="6.625" customWidth="1"/>
    <col min="2" max="2" width="6" customWidth="1"/>
    <col min="3" max="3" width="11.625" customWidth="1"/>
    <col min="4" max="4" width="8.25" customWidth="1"/>
    <col min="5" max="5" width="6.125" customWidth="1"/>
    <col min="6" max="6" width="11.25" customWidth="1"/>
    <col min="7" max="7" width="8" customWidth="1"/>
    <col min="8" max="26" width="7.625" customWidth="1"/>
  </cols>
  <sheetData>
    <row r="1" spans="1:10" ht="14.25" customHeight="1">
      <c r="A1" s="47" t="s">
        <v>414</v>
      </c>
      <c r="B1" s="47" t="s">
        <v>416</v>
      </c>
      <c r="C1" s="47" t="s">
        <v>418</v>
      </c>
      <c r="D1" s="48" t="s">
        <v>419</v>
      </c>
      <c r="E1" s="47" t="s">
        <v>420</v>
      </c>
      <c r="F1" s="48" t="s">
        <v>411</v>
      </c>
      <c r="G1" s="47" t="s">
        <v>184</v>
      </c>
      <c r="J1" s="28" t="s">
        <v>421</v>
      </c>
    </row>
    <row r="2" spans="1:10" ht="14.25" customHeight="1">
      <c r="A2" s="49"/>
      <c r="B2" s="50"/>
      <c r="C2" s="49"/>
      <c r="D2" s="54" t="s">
        <v>450</v>
      </c>
      <c r="E2" s="49"/>
      <c r="F2" s="51">
        <f>SUBTOTAL(1,F6:F41)</f>
        <v>562334.375</v>
      </c>
      <c r="G2" s="49"/>
    </row>
    <row r="3" spans="1:10" ht="14.25" customHeight="1">
      <c r="A3" s="49"/>
      <c r="B3" s="50"/>
      <c r="C3" s="49"/>
      <c r="D3" s="54" t="s">
        <v>443</v>
      </c>
      <c r="E3" s="49"/>
      <c r="F3" s="51">
        <f>SUBTOTAL(9,F6:F41)</f>
        <v>17994700</v>
      </c>
      <c r="G3" s="49"/>
    </row>
    <row r="4" spans="1:10" ht="14.25" customHeight="1" outlineLevel="1">
      <c r="A4" s="49"/>
      <c r="B4" s="50"/>
      <c r="C4" s="49"/>
      <c r="D4" s="54" t="s">
        <v>449</v>
      </c>
      <c r="E4" s="49"/>
      <c r="F4" s="51">
        <f>SUBTOTAL(1,F6:F18)</f>
        <v>557138.4615384615</v>
      </c>
      <c r="G4" s="49"/>
    </row>
    <row r="5" spans="1:10" ht="14.25" customHeight="1" outlineLevel="1" collapsed="1">
      <c r="A5" s="49"/>
      <c r="B5" s="50"/>
      <c r="C5" s="49"/>
      <c r="D5" s="54" t="s">
        <v>446</v>
      </c>
      <c r="E5" s="49"/>
      <c r="F5" s="51">
        <f>SUBTOTAL(9,F6:F18)</f>
        <v>7242800</v>
      </c>
      <c r="G5" s="49"/>
    </row>
    <row r="6" spans="1:10" ht="14.25" hidden="1" customHeight="1" outlineLevel="2">
      <c r="A6" s="49" t="s">
        <v>422</v>
      </c>
      <c r="B6" s="50">
        <v>2013</v>
      </c>
      <c r="C6" s="49" t="s">
        <v>423</v>
      </c>
      <c r="D6" s="49" t="s">
        <v>424</v>
      </c>
      <c r="E6" s="49">
        <v>5563</v>
      </c>
      <c r="F6" s="51">
        <v>768600</v>
      </c>
      <c r="G6" s="49" t="s">
        <v>189</v>
      </c>
    </row>
    <row r="7" spans="1:10" ht="14.25" hidden="1" customHeight="1" outlineLevel="2">
      <c r="A7" s="49" t="s">
        <v>430</v>
      </c>
      <c r="B7" s="50">
        <v>2012</v>
      </c>
      <c r="C7" s="49" t="s">
        <v>423</v>
      </c>
      <c r="D7" s="49" t="s">
        <v>424</v>
      </c>
      <c r="E7" s="49">
        <v>2790</v>
      </c>
      <c r="F7" s="51">
        <v>118300</v>
      </c>
      <c r="G7" s="49" t="s">
        <v>431</v>
      </c>
    </row>
    <row r="8" spans="1:10" ht="14.25" hidden="1" customHeight="1" outlineLevel="2">
      <c r="A8" s="49" t="s">
        <v>435</v>
      </c>
      <c r="B8" s="50">
        <v>2013</v>
      </c>
      <c r="C8" s="49" t="s">
        <v>427</v>
      </c>
      <c r="D8" s="49" t="s">
        <v>424</v>
      </c>
      <c r="E8" s="49">
        <v>9342</v>
      </c>
      <c r="F8" s="51">
        <v>145000</v>
      </c>
      <c r="G8" s="49" t="s">
        <v>431</v>
      </c>
    </row>
    <row r="9" spans="1:10" ht="14.25" hidden="1" customHeight="1" outlineLevel="2">
      <c r="A9" s="49" t="s">
        <v>434</v>
      </c>
      <c r="B9" s="50">
        <v>2012</v>
      </c>
      <c r="C9" s="49" t="s">
        <v>423</v>
      </c>
      <c r="D9" s="49" t="s">
        <v>424</v>
      </c>
      <c r="E9" s="49">
        <v>3656</v>
      </c>
      <c r="F9" s="51">
        <v>761200</v>
      </c>
      <c r="G9" s="49" t="s">
        <v>191</v>
      </c>
    </row>
    <row r="10" spans="1:10" ht="14.25" hidden="1" customHeight="1" outlineLevel="2">
      <c r="A10" s="49" t="s">
        <v>430</v>
      </c>
      <c r="B10" s="50">
        <v>2013</v>
      </c>
      <c r="C10" s="49" t="s">
        <v>423</v>
      </c>
      <c r="D10" s="49" t="s">
        <v>424</v>
      </c>
      <c r="E10" s="49">
        <v>2021</v>
      </c>
      <c r="F10" s="51">
        <v>913600</v>
      </c>
      <c r="G10" s="49" t="s">
        <v>431</v>
      </c>
    </row>
    <row r="11" spans="1:10" ht="14.25" hidden="1" customHeight="1" outlineLevel="2">
      <c r="A11" s="49" t="s">
        <v>435</v>
      </c>
      <c r="B11" s="50">
        <v>2012</v>
      </c>
      <c r="C11" s="49" t="s">
        <v>427</v>
      </c>
      <c r="D11" s="49" t="s">
        <v>424</v>
      </c>
      <c r="E11" s="49">
        <v>3701</v>
      </c>
      <c r="F11" s="51">
        <v>961400</v>
      </c>
      <c r="G11" s="49" t="s">
        <v>431</v>
      </c>
    </row>
    <row r="12" spans="1:10" ht="14.25" hidden="1" customHeight="1" outlineLevel="2">
      <c r="A12" s="49" t="s">
        <v>425</v>
      </c>
      <c r="B12" s="50">
        <v>2013</v>
      </c>
      <c r="C12" s="49" t="s">
        <v>427</v>
      </c>
      <c r="D12" s="49" t="s">
        <v>424</v>
      </c>
      <c r="E12" s="49">
        <v>4811</v>
      </c>
      <c r="F12" s="51">
        <v>357100</v>
      </c>
      <c r="G12" s="49" t="s">
        <v>431</v>
      </c>
    </row>
    <row r="13" spans="1:10" ht="14.25" hidden="1" customHeight="1" outlineLevel="2">
      <c r="A13" s="49" t="s">
        <v>435</v>
      </c>
      <c r="B13" s="50">
        <v>2013</v>
      </c>
      <c r="C13" s="49" t="s">
        <v>432</v>
      </c>
      <c r="D13" s="49" t="s">
        <v>424</v>
      </c>
      <c r="E13" s="49">
        <v>7406</v>
      </c>
      <c r="F13" s="51">
        <v>956600</v>
      </c>
      <c r="G13" s="49" t="s">
        <v>191</v>
      </c>
    </row>
    <row r="14" spans="1:10" ht="14.25" hidden="1" customHeight="1" outlineLevel="2">
      <c r="A14" s="49" t="s">
        <v>440</v>
      </c>
      <c r="B14" s="50">
        <v>2012</v>
      </c>
      <c r="C14" s="49" t="s">
        <v>427</v>
      </c>
      <c r="D14" s="49" t="s">
        <v>424</v>
      </c>
      <c r="E14" s="49">
        <v>1824</v>
      </c>
      <c r="F14" s="51">
        <v>136100</v>
      </c>
      <c r="G14" s="49" t="s">
        <v>189</v>
      </c>
    </row>
    <row r="15" spans="1:10" ht="14.25" hidden="1" customHeight="1" outlineLevel="2">
      <c r="A15" s="49" t="s">
        <v>439</v>
      </c>
      <c r="B15" s="50">
        <v>2012</v>
      </c>
      <c r="C15" s="49" t="s">
        <v>427</v>
      </c>
      <c r="D15" s="49" t="s">
        <v>424</v>
      </c>
      <c r="E15" s="49">
        <v>9888</v>
      </c>
      <c r="F15" s="51">
        <v>704700</v>
      </c>
      <c r="G15" s="49" t="s">
        <v>431</v>
      </c>
    </row>
    <row r="16" spans="1:10" ht="14.25" hidden="1" customHeight="1" outlineLevel="2">
      <c r="A16" s="49" t="s">
        <v>441</v>
      </c>
      <c r="B16" s="50">
        <v>2012</v>
      </c>
      <c r="C16" s="49" t="s">
        <v>432</v>
      </c>
      <c r="D16" s="49" t="s">
        <v>424</v>
      </c>
      <c r="E16" s="49">
        <v>3868</v>
      </c>
      <c r="F16" s="51">
        <v>79700</v>
      </c>
      <c r="G16" s="49" t="s">
        <v>189</v>
      </c>
    </row>
    <row r="17" spans="1:26" ht="14.25" hidden="1" customHeight="1" outlineLevel="2">
      <c r="A17" s="49" t="s">
        <v>437</v>
      </c>
      <c r="B17" s="50">
        <v>2013</v>
      </c>
      <c r="C17" s="49" t="s">
        <v>427</v>
      </c>
      <c r="D17" s="49" t="s">
        <v>424</v>
      </c>
      <c r="E17" s="49">
        <v>1242</v>
      </c>
      <c r="F17" s="51">
        <v>645000</v>
      </c>
      <c r="G17" s="49" t="s">
        <v>431</v>
      </c>
    </row>
    <row r="18" spans="1:26" ht="14.25" hidden="1" customHeight="1" outlineLevel="2">
      <c r="A18" s="49" t="s">
        <v>439</v>
      </c>
      <c r="B18" s="50">
        <v>2013</v>
      </c>
      <c r="C18" s="49" t="s">
        <v>432</v>
      </c>
      <c r="D18" s="49" t="s">
        <v>424</v>
      </c>
      <c r="E18" s="49">
        <v>8722</v>
      </c>
      <c r="F18" s="51">
        <v>695500</v>
      </c>
      <c r="G18" s="49" t="s">
        <v>429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outlineLevel="1">
      <c r="A19" s="49"/>
      <c r="B19" s="50"/>
      <c r="C19" s="49"/>
      <c r="D19" s="54" t="s">
        <v>448</v>
      </c>
      <c r="E19" s="49"/>
      <c r="F19" s="51">
        <f>SUBTOTAL(1,F21:F26)</f>
        <v>569183.33333333337</v>
      </c>
      <c r="G19" s="49"/>
    </row>
    <row r="20" spans="1:26" ht="14.25" customHeight="1" outlineLevel="1" collapsed="1">
      <c r="A20" s="49"/>
      <c r="B20" s="50"/>
      <c r="C20" s="49"/>
      <c r="D20" s="54" t="s">
        <v>445</v>
      </c>
      <c r="E20" s="49"/>
      <c r="F20" s="51">
        <f>SUBTOTAL(9,F21:F26)</f>
        <v>3415100</v>
      </c>
      <c r="G20" s="49"/>
    </row>
    <row r="21" spans="1:26" ht="14.25" hidden="1" customHeight="1" outlineLevel="2">
      <c r="A21" s="49" t="s">
        <v>430</v>
      </c>
      <c r="B21" s="50">
        <v>2012</v>
      </c>
      <c r="C21" s="49" t="s">
        <v>432</v>
      </c>
      <c r="D21" s="49" t="s">
        <v>433</v>
      </c>
      <c r="E21" s="49">
        <v>6290</v>
      </c>
      <c r="F21" s="51">
        <v>274100</v>
      </c>
      <c r="G21" s="49" t="s">
        <v>189</v>
      </c>
    </row>
    <row r="22" spans="1:26" ht="14.25" hidden="1" customHeight="1" outlineLevel="2">
      <c r="A22" s="37" t="s">
        <v>434</v>
      </c>
      <c r="B22" s="50">
        <v>2013</v>
      </c>
      <c r="C22" s="49" t="s">
        <v>423</v>
      </c>
      <c r="D22" s="49" t="s">
        <v>433</v>
      </c>
      <c r="E22" s="49">
        <v>1695</v>
      </c>
      <c r="F22" s="51">
        <v>333800</v>
      </c>
      <c r="G22" s="49" t="s">
        <v>431</v>
      </c>
    </row>
    <row r="23" spans="1:26" ht="14.25" hidden="1" customHeight="1" outlineLevel="2">
      <c r="A23" s="49" t="s">
        <v>437</v>
      </c>
      <c r="B23" s="50">
        <v>2013</v>
      </c>
      <c r="C23" s="49" t="s">
        <v>432</v>
      </c>
      <c r="D23" s="49" t="s">
        <v>433</v>
      </c>
      <c r="E23" s="49">
        <v>5889</v>
      </c>
      <c r="F23" s="51">
        <v>495300</v>
      </c>
      <c r="G23" s="49" t="s">
        <v>189</v>
      </c>
    </row>
    <row r="24" spans="1:26" ht="14.25" hidden="1" customHeight="1" outlineLevel="2">
      <c r="A24" s="49" t="s">
        <v>439</v>
      </c>
      <c r="B24" s="50">
        <v>2013</v>
      </c>
      <c r="C24" s="49" t="s">
        <v>427</v>
      </c>
      <c r="D24" s="49" t="s">
        <v>433</v>
      </c>
      <c r="E24" s="49">
        <v>9672</v>
      </c>
      <c r="F24" s="51">
        <v>966200</v>
      </c>
      <c r="G24" s="49" t="s">
        <v>191</v>
      </c>
    </row>
    <row r="25" spans="1:26" ht="14.25" hidden="1" customHeight="1" outlineLevel="2">
      <c r="A25" s="49" t="s">
        <v>440</v>
      </c>
      <c r="B25" s="50">
        <v>2012</v>
      </c>
      <c r="C25" s="49" t="s">
        <v>427</v>
      </c>
      <c r="D25" s="49" t="s">
        <v>433</v>
      </c>
      <c r="E25" s="49">
        <v>2445</v>
      </c>
      <c r="F25" s="51">
        <v>501000</v>
      </c>
      <c r="G25" s="49" t="s">
        <v>189</v>
      </c>
    </row>
    <row r="26" spans="1:26" ht="14.25" hidden="1" customHeight="1" outlineLevel="2">
      <c r="A26" s="49" t="s">
        <v>425</v>
      </c>
      <c r="B26" s="50">
        <v>2012</v>
      </c>
      <c r="C26" s="49" t="s">
        <v>423</v>
      </c>
      <c r="D26" s="49" t="s">
        <v>433</v>
      </c>
      <c r="E26" s="49">
        <v>8056</v>
      </c>
      <c r="F26" s="51">
        <v>844700</v>
      </c>
      <c r="G26" s="49" t="s">
        <v>429</v>
      </c>
    </row>
    <row r="27" spans="1:26" ht="14.25" customHeight="1" outlineLevel="1">
      <c r="A27" s="49"/>
      <c r="B27" s="50"/>
      <c r="C27" s="49"/>
      <c r="D27" s="54" t="s">
        <v>447</v>
      </c>
      <c r="E27" s="49"/>
      <c r="F27" s="51">
        <f>SUBTOTAL(1,F29:F41)</f>
        <v>564369.23076923075</v>
      </c>
      <c r="G27" s="49"/>
    </row>
    <row r="28" spans="1:26" ht="14.25" customHeight="1" outlineLevel="1" collapsed="1">
      <c r="A28" s="49"/>
      <c r="B28" s="50"/>
      <c r="C28" s="49"/>
      <c r="D28" s="54" t="s">
        <v>444</v>
      </c>
      <c r="E28" s="49"/>
      <c r="F28" s="51">
        <f>SUBTOTAL(9,F29:F41)</f>
        <v>7336800</v>
      </c>
      <c r="G28" s="49"/>
    </row>
    <row r="29" spans="1:26" ht="14.25" hidden="1" customHeight="1" outlineLevel="2">
      <c r="A29" s="49" t="s">
        <v>425</v>
      </c>
      <c r="B29" s="50">
        <v>2013</v>
      </c>
      <c r="C29" s="49" t="s">
        <v>427</v>
      </c>
      <c r="D29" s="49" t="s">
        <v>428</v>
      </c>
      <c r="E29" s="49">
        <v>9970</v>
      </c>
      <c r="F29" s="51">
        <v>557500</v>
      </c>
      <c r="G29" s="49" t="s">
        <v>429</v>
      </c>
    </row>
    <row r="30" spans="1:26" ht="14.25" hidden="1" customHeight="1" outlineLevel="2">
      <c r="A30" s="49" t="s">
        <v>436</v>
      </c>
      <c r="B30" s="50">
        <v>2012</v>
      </c>
      <c r="C30" s="49" t="s">
        <v>427</v>
      </c>
      <c r="D30" s="49" t="s">
        <v>428</v>
      </c>
      <c r="E30" s="49">
        <v>8966</v>
      </c>
      <c r="F30" s="51">
        <v>908200</v>
      </c>
      <c r="G30" s="49" t="s">
        <v>189</v>
      </c>
    </row>
    <row r="31" spans="1:26" ht="14.25" hidden="1" customHeight="1" outlineLevel="2">
      <c r="A31" s="49" t="s">
        <v>430</v>
      </c>
      <c r="B31" s="50">
        <v>2012</v>
      </c>
      <c r="C31" s="49" t="s">
        <v>432</v>
      </c>
      <c r="D31" s="49" t="s">
        <v>428</v>
      </c>
      <c r="E31" s="49">
        <v>3833</v>
      </c>
      <c r="F31" s="51">
        <v>444800</v>
      </c>
      <c r="G31" s="49" t="s">
        <v>189</v>
      </c>
    </row>
    <row r="32" spans="1:26" ht="14.25" hidden="1" customHeight="1" outlineLevel="2">
      <c r="A32" s="49" t="s">
        <v>438</v>
      </c>
      <c r="B32" s="50">
        <v>2012</v>
      </c>
      <c r="C32" s="49" t="s">
        <v>427</v>
      </c>
      <c r="D32" s="49" t="s">
        <v>428</v>
      </c>
      <c r="E32" s="49">
        <v>3216</v>
      </c>
      <c r="F32" s="51">
        <v>7500</v>
      </c>
      <c r="G32" s="49" t="s">
        <v>429</v>
      </c>
    </row>
    <row r="33" spans="1:26" ht="14.25" hidden="1" customHeight="1" outlineLevel="2">
      <c r="A33" s="49" t="s">
        <v>434</v>
      </c>
      <c r="B33" s="50">
        <v>2013</v>
      </c>
      <c r="C33" s="49" t="s">
        <v>423</v>
      </c>
      <c r="D33" s="49" t="s">
        <v>428</v>
      </c>
      <c r="E33" s="49">
        <v>5178</v>
      </c>
      <c r="F33" s="51">
        <v>357100</v>
      </c>
      <c r="G33" s="49" t="s">
        <v>429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hidden="1" customHeight="1" outlineLevel="2">
      <c r="A34" s="49" t="s">
        <v>430</v>
      </c>
      <c r="B34" s="50">
        <v>2013</v>
      </c>
      <c r="C34" s="49" t="s">
        <v>432</v>
      </c>
      <c r="D34" s="49" t="s">
        <v>428</v>
      </c>
      <c r="E34" s="49">
        <v>9521</v>
      </c>
      <c r="F34" s="51">
        <v>908200</v>
      </c>
      <c r="G34" s="49" t="s">
        <v>189</v>
      </c>
    </row>
    <row r="35" spans="1:26" ht="14.25" hidden="1" customHeight="1" outlineLevel="2">
      <c r="A35" s="49" t="s">
        <v>437</v>
      </c>
      <c r="B35" s="50">
        <v>2012</v>
      </c>
      <c r="C35" s="49" t="s">
        <v>423</v>
      </c>
      <c r="D35" s="49" t="s">
        <v>428</v>
      </c>
      <c r="E35" s="49">
        <v>9685</v>
      </c>
      <c r="F35" s="51">
        <v>544700</v>
      </c>
      <c r="G35" s="49" t="s">
        <v>429</v>
      </c>
    </row>
    <row r="36" spans="1:26" ht="14.25" hidden="1" customHeight="1" outlineLevel="2">
      <c r="A36" s="49" t="s">
        <v>439</v>
      </c>
      <c r="B36" s="50">
        <v>2012</v>
      </c>
      <c r="C36" s="49" t="s">
        <v>427</v>
      </c>
      <c r="D36" s="49" t="s">
        <v>428</v>
      </c>
      <c r="E36" s="49">
        <v>9441</v>
      </c>
      <c r="F36" s="51">
        <v>966200</v>
      </c>
      <c r="G36" s="49" t="s">
        <v>189</v>
      </c>
    </row>
    <row r="37" spans="1:26" ht="14.25" hidden="1" customHeight="1" outlineLevel="2">
      <c r="A37" s="49" t="s">
        <v>440</v>
      </c>
      <c r="B37" s="50">
        <v>2013</v>
      </c>
      <c r="C37" s="49" t="s">
        <v>423</v>
      </c>
      <c r="D37" s="49" t="s">
        <v>428</v>
      </c>
      <c r="E37" s="49">
        <v>9265</v>
      </c>
      <c r="F37" s="51">
        <v>45000</v>
      </c>
      <c r="G37" s="49" t="s">
        <v>429</v>
      </c>
    </row>
    <row r="38" spans="1:26" ht="14.25" hidden="1" customHeight="1" outlineLevel="2">
      <c r="A38" s="49" t="s">
        <v>435</v>
      </c>
      <c r="B38" s="50">
        <v>2013</v>
      </c>
      <c r="C38" s="49" t="s">
        <v>427</v>
      </c>
      <c r="D38" s="49" t="s">
        <v>428</v>
      </c>
      <c r="E38" s="49">
        <v>983</v>
      </c>
      <c r="F38" s="51">
        <v>816500</v>
      </c>
      <c r="G38" s="49" t="s">
        <v>191</v>
      </c>
    </row>
    <row r="39" spans="1:26" ht="14.25" hidden="1" customHeight="1" outlineLevel="2">
      <c r="A39" s="49" t="s">
        <v>441</v>
      </c>
      <c r="B39" s="50">
        <v>2013</v>
      </c>
      <c r="C39" s="49" t="s">
        <v>427</v>
      </c>
      <c r="D39" s="49" t="s">
        <v>428</v>
      </c>
      <c r="E39" s="49">
        <v>5163</v>
      </c>
      <c r="F39" s="51">
        <v>221100</v>
      </c>
      <c r="G39" s="49" t="s">
        <v>429</v>
      </c>
    </row>
    <row r="40" spans="1:26" ht="14.25" hidden="1" customHeight="1" outlineLevel="2">
      <c r="A40" s="49" t="s">
        <v>441</v>
      </c>
      <c r="B40" s="50">
        <v>2012</v>
      </c>
      <c r="C40" s="49" t="s">
        <v>432</v>
      </c>
      <c r="D40" s="49" t="s">
        <v>428</v>
      </c>
      <c r="E40" s="49">
        <v>2891</v>
      </c>
      <c r="F40" s="51">
        <v>867000</v>
      </c>
      <c r="G40" s="49" t="s">
        <v>191</v>
      </c>
    </row>
    <row r="41" spans="1:26" ht="14.25" hidden="1" customHeight="1" outlineLevel="2">
      <c r="A41" s="49" t="s">
        <v>442</v>
      </c>
      <c r="B41" s="50">
        <v>2012</v>
      </c>
      <c r="C41" s="49" t="s">
        <v>423</v>
      </c>
      <c r="D41" s="49" t="s">
        <v>428</v>
      </c>
      <c r="E41" s="49">
        <v>9628</v>
      </c>
      <c r="F41" s="51">
        <v>693000</v>
      </c>
      <c r="G41" s="49" t="s">
        <v>431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49"/>
      <c r="B42" s="50"/>
      <c r="C42" s="49"/>
      <c r="D42" s="49"/>
      <c r="E42" s="49"/>
      <c r="F42" s="51"/>
      <c r="G42" s="49"/>
    </row>
    <row r="43" spans="1:26" ht="14.25" customHeight="1">
      <c r="A43" s="49"/>
      <c r="B43" s="50"/>
      <c r="C43" s="49"/>
      <c r="D43" s="49"/>
      <c r="E43" s="49"/>
      <c r="F43" s="51"/>
      <c r="G43" s="49"/>
    </row>
    <row r="44" spans="1:26" ht="14.25" customHeight="1">
      <c r="A44" s="49"/>
      <c r="B44" s="50"/>
      <c r="C44" s="49"/>
      <c r="D44" s="49"/>
      <c r="E44" s="49"/>
      <c r="F44" s="51"/>
      <c r="G44" s="49"/>
    </row>
    <row r="45" spans="1:26" ht="14.25" customHeight="1">
      <c r="A45" s="49"/>
      <c r="B45" s="50"/>
      <c r="C45" s="49"/>
      <c r="D45" s="49"/>
      <c r="E45" s="49"/>
      <c r="F45" s="51"/>
      <c r="G45" s="4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49"/>
      <c r="B46" s="50"/>
      <c r="C46" s="49"/>
      <c r="D46" s="49"/>
      <c r="E46" s="49"/>
      <c r="F46" s="51"/>
      <c r="G46" s="49"/>
    </row>
    <row r="47" spans="1:26" ht="14.25" customHeight="1">
      <c r="A47" s="49"/>
      <c r="B47" s="50"/>
      <c r="C47" s="49"/>
      <c r="D47" s="49"/>
      <c r="E47" s="49"/>
      <c r="F47" s="51"/>
      <c r="G47" s="49"/>
    </row>
    <row r="48" spans="1:26" ht="14.25" customHeight="1">
      <c r="A48" s="49"/>
      <c r="B48" s="50"/>
      <c r="C48" s="49"/>
      <c r="D48" s="49"/>
      <c r="E48" s="49"/>
      <c r="F48" s="51"/>
      <c r="G48" s="49"/>
    </row>
    <row r="49" spans="1:26" ht="14.25" customHeight="1">
      <c r="A49" s="49"/>
      <c r="B49" s="50"/>
      <c r="C49" s="49"/>
      <c r="D49" s="49"/>
      <c r="E49" s="49"/>
      <c r="F49" s="51"/>
      <c r="G49" s="4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49"/>
      <c r="B50" s="50"/>
      <c r="C50" s="49"/>
      <c r="D50" s="49"/>
      <c r="E50" s="49"/>
      <c r="F50" s="51"/>
      <c r="G50" s="4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49"/>
      <c r="B51" s="50"/>
      <c r="C51" s="49"/>
      <c r="D51" s="49"/>
      <c r="E51" s="49"/>
      <c r="F51" s="51"/>
      <c r="G51" s="49"/>
    </row>
    <row r="52" spans="1:26" ht="14.25" customHeight="1">
      <c r="A52" s="49"/>
      <c r="B52" s="50"/>
      <c r="C52" s="49"/>
      <c r="D52" s="49"/>
      <c r="E52" s="49"/>
      <c r="F52" s="51"/>
      <c r="G52" s="49"/>
    </row>
    <row r="53" spans="1:26" ht="14.25" customHeight="1">
      <c r="A53" s="49"/>
      <c r="B53" s="50"/>
      <c r="C53" s="49"/>
      <c r="D53" s="49"/>
      <c r="E53" s="49"/>
      <c r="F53" s="51"/>
      <c r="G53" s="49"/>
    </row>
    <row r="54" spans="1:26" ht="14.25" customHeight="1">
      <c r="A54" s="49"/>
      <c r="B54" s="50"/>
      <c r="C54" s="49"/>
      <c r="D54" s="49"/>
      <c r="E54" s="49"/>
      <c r="F54" s="51"/>
      <c r="G54" s="49"/>
    </row>
    <row r="55" spans="1:26" ht="14.25" customHeight="1">
      <c r="A55" s="49"/>
      <c r="B55" s="50"/>
      <c r="C55" s="49"/>
      <c r="D55" s="49"/>
      <c r="E55" s="49"/>
      <c r="F55" s="51"/>
      <c r="G55" s="49"/>
    </row>
    <row r="56" spans="1:26" ht="14.25" customHeight="1">
      <c r="A56" s="49"/>
      <c r="B56" s="50"/>
      <c r="C56" s="49"/>
      <c r="D56" s="49"/>
      <c r="E56" s="49"/>
      <c r="F56" s="51"/>
      <c r="G56" s="49"/>
    </row>
    <row r="57" spans="1:26" ht="14.25" customHeight="1">
      <c r="A57" s="49"/>
      <c r="B57" s="50"/>
      <c r="C57" s="49"/>
      <c r="D57" s="49"/>
      <c r="E57" s="49"/>
      <c r="F57" s="51"/>
      <c r="G57" s="49"/>
    </row>
    <row r="58" spans="1:26" ht="14.25" customHeight="1">
      <c r="A58" s="49"/>
      <c r="B58" s="50"/>
      <c r="C58" s="49"/>
      <c r="D58" s="49"/>
      <c r="E58" s="49"/>
      <c r="F58" s="51"/>
      <c r="G58" s="49"/>
    </row>
    <row r="59" spans="1:26" ht="14.25" customHeight="1">
      <c r="A59" s="49"/>
      <c r="B59" s="50"/>
      <c r="C59" s="49"/>
      <c r="D59" s="49"/>
      <c r="E59" s="49"/>
      <c r="F59" s="51"/>
      <c r="G59" s="49"/>
    </row>
    <row r="60" spans="1:26" ht="14.25" customHeight="1">
      <c r="A60" s="49"/>
      <c r="B60" s="50"/>
      <c r="C60" s="49"/>
      <c r="D60" s="49"/>
      <c r="E60" s="49"/>
      <c r="F60" s="51"/>
      <c r="G60" s="49"/>
    </row>
    <row r="61" spans="1:26" ht="14.25" customHeight="1">
      <c r="A61" s="49"/>
      <c r="B61" s="50"/>
      <c r="C61" s="49"/>
      <c r="D61" s="49"/>
      <c r="E61" s="49"/>
      <c r="F61" s="51"/>
      <c r="G61" s="49"/>
    </row>
    <row r="62" spans="1:26" ht="14.25" customHeight="1">
      <c r="A62" s="49"/>
      <c r="B62" s="50"/>
      <c r="C62" s="49"/>
      <c r="D62" s="49"/>
      <c r="E62" s="49"/>
      <c r="F62" s="51"/>
      <c r="G62" s="49"/>
    </row>
    <row r="63" spans="1:26" ht="14.25" customHeight="1">
      <c r="A63" s="49"/>
      <c r="B63" s="50"/>
      <c r="C63" s="49"/>
      <c r="D63" s="49"/>
      <c r="E63" s="49"/>
      <c r="F63" s="51"/>
      <c r="G63" s="49"/>
    </row>
    <row r="64" spans="1:26" ht="14.25" customHeight="1">
      <c r="A64" s="49"/>
      <c r="B64" s="50"/>
      <c r="C64" s="49"/>
      <c r="D64" s="49"/>
      <c r="E64" s="49"/>
      <c r="F64" s="51"/>
      <c r="G64" s="49"/>
    </row>
    <row r="65" spans="1:8" ht="14.25" customHeight="1">
      <c r="A65" s="49"/>
      <c r="B65" s="50"/>
      <c r="C65" s="49"/>
      <c r="D65" s="49"/>
      <c r="E65" s="49"/>
      <c r="F65" s="51"/>
      <c r="G65" s="49"/>
    </row>
    <row r="66" spans="1:8" ht="14.25" customHeight="1">
      <c r="A66" s="49"/>
      <c r="B66" s="50"/>
      <c r="C66" s="49"/>
      <c r="D66" s="49"/>
      <c r="E66" s="49"/>
      <c r="F66" s="51"/>
      <c r="G66" s="49"/>
    </row>
    <row r="67" spans="1:8" ht="14.25" customHeight="1">
      <c r="A67" s="49"/>
      <c r="B67" s="50"/>
      <c r="C67" s="49"/>
      <c r="D67" s="49"/>
      <c r="E67" s="49"/>
      <c r="F67" s="51"/>
      <c r="G67" s="49"/>
    </row>
    <row r="68" spans="1:8" ht="14.25" customHeight="1">
      <c r="A68" s="49"/>
      <c r="B68" s="50"/>
      <c r="C68" s="49"/>
      <c r="D68" s="49"/>
      <c r="E68" s="49"/>
      <c r="F68" s="51"/>
      <c r="G68" s="49"/>
    </row>
    <row r="69" spans="1:8" ht="14.25" customHeight="1">
      <c r="A69" s="49"/>
      <c r="B69" s="50"/>
      <c r="C69" s="49"/>
      <c r="D69" s="49"/>
      <c r="E69" s="49"/>
      <c r="F69" s="51"/>
      <c r="G69" s="49"/>
    </row>
    <row r="70" spans="1:8" ht="14.25" customHeight="1">
      <c r="A70" s="49"/>
      <c r="B70" s="50"/>
      <c r="C70" s="49"/>
      <c r="D70" s="49"/>
      <c r="E70" s="49"/>
      <c r="F70" s="51"/>
      <c r="G70" s="49"/>
    </row>
    <row r="71" spans="1:8" ht="14.25" customHeight="1">
      <c r="A71" s="49"/>
      <c r="B71" s="50"/>
      <c r="C71" s="49"/>
      <c r="D71" s="49"/>
      <c r="E71" s="49"/>
      <c r="F71" s="51"/>
      <c r="G71" s="49"/>
    </row>
    <row r="72" spans="1:8" ht="14.25" customHeight="1">
      <c r="A72" s="49"/>
      <c r="B72" s="50"/>
      <c r="C72" s="49"/>
      <c r="D72" s="49"/>
      <c r="E72" s="49"/>
      <c r="F72" s="51"/>
      <c r="G72" s="49"/>
      <c r="H72" s="2"/>
    </row>
    <row r="73" spans="1:8" ht="14.25" customHeight="1">
      <c r="A73" s="49"/>
      <c r="B73" s="50"/>
      <c r="C73" s="49"/>
      <c r="D73" s="49"/>
      <c r="E73" s="49"/>
      <c r="F73" s="51"/>
      <c r="G73" s="49"/>
      <c r="H73" s="2"/>
    </row>
    <row r="74" spans="1:8" ht="14.25" customHeight="1">
      <c r="H74" s="2"/>
    </row>
    <row r="75" spans="1:8" ht="14.25" customHeight="1">
      <c r="H75" s="2"/>
    </row>
    <row r="76" spans="1:8" ht="14.25" customHeight="1">
      <c r="H76" s="2"/>
    </row>
    <row r="77" spans="1:8" ht="14.25" customHeight="1">
      <c r="H77" s="2"/>
    </row>
    <row r="78" spans="1:8" ht="14.25" customHeight="1">
      <c r="H78" s="2"/>
    </row>
    <row r="79" spans="1:8" ht="14.25" customHeight="1">
      <c r="H79" s="2"/>
    </row>
    <row r="80" spans="1:8" ht="14.25" customHeight="1">
      <c r="H80" s="2"/>
    </row>
    <row r="81" spans="8:8" ht="14.25" customHeight="1">
      <c r="H81" s="2"/>
    </row>
    <row r="82" spans="8:8" ht="14.25" customHeight="1">
      <c r="H82" s="2"/>
    </row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sortState xmlns:xlrd2="http://schemas.microsoft.com/office/spreadsheetml/2017/richdata2" ref="A2:G1038">
    <sortCondition ref="D6:D1038"/>
  </sortState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tabSelected="1" workbookViewId="0">
      <selection activeCell="C9" sqref="C9"/>
    </sheetView>
  </sheetViews>
  <sheetFormatPr defaultColWidth="12.625" defaultRowHeight="15" customHeight="1"/>
  <cols>
    <col min="1" max="26" width="7.625" customWidth="1"/>
  </cols>
  <sheetData>
    <row r="1" spans="1:1" ht="14.25" customHeight="1">
      <c r="A1" s="28" t="s">
        <v>426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H22" sqref="H22"/>
    </sheetView>
  </sheetViews>
  <sheetFormatPr defaultColWidth="12.625" defaultRowHeight="15" customHeight="1"/>
  <cols>
    <col min="1" max="1" width="4.75" customWidth="1"/>
    <col min="2" max="2" width="15.25" customWidth="1"/>
    <col min="3" max="4" width="10.875" customWidth="1"/>
    <col min="5" max="5" width="11.375" customWidth="1"/>
    <col min="6" max="8" width="10.875" customWidth="1"/>
    <col min="9" max="26" width="7.625" customWidth="1"/>
  </cols>
  <sheetData>
    <row r="1" spans="1:26" ht="12.75" customHeight="1">
      <c r="A1" s="3"/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9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10" t="s">
        <v>11</v>
      </c>
      <c r="C3" s="11">
        <v>0</v>
      </c>
      <c r="D3" s="11">
        <v>1000</v>
      </c>
      <c r="E3" s="11">
        <v>1500</v>
      </c>
      <c r="F3" s="11">
        <v>2000</v>
      </c>
      <c r="G3" s="11">
        <v>3000</v>
      </c>
      <c r="H3" s="11">
        <v>4000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10" t="s">
        <v>28</v>
      </c>
      <c r="C4" s="13">
        <v>0</v>
      </c>
      <c r="D4" s="14">
        <v>1.4999999999999999E-2</v>
      </c>
      <c r="E4" s="13">
        <v>0.02</v>
      </c>
      <c r="F4" s="14">
        <v>2.5000000000000001E-2</v>
      </c>
      <c r="G4" s="13">
        <v>0.03</v>
      </c>
      <c r="H4" s="13">
        <v>0.04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3"/>
      <c r="C7" s="3"/>
      <c r="D7" s="3"/>
      <c r="E7" s="3"/>
      <c r="F7" s="3"/>
      <c r="G7" s="3"/>
      <c r="H7" s="6" t="s">
        <v>55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17" t="s">
        <v>59</v>
      </c>
      <c r="C8" s="17" t="s">
        <v>11</v>
      </c>
      <c r="D8" s="17" t="s">
        <v>28</v>
      </c>
      <c r="E8" s="17" t="s">
        <v>63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18" t="s">
        <v>65</v>
      </c>
      <c r="C9" s="19">
        <v>2480.5</v>
      </c>
      <c r="D9" s="70">
        <f>IF(C9&lt;$D$3,$C$4,IF(C9&lt;$E$3,$D$4,IF(C9&lt;$F$3,$E$4,IF(C9&lt;$G$3,$F$4,IF(C9&lt;$H$3,$G$4,$H$4)))))</f>
        <v>2.5000000000000001E-2</v>
      </c>
      <c r="E9" s="11">
        <f>C9-(C9*D9)</f>
        <v>2418.4875000000002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3"/>
      <c r="B10" s="18" t="s">
        <v>73</v>
      </c>
      <c r="C10" s="19">
        <v>725</v>
      </c>
      <c r="D10" s="70">
        <f t="shared" ref="D10:D13" si="0">IF(C10&lt;$D$3,$C$4,IF(C10&lt;$E$3,$D$4,IF(C10&lt;$F$3,$E$4,IF(C10&lt;$G$3,$F$4,IF(C10&lt;$H$3,$G$4,$H$4)))))</f>
        <v>0</v>
      </c>
      <c r="E10" s="11">
        <f t="shared" ref="E10:E13" si="1">C10-(C10*D10)</f>
        <v>725</v>
      </c>
      <c r="F10" s="3"/>
      <c r="G10" s="3"/>
      <c r="H10" s="76" t="s">
        <v>474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18" t="s">
        <v>78</v>
      </c>
      <c r="C11" s="19">
        <v>3761.59</v>
      </c>
      <c r="D11" s="70">
        <f t="shared" si="0"/>
        <v>0.03</v>
      </c>
      <c r="E11" s="11">
        <f t="shared" si="1"/>
        <v>3648.7423000000003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18" t="s">
        <v>81</v>
      </c>
      <c r="C12" s="19">
        <v>542.1</v>
      </c>
      <c r="D12" s="70">
        <f t="shared" si="0"/>
        <v>0</v>
      </c>
      <c r="E12" s="11">
        <f t="shared" si="1"/>
        <v>542.1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18" t="s">
        <v>87</v>
      </c>
      <c r="C13" s="19">
        <v>1657.9</v>
      </c>
      <c r="D13" s="70">
        <f t="shared" si="0"/>
        <v>0.02</v>
      </c>
      <c r="E13" s="11">
        <f t="shared" si="1"/>
        <v>1624.7420000000002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5" right="0.75" top="1" bottom="1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H11" sqref="H11"/>
    </sheetView>
  </sheetViews>
  <sheetFormatPr defaultColWidth="12.625" defaultRowHeight="15" customHeight="1"/>
  <cols>
    <col min="1" max="1" width="10.875" customWidth="1"/>
    <col min="2" max="2" width="8.875" customWidth="1"/>
    <col min="3" max="3" width="5.25" customWidth="1"/>
    <col min="4" max="4" width="12.5" customWidth="1"/>
    <col min="5" max="5" width="9.375" customWidth="1"/>
    <col min="6" max="6" width="13.375" customWidth="1"/>
    <col min="7" max="7" width="8.625" customWidth="1"/>
    <col min="8" max="8" width="11.5" customWidth="1"/>
    <col min="9" max="9" width="7.625" customWidth="1"/>
    <col min="10" max="10" width="9.125" customWidth="1"/>
    <col min="11" max="26" width="7.625" customWidth="1"/>
  </cols>
  <sheetData>
    <row r="1" spans="1:14" ht="14.25" customHeight="1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7"/>
      <c r="I1" s="6" t="s">
        <v>9</v>
      </c>
    </row>
    <row r="2" spans="1:14" ht="14.25" customHeight="1">
      <c r="A2" s="9" t="s">
        <v>10</v>
      </c>
      <c r="B2" s="9" t="s">
        <v>13</v>
      </c>
      <c r="C2" s="9">
        <v>37</v>
      </c>
      <c r="D2" s="9" t="s">
        <v>14</v>
      </c>
      <c r="E2" s="9">
        <v>14</v>
      </c>
      <c r="F2" s="7">
        <v>2450</v>
      </c>
      <c r="G2" s="7"/>
    </row>
    <row r="3" spans="1:14" ht="14.25" customHeight="1">
      <c r="A3" s="9" t="s">
        <v>15</v>
      </c>
      <c r="B3" s="9" t="s">
        <v>13</v>
      </c>
      <c r="C3" s="9">
        <v>28</v>
      </c>
      <c r="D3" s="9" t="s">
        <v>16</v>
      </c>
      <c r="E3" s="9">
        <v>3</v>
      </c>
      <c r="F3" s="7">
        <v>2280</v>
      </c>
      <c r="G3" s="7"/>
    </row>
    <row r="4" spans="1:14" ht="14.25" customHeight="1">
      <c r="A4" s="9" t="s">
        <v>17</v>
      </c>
      <c r="B4" s="9" t="s">
        <v>18</v>
      </c>
      <c r="C4" s="9">
        <v>34</v>
      </c>
      <c r="D4" s="9" t="s">
        <v>19</v>
      </c>
      <c r="E4" s="9">
        <v>5</v>
      </c>
      <c r="F4" s="7">
        <v>1379</v>
      </c>
      <c r="G4" s="7"/>
      <c r="H4" s="75" t="s">
        <v>469</v>
      </c>
    </row>
    <row r="5" spans="1:14" ht="14.25" customHeight="1">
      <c r="A5" s="9" t="s">
        <v>20</v>
      </c>
      <c r="B5" s="9" t="s">
        <v>18</v>
      </c>
      <c r="C5" s="9">
        <v>41</v>
      </c>
      <c r="D5" s="9" t="s">
        <v>16</v>
      </c>
      <c r="E5" s="9">
        <v>12</v>
      </c>
      <c r="F5" s="7">
        <v>3570</v>
      </c>
      <c r="G5" s="7"/>
      <c r="H5">
        <f>DAVERAGE(A:F,"Staż pracy",H17:K19)</f>
        <v>17.25</v>
      </c>
    </row>
    <row r="6" spans="1:14" ht="14.25" customHeight="1">
      <c r="A6" s="9" t="s">
        <v>21</v>
      </c>
      <c r="B6" s="9" t="s">
        <v>13</v>
      </c>
      <c r="C6" s="9">
        <v>23</v>
      </c>
      <c r="D6" s="9" t="s">
        <v>22</v>
      </c>
      <c r="E6" s="9">
        <v>2</v>
      </c>
      <c r="F6" s="7">
        <v>1970</v>
      </c>
      <c r="G6" s="7"/>
      <c r="H6" s="75" t="s">
        <v>470</v>
      </c>
      <c r="K6" s="2"/>
      <c r="L6" s="2"/>
      <c r="M6" s="2"/>
      <c r="N6" s="2"/>
    </row>
    <row r="7" spans="1:14" ht="14.25" customHeight="1">
      <c r="A7" s="9" t="s">
        <v>23</v>
      </c>
      <c r="B7" s="9" t="s">
        <v>13</v>
      </c>
      <c r="C7" s="9">
        <v>35</v>
      </c>
      <c r="D7" s="9" t="s">
        <v>14</v>
      </c>
      <c r="E7" s="9">
        <v>7</v>
      </c>
      <c r="F7" s="7">
        <v>2325</v>
      </c>
      <c r="G7" s="7"/>
      <c r="H7">
        <f>DMAX(A1:F129,"wiek",H17:L19)</f>
        <v>54</v>
      </c>
      <c r="J7" s="2"/>
      <c r="K7" s="2"/>
      <c r="L7" s="2"/>
      <c r="M7" s="2"/>
      <c r="N7" s="2"/>
    </row>
    <row r="8" spans="1:14" ht="14.25" customHeight="1">
      <c r="A8" s="9" t="s">
        <v>26</v>
      </c>
      <c r="B8" s="9" t="s">
        <v>18</v>
      </c>
      <c r="C8" s="9">
        <v>37</v>
      </c>
      <c r="D8" s="9" t="s">
        <v>29</v>
      </c>
      <c r="E8" s="9">
        <v>9</v>
      </c>
      <c r="F8" s="7">
        <v>4759</v>
      </c>
      <c r="G8" s="7"/>
      <c r="H8" s="75" t="s">
        <v>471</v>
      </c>
      <c r="J8" s="2"/>
      <c r="K8" s="2"/>
      <c r="L8" s="2"/>
      <c r="M8" s="2"/>
      <c r="N8" s="2"/>
    </row>
    <row r="9" spans="1:14" ht="14.25" customHeight="1">
      <c r="A9" s="9" t="s">
        <v>32</v>
      </c>
      <c r="B9" s="9" t="s">
        <v>18</v>
      </c>
      <c r="C9" s="9">
        <v>35</v>
      </c>
      <c r="D9" s="9" t="s">
        <v>22</v>
      </c>
      <c r="E9" s="9">
        <v>3</v>
      </c>
      <c r="F9" s="7">
        <v>1276</v>
      </c>
      <c r="G9" s="7"/>
      <c r="H9">
        <f>DSUM(A:F,"wynagrodzenie",H17:K19)</f>
        <v>51003</v>
      </c>
      <c r="J9" s="2"/>
      <c r="K9" s="2"/>
      <c r="L9" s="2"/>
      <c r="M9" s="2"/>
      <c r="N9" s="2"/>
    </row>
    <row r="10" spans="1:14" ht="14.25" customHeight="1">
      <c r="A10" s="9" t="s">
        <v>38</v>
      </c>
      <c r="B10" s="9" t="s">
        <v>18</v>
      </c>
      <c r="C10" s="9">
        <v>60</v>
      </c>
      <c r="D10" s="9" t="s">
        <v>39</v>
      </c>
      <c r="E10" s="9">
        <v>35</v>
      </c>
      <c r="F10" s="7">
        <v>2560</v>
      </c>
      <c r="G10" s="7"/>
      <c r="H10" s="75" t="s">
        <v>472</v>
      </c>
      <c r="J10" s="2"/>
      <c r="K10" s="2"/>
      <c r="L10" s="2"/>
      <c r="M10" s="2"/>
      <c r="N10" s="2"/>
    </row>
    <row r="11" spans="1:14" ht="14.25" customHeight="1">
      <c r="A11" s="9" t="s">
        <v>40</v>
      </c>
      <c r="B11" s="9" t="s">
        <v>13</v>
      </c>
      <c r="C11" s="9">
        <v>28</v>
      </c>
      <c r="D11" s="9" t="s">
        <v>41</v>
      </c>
      <c r="E11" s="9">
        <v>1</v>
      </c>
      <c r="F11" s="7">
        <v>3430</v>
      </c>
      <c r="G11" s="7"/>
      <c r="H11">
        <f>DCOUNT(A:F,"wiek",H17:K19)</f>
        <v>16</v>
      </c>
      <c r="J11" s="2"/>
      <c r="K11" s="2"/>
      <c r="L11" s="2"/>
      <c r="M11" s="2"/>
      <c r="N11" s="2"/>
    </row>
    <row r="12" spans="1:14" ht="14.25" customHeight="1">
      <c r="A12" s="9" t="s">
        <v>42</v>
      </c>
      <c r="B12" s="9" t="s">
        <v>13</v>
      </c>
      <c r="C12" s="9">
        <v>21</v>
      </c>
      <c r="D12" s="9" t="s">
        <v>22</v>
      </c>
      <c r="E12" s="9">
        <v>2</v>
      </c>
      <c r="F12" s="7">
        <v>1058</v>
      </c>
      <c r="G12" s="7"/>
      <c r="J12" s="2"/>
      <c r="K12" s="2"/>
      <c r="L12" s="2"/>
      <c r="M12" s="2"/>
      <c r="N12" s="2"/>
    </row>
    <row r="13" spans="1:14" ht="14.25" customHeight="1">
      <c r="A13" s="9" t="s">
        <v>42</v>
      </c>
      <c r="B13" s="9" t="s">
        <v>18</v>
      </c>
      <c r="C13" s="9">
        <v>47</v>
      </c>
      <c r="D13" s="9" t="s">
        <v>22</v>
      </c>
      <c r="E13" s="9">
        <v>17</v>
      </c>
      <c r="F13" s="7">
        <v>1740</v>
      </c>
      <c r="G13" s="7"/>
      <c r="J13" s="2"/>
      <c r="K13" s="2"/>
      <c r="L13" s="2"/>
      <c r="M13" s="2"/>
      <c r="N13" s="2"/>
    </row>
    <row r="14" spans="1:14" ht="14.25" customHeight="1">
      <c r="A14" s="9" t="s">
        <v>45</v>
      </c>
      <c r="B14" s="9" t="s">
        <v>18</v>
      </c>
      <c r="C14" s="9">
        <v>32</v>
      </c>
      <c r="D14" s="9" t="s">
        <v>19</v>
      </c>
      <c r="E14" s="9">
        <v>10</v>
      </c>
      <c r="F14" s="7">
        <v>2105</v>
      </c>
      <c r="G14" s="7"/>
      <c r="L14" s="2"/>
      <c r="M14" s="2"/>
      <c r="N14" s="2"/>
    </row>
    <row r="15" spans="1:14" ht="14.25" customHeight="1">
      <c r="A15" s="9" t="s">
        <v>48</v>
      </c>
      <c r="B15" s="9" t="s">
        <v>18</v>
      </c>
      <c r="C15" s="9">
        <v>27</v>
      </c>
      <c r="D15" s="9" t="s">
        <v>29</v>
      </c>
      <c r="E15" s="9">
        <v>1</v>
      </c>
      <c r="F15" s="7">
        <v>2820</v>
      </c>
      <c r="G15" s="7"/>
      <c r="L15" s="2"/>
      <c r="M15" s="2"/>
      <c r="N15" s="2"/>
    </row>
    <row r="16" spans="1:14" ht="14.25" customHeight="1">
      <c r="A16" s="9" t="s">
        <v>50</v>
      </c>
      <c r="B16" s="9" t="s">
        <v>13</v>
      </c>
      <c r="C16" s="9">
        <v>42</v>
      </c>
      <c r="D16" s="9" t="s">
        <v>16</v>
      </c>
      <c r="E16" s="9">
        <v>21</v>
      </c>
      <c r="F16" s="7">
        <v>2431</v>
      </c>
      <c r="G16" s="7"/>
      <c r="H16" s="71" t="s">
        <v>466</v>
      </c>
      <c r="I16" s="72"/>
      <c r="J16" s="72"/>
      <c r="K16" s="72"/>
      <c r="L16" s="2"/>
      <c r="M16" s="2"/>
      <c r="N16" s="2"/>
    </row>
    <row r="17" spans="1:14" ht="14.25" customHeight="1">
      <c r="A17" s="9" t="s">
        <v>53</v>
      </c>
      <c r="B17" s="9" t="s">
        <v>18</v>
      </c>
      <c r="C17" s="9">
        <v>32</v>
      </c>
      <c r="D17" s="9" t="s">
        <v>41</v>
      </c>
      <c r="E17" s="9">
        <v>11</v>
      </c>
      <c r="F17" s="7">
        <v>3471</v>
      </c>
      <c r="G17" s="7"/>
      <c r="H17" s="73" t="s">
        <v>4</v>
      </c>
      <c r="I17" s="73" t="s">
        <v>4</v>
      </c>
      <c r="J17" s="73" t="s">
        <v>3</v>
      </c>
      <c r="K17" s="73" t="s">
        <v>5</v>
      </c>
      <c r="L17" s="2"/>
      <c r="M17" s="2"/>
      <c r="N17" s="2"/>
    </row>
    <row r="18" spans="1:14" ht="14.25" customHeight="1">
      <c r="A18" s="9" t="s">
        <v>57</v>
      </c>
      <c r="B18" s="9" t="s">
        <v>18</v>
      </c>
      <c r="C18" s="9">
        <v>34</v>
      </c>
      <c r="D18" s="9" t="s">
        <v>19</v>
      </c>
      <c r="E18" s="9">
        <v>13</v>
      </c>
      <c r="F18" s="7">
        <v>2188</v>
      </c>
      <c r="G18" s="7"/>
      <c r="H18" s="73" t="s">
        <v>467</v>
      </c>
      <c r="I18" s="73" t="s">
        <v>468</v>
      </c>
      <c r="J18" s="73" t="s">
        <v>13</v>
      </c>
      <c r="K18" s="74" t="s">
        <v>16</v>
      </c>
      <c r="L18" s="2"/>
      <c r="M18" s="2"/>
      <c r="N18" s="2"/>
    </row>
    <row r="19" spans="1:14" ht="14.25" customHeight="1">
      <c r="A19" s="9" t="s">
        <v>58</v>
      </c>
      <c r="B19" s="9" t="s">
        <v>13</v>
      </c>
      <c r="C19" s="9">
        <v>54</v>
      </c>
      <c r="D19" s="9" t="s">
        <v>41</v>
      </c>
      <c r="E19" s="9">
        <v>33</v>
      </c>
      <c r="F19" s="7">
        <v>4579</v>
      </c>
      <c r="G19" s="7"/>
      <c r="H19" s="73" t="s">
        <v>467</v>
      </c>
      <c r="I19" s="73" t="s">
        <v>468</v>
      </c>
      <c r="J19" s="73" t="s">
        <v>13</v>
      </c>
      <c r="K19" s="74" t="s">
        <v>14</v>
      </c>
      <c r="L19" s="2"/>
      <c r="M19" s="2"/>
      <c r="N19" s="2"/>
    </row>
    <row r="20" spans="1:14" ht="14.25" customHeight="1">
      <c r="A20" s="9" t="s">
        <v>60</v>
      </c>
      <c r="B20" s="9" t="s">
        <v>13</v>
      </c>
      <c r="C20" s="9">
        <v>47</v>
      </c>
      <c r="D20" s="9" t="s">
        <v>19</v>
      </c>
      <c r="E20" s="9">
        <v>26</v>
      </c>
      <c r="F20" s="7">
        <v>4519</v>
      </c>
      <c r="G20" s="7"/>
      <c r="J20" s="2"/>
      <c r="K20" s="2"/>
      <c r="L20" s="2"/>
      <c r="M20" s="2"/>
      <c r="N20" s="2"/>
    </row>
    <row r="21" spans="1:14" ht="14.25" customHeight="1">
      <c r="A21" s="9" t="s">
        <v>62</v>
      </c>
      <c r="B21" s="9" t="s">
        <v>18</v>
      </c>
      <c r="C21" s="9">
        <v>51</v>
      </c>
      <c r="D21" s="9" t="s">
        <v>14</v>
      </c>
      <c r="E21" s="9">
        <v>30</v>
      </c>
      <c r="F21" s="7">
        <v>1461</v>
      </c>
      <c r="G21" s="7"/>
      <c r="J21" s="2"/>
      <c r="K21" s="2"/>
      <c r="L21" s="2"/>
      <c r="M21" s="2"/>
      <c r="N21" s="2"/>
    </row>
    <row r="22" spans="1:14" ht="14.25" customHeight="1">
      <c r="A22" s="9" t="s">
        <v>64</v>
      </c>
      <c r="B22" s="9" t="s">
        <v>13</v>
      </c>
      <c r="C22" s="9">
        <v>59</v>
      </c>
      <c r="D22" s="9" t="s">
        <v>19</v>
      </c>
      <c r="E22" s="9">
        <v>38</v>
      </c>
      <c r="F22" s="7">
        <v>1799</v>
      </c>
      <c r="G22" s="7"/>
      <c r="J22" s="2"/>
      <c r="K22" s="2"/>
      <c r="L22" s="2"/>
      <c r="M22" s="2"/>
      <c r="N22" s="2"/>
    </row>
    <row r="23" spans="1:14" ht="14.25" customHeight="1">
      <c r="A23" s="9" t="s">
        <v>66</v>
      </c>
      <c r="B23" s="9" t="s">
        <v>13</v>
      </c>
      <c r="C23" s="9">
        <v>24</v>
      </c>
      <c r="D23" s="9" t="s">
        <v>19</v>
      </c>
      <c r="E23" s="9">
        <v>3</v>
      </c>
      <c r="F23" s="7">
        <v>3587</v>
      </c>
      <c r="G23" s="7"/>
      <c r="J23" s="2"/>
      <c r="K23" s="2"/>
      <c r="L23" s="2"/>
      <c r="M23" s="2"/>
      <c r="N23" s="2"/>
    </row>
    <row r="24" spans="1:14" ht="14.25" customHeight="1">
      <c r="A24" s="9" t="s">
        <v>67</v>
      </c>
      <c r="B24" s="9" t="s">
        <v>18</v>
      </c>
      <c r="C24" s="9">
        <v>37</v>
      </c>
      <c r="D24" s="9" t="s">
        <v>14</v>
      </c>
      <c r="E24" s="9">
        <v>16</v>
      </c>
      <c r="F24" s="7">
        <v>3206</v>
      </c>
      <c r="G24" s="7"/>
      <c r="J24" s="2"/>
      <c r="K24" s="2"/>
      <c r="L24" s="2"/>
      <c r="M24" s="2"/>
      <c r="N24" s="2"/>
    </row>
    <row r="25" spans="1:14" ht="14.25" customHeight="1">
      <c r="A25" s="9" t="s">
        <v>68</v>
      </c>
      <c r="B25" s="9" t="s">
        <v>18</v>
      </c>
      <c r="C25" s="9">
        <v>45</v>
      </c>
      <c r="D25" s="9" t="s">
        <v>19</v>
      </c>
      <c r="E25" s="9">
        <v>24</v>
      </c>
      <c r="F25" s="7">
        <v>2373</v>
      </c>
      <c r="G25" s="7"/>
    </row>
    <row r="26" spans="1:14" ht="14.25" customHeight="1">
      <c r="A26" s="9" t="s">
        <v>69</v>
      </c>
      <c r="B26" s="9" t="s">
        <v>13</v>
      </c>
      <c r="C26" s="9">
        <v>51</v>
      </c>
      <c r="D26" s="9" t="s">
        <v>29</v>
      </c>
      <c r="E26" s="9">
        <v>30</v>
      </c>
      <c r="F26" s="7">
        <v>1540</v>
      </c>
      <c r="G26" s="7"/>
    </row>
    <row r="27" spans="1:14" ht="14.25" customHeight="1">
      <c r="A27" s="9" t="s">
        <v>70</v>
      </c>
      <c r="B27" s="9" t="s">
        <v>18</v>
      </c>
      <c r="C27" s="9">
        <v>30</v>
      </c>
      <c r="D27" s="9" t="s">
        <v>39</v>
      </c>
      <c r="E27" s="9">
        <v>9</v>
      </c>
      <c r="F27" s="7">
        <v>3637</v>
      </c>
      <c r="G27" s="7"/>
    </row>
    <row r="28" spans="1:14" ht="14.25" customHeight="1">
      <c r="A28" s="9" t="s">
        <v>71</v>
      </c>
      <c r="B28" s="9" t="s">
        <v>18</v>
      </c>
      <c r="C28" s="9">
        <v>51</v>
      </c>
      <c r="D28" s="9" t="s">
        <v>14</v>
      </c>
      <c r="E28" s="9">
        <v>30</v>
      </c>
      <c r="F28" s="7">
        <v>4309</v>
      </c>
      <c r="G28" s="7"/>
    </row>
    <row r="29" spans="1:14" ht="14.25" customHeight="1">
      <c r="A29" s="9" t="s">
        <v>72</v>
      </c>
      <c r="B29" s="9" t="s">
        <v>13</v>
      </c>
      <c r="C29" s="9">
        <v>33</v>
      </c>
      <c r="D29" s="9" t="s">
        <v>19</v>
      </c>
      <c r="E29" s="9">
        <v>12</v>
      </c>
      <c r="F29" s="7">
        <v>1291</v>
      </c>
      <c r="G29" s="7"/>
    </row>
    <row r="30" spans="1:14" ht="14.25" customHeight="1">
      <c r="A30" s="9" t="s">
        <v>74</v>
      </c>
      <c r="B30" s="9" t="s">
        <v>13</v>
      </c>
      <c r="C30" s="9">
        <v>22</v>
      </c>
      <c r="D30" s="9" t="s">
        <v>41</v>
      </c>
      <c r="E30" s="9">
        <v>1</v>
      </c>
      <c r="F30" s="7">
        <v>2713</v>
      </c>
      <c r="G30" s="7"/>
    </row>
    <row r="31" spans="1:14" ht="14.25" customHeight="1">
      <c r="A31" s="9" t="s">
        <v>74</v>
      </c>
      <c r="B31" s="9" t="s">
        <v>13</v>
      </c>
      <c r="C31" s="9">
        <v>54</v>
      </c>
      <c r="D31" s="9" t="s">
        <v>19</v>
      </c>
      <c r="E31" s="9">
        <v>33</v>
      </c>
      <c r="F31" s="7">
        <v>4402</v>
      </c>
      <c r="G31" s="7"/>
    </row>
    <row r="32" spans="1:14" ht="14.25" customHeight="1">
      <c r="A32" s="9" t="s">
        <v>75</v>
      </c>
      <c r="B32" s="9" t="s">
        <v>18</v>
      </c>
      <c r="C32" s="9">
        <v>52</v>
      </c>
      <c r="D32" s="9" t="s">
        <v>16</v>
      </c>
      <c r="E32" s="9">
        <v>31</v>
      </c>
      <c r="F32" s="7">
        <v>1715</v>
      </c>
      <c r="G32" s="7"/>
    </row>
    <row r="33" spans="1:7" ht="14.25" customHeight="1">
      <c r="A33" s="9" t="s">
        <v>76</v>
      </c>
      <c r="B33" s="9" t="s">
        <v>18</v>
      </c>
      <c r="C33" s="9">
        <v>49</v>
      </c>
      <c r="D33" s="9" t="s">
        <v>16</v>
      </c>
      <c r="E33" s="9">
        <v>28</v>
      </c>
      <c r="F33" s="7">
        <v>2340</v>
      </c>
      <c r="G33" s="7"/>
    </row>
    <row r="34" spans="1:7" ht="14.25" customHeight="1">
      <c r="A34" s="9" t="s">
        <v>77</v>
      </c>
      <c r="B34" s="9" t="s">
        <v>13</v>
      </c>
      <c r="C34" s="9">
        <v>39</v>
      </c>
      <c r="D34" s="9" t="s">
        <v>39</v>
      </c>
      <c r="E34" s="9">
        <v>18</v>
      </c>
      <c r="F34" s="7">
        <v>4383</v>
      </c>
      <c r="G34" s="7"/>
    </row>
    <row r="35" spans="1:7" ht="14.25" customHeight="1">
      <c r="A35" s="9" t="s">
        <v>23</v>
      </c>
      <c r="B35" s="9" t="s">
        <v>18</v>
      </c>
      <c r="C35" s="9">
        <v>47</v>
      </c>
      <c r="D35" s="9" t="s">
        <v>29</v>
      </c>
      <c r="E35" s="9">
        <v>26</v>
      </c>
      <c r="F35" s="7">
        <v>3179</v>
      </c>
      <c r="G35" s="7"/>
    </row>
    <row r="36" spans="1:7" ht="14.25" customHeight="1">
      <c r="A36" s="9" t="s">
        <v>79</v>
      </c>
      <c r="B36" s="9" t="s">
        <v>13</v>
      </c>
      <c r="C36" s="9">
        <v>43</v>
      </c>
      <c r="D36" s="9" t="s">
        <v>16</v>
      </c>
      <c r="E36" s="9">
        <v>22</v>
      </c>
      <c r="F36" s="7">
        <v>3119</v>
      </c>
      <c r="G36" s="7"/>
    </row>
    <row r="37" spans="1:7" ht="14.25" customHeight="1">
      <c r="A37" s="9" t="s">
        <v>80</v>
      </c>
      <c r="B37" s="9" t="s">
        <v>18</v>
      </c>
      <c r="C37" s="9">
        <v>27</v>
      </c>
      <c r="D37" s="9" t="s">
        <v>14</v>
      </c>
      <c r="E37" s="9">
        <v>6</v>
      </c>
      <c r="F37" s="7">
        <v>3653</v>
      </c>
      <c r="G37" s="7"/>
    </row>
    <row r="38" spans="1:7" ht="14.25" customHeight="1">
      <c r="A38" s="9" t="s">
        <v>82</v>
      </c>
      <c r="B38" s="9" t="s">
        <v>18</v>
      </c>
      <c r="C38" s="9">
        <v>41</v>
      </c>
      <c r="D38" s="9" t="s">
        <v>29</v>
      </c>
      <c r="E38" s="9">
        <v>20</v>
      </c>
      <c r="F38" s="7">
        <v>4403</v>
      </c>
      <c r="G38" s="7"/>
    </row>
    <row r="39" spans="1:7" ht="14.25" customHeight="1">
      <c r="A39" s="9" t="s">
        <v>83</v>
      </c>
      <c r="B39" s="9" t="s">
        <v>13</v>
      </c>
      <c r="C39" s="9">
        <v>50</v>
      </c>
      <c r="D39" s="9" t="s">
        <v>29</v>
      </c>
      <c r="E39" s="9">
        <v>29</v>
      </c>
      <c r="F39" s="7">
        <v>4079</v>
      </c>
      <c r="G39" s="7"/>
    </row>
    <row r="40" spans="1:7" ht="14.25" customHeight="1">
      <c r="A40" s="9" t="s">
        <v>84</v>
      </c>
      <c r="B40" s="9" t="s">
        <v>18</v>
      </c>
      <c r="C40" s="9">
        <v>46</v>
      </c>
      <c r="D40" s="9" t="s">
        <v>19</v>
      </c>
      <c r="E40" s="9">
        <v>25</v>
      </c>
      <c r="F40" s="7">
        <v>4248</v>
      </c>
      <c r="G40" s="7"/>
    </row>
    <row r="41" spans="1:7" ht="14.25" customHeight="1">
      <c r="A41" s="9" t="s">
        <v>85</v>
      </c>
      <c r="B41" s="9" t="s">
        <v>13</v>
      </c>
      <c r="C41" s="9">
        <v>33</v>
      </c>
      <c r="D41" s="9" t="s">
        <v>39</v>
      </c>
      <c r="E41" s="9">
        <v>12</v>
      </c>
      <c r="F41" s="7">
        <v>3793</v>
      </c>
      <c r="G41" s="7"/>
    </row>
    <row r="42" spans="1:7" ht="14.25" customHeight="1">
      <c r="A42" s="9" t="s">
        <v>86</v>
      </c>
      <c r="B42" s="9" t="s">
        <v>18</v>
      </c>
      <c r="C42" s="9">
        <v>41</v>
      </c>
      <c r="D42" s="9" t="s">
        <v>29</v>
      </c>
      <c r="E42" s="9">
        <v>20</v>
      </c>
      <c r="F42" s="7">
        <v>4351</v>
      </c>
      <c r="G42" s="7"/>
    </row>
    <row r="43" spans="1:7" ht="14.25" customHeight="1">
      <c r="A43" s="9" t="s">
        <v>88</v>
      </c>
      <c r="B43" s="9" t="s">
        <v>13</v>
      </c>
      <c r="C43" s="9">
        <v>22</v>
      </c>
      <c r="D43" s="9" t="s">
        <v>14</v>
      </c>
      <c r="E43" s="9">
        <v>1</v>
      </c>
      <c r="F43" s="7">
        <v>2694</v>
      </c>
      <c r="G43" s="7"/>
    </row>
    <row r="44" spans="1:7" ht="14.25" customHeight="1">
      <c r="A44" s="9" t="s">
        <v>89</v>
      </c>
      <c r="B44" s="9" t="s">
        <v>18</v>
      </c>
      <c r="C44" s="9">
        <v>43</v>
      </c>
      <c r="D44" s="9" t="s">
        <v>19</v>
      </c>
      <c r="E44" s="9">
        <v>22</v>
      </c>
      <c r="F44" s="7">
        <v>2594</v>
      </c>
      <c r="G44" s="7"/>
    </row>
    <row r="45" spans="1:7" ht="14.25" customHeight="1">
      <c r="A45" s="9" t="s">
        <v>90</v>
      </c>
      <c r="B45" s="9" t="s">
        <v>18</v>
      </c>
      <c r="C45" s="9">
        <v>37</v>
      </c>
      <c r="D45" s="9" t="s">
        <v>29</v>
      </c>
      <c r="E45" s="9">
        <v>16</v>
      </c>
      <c r="F45" s="7">
        <v>1538</v>
      </c>
      <c r="G45" s="7"/>
    </row>
    <row r="46" spans="1:7" ht="14.25" customHeight="1">
      <c r="A46" s="9" t="s">
        <v>91</v>
      </c>
      <c r="B46" s="9" t="s">
        <v>18</v>
      </c>
      <c r="C46" s="9">
        <v>59</v>
      </c>
      <c r="D46" s="9" t="s">
        <v>14</v>
      </c>
      <c r="E46" s="9">
        <v>38</v>
      </c>
      <c r="F46" s="7">
        <v>2603</v>
      </c>
      <c r="G46" s="7"/>
    </row>
    <row r="47" spans="1:7" ht="14.25" customHeight="1">
      <c r="A47" s="9" t="s">
        <v>92</v>
      </c>
      <c r="B47" s="9" t="s">
        <v>18</v>
      </c>
      <c r="C47" s="9">
        <v>34</v>
      </c>
      <c r="D47" s="9" t="s">
        <v>16</v>
      </c>
      <c r="E47" s="9">
        <v>13</v>
      </c>
      <c r="F47" s="7">
        <v>3494</v>
      </c>
      <c r="G47" s="7"/>
    </row>
    <row r="48" spans="1:7" ht="14.25" customHeight="1">
      <c r="A48" s="9" t="s">
        <v>93</v>
      </c>
      <c r="B48" s="9" t="s">
        <v>18</v>
      </c>
      <c r="C48" s="9">
        <v>39</v>
      </c>
      <c r="D48" s="9" t="s">
        <v>29</v>
      </c>
      <c r="E48" s="9">
        <v>18</v>
      </c>
      <c r="F48" s="7">
        <v>3630</v>
      </c>
      <c r="G48" s="7"/>
    </row>
    <row r="49" spans="1:7" ht="14.25" customHeight="1">
      <c r="A49" s="9" t="s">
        <v>94</v>
      </c>
      <c r="B49" s="9" t="s">
        <v>13</v>
      </c>
      <c r="C49" s="9">
        <v>32</v>
      </c>
      <c r="D49" s="9" t="s">
        <v>19</v>
      </c>
      <c r="E49" s="9">
        <v>11</v>
      </c>
      <c r="F49" s="7">
        <v>2878</v>
      </c>
      <c r="G49" s="7"/>
    </row>
    <row r="50" spans="1:7" ht="14.25" customHeight="1">
      <c r="A50" s="9" t="s">
        <v>95</v>
      </c>
      <c r="B50" s="9" t="s">
        <v>13</v>
      </c>
      <c r="C50" s="9">
        <v>59</v>
      </c>
      <c r="D50" s="9" t="s">
        <v>22</v>
      </c>
      <c r="E50" s="9">
        <v>38</v>
      </c>
      <c r="F50" s="7">
        <v>3033</v>
      </c>
      <c r="G50" s="7"/>
    </row>
    <row r="51" spans="1:7" ht="14.25" customHeight="1">
      <c r="A51" s="9" t="s">
        <v>96</v>
      </c>
      <c r="B51" s="9" t="s">
        <v>18</v>
      </c>
      <c r="C51" s="9">
        <v>55</v>
      </c>
      <c r="D51" s="9" t="s">
        <v>22</v>
      </c>
      <c r="E51" s="9">
        <v>34</v>
      </c>
      <c r="F51" s="7">
        <v>1728</v>
      </c>
      <c r="G51" s="7"/>
    </row>
    <row r="52" spans="1:7" ht="14.25" customHeight="1">
      <c r="A52" s="9" t="s">
        <v>97</v>
      </c>
      <c r="B52" s="9" t="s">
        <v>13</v>
      </c>
      <c r="C52" s="9">
        <v>45</v>
      </c>
      <c r="D52" s="9" t="s">
        <v>22</v>
      </c>
      <c r="E52" s="9">
        <v>24</v>
      </c>
      <c r="F52" s="7">
        <v>2705</v>
      </c>
      <c r="G52" s="7"/>
    </row>
    <row r="53" spans="1:7" ht="14.25" customHeight="1">
      <c r="A53" s="9" t="s">
        <v>98</v>
      </c>
      <c r="B53" s="9" t="s">
        <v>18</v>
      </c>
      <c r="C53" s="9">
        <v>43</v>
      </c>
      <c r="D53" s="9" t="s">
        <v>29</v>
      </c>
      <c r="E53" s="9">
        <v>22</v>
      </c>
      <c r="F53" s="7">
        <v>2826</v>
      </c>
      <c r="G53" s="7"/>
    </row>
    <row r="54" spans="1:7" ht="14.25" customHeight="1">
      <c r="A54" s="9" t="s">
        <v>99</v>
      </c>
      <c r="B54" s="9" t="s">
        <v>13</v>
      </c>
      <c r="C54" s="9">
        <v>55</v>
      </c>
      <c r="D54" s="9" t="s">
        <v>41</v>
      </c>
      <c r="E54" s="9">
        <v>34</v>
      </c>
      <c r="F54" s="7">
        <v>3293</v>
      </c>
      <c r="G54" s="7"/>
    </row>
    <row r="55" spans="1:7" ht="14.25" customHeight="1">
      <c r="A55" s="9" t="s">
        <v>100</v>
      </c>
      <c r="B55" s="9" t="s">
        <v>18</v>
      </c>
      <c r="C55" s="9">
        <v>50</v>
      </c>
      <c r="D55" s="9" t="s">
        <v>16</v>
      </c>
      <c r="E55" s="9">
        <v>29</v>
      </c>
      <c r="F55" s="7">
        <v>1892</v>
      </c>
      <c r="G55" s="7"/>
    </row>
    <row r="56" spans="1:7" ht="14.25" customHeight="1">
      <c r="A56" s="9" t="s">
        <v>101</v>
      </c>
      <c r="B56" s="9" t="s">
        <v>13</v>
      </c>
      <c r="C56" s="9">
        <v>21</v>
      </c>
      <c r="D56" s="9" t="s">
        <v>14</v>
      </c>
      <c r="E56" s="9">
        <v>0</v>
      </c>
      <c r="F56" s="7">
        <v>1408</v>
      </c>
      <c r="G56" s="7"/>
    </row>
    <row r="57" spans="1:7" ht="14.25" customHeight="1">
      <c r="A57" s="9" t="s">
        <v>101</v>
      </c>
      <c r="B57" s="9" t="s">
        <v>13</v>
      </c>
      <c r="C57" s="9">
        <v>30</v>
      </c>
      <c r="D57" s="9" t="s">
        <v>29</v>
      </c>
      <c r="E57" s="9">
        <v>9</v>
      </c>
      <c r="F57" s="7">
        <v>3183</v>
      </c>
      <c r="G57" s="7"/>
    </row>
    <row r="58" spans="1:7" ht="14.25" customHeight="1">
      <c r="A58" s="9" t="s">
        <v>102</v>
      </c>
      <c r="B58" s="9" t="s">
        <v>18</v>
      </c>
      <c r="C58" s="9">
        <v>28</v>
      </c>
      <c r="D58" s="9" t="s">
        <v>41</v>
      </c>
      <c r="E58" s="9">
        <v>7</v>
      </c>
      <c r="F58" s="7">
        <v>4082</v>
      </c>
      <c r="G58" s="7"/>
    </row>
    <row r="59" spans="1:7" ht="14.25" customHeight="1">
      <c r="A59" s="9" t="s">
        <v>103</v>
      </c>
      <c r="B59" s="9" t="s">
        <v>13</v>
      </c>
      <c r="C59" s="9">
        <v>58</v>
      </c>
      <c r="D59" s="9" t="s">
        <v>41</v>
      </c>
      <c r="E59" s="9">
        <v>37</v>
      </c>
      <c r="F59" s="7">
        <v>3079</v>
      </c>
      <c r="G59" s="7"/>
    </row>
    <row r="60" spans="1:7" ht="14.25" customHeight="1">
      <c r="A60" s="9" t="s">
        <v>104</v>
      </c>
      <c r="B60" s="9" t="s">
        <v>18</v>
      </c>
      <c r="C60" s="9">
        <v>23</v>
      </c>
      <c r="D60" s="9" t="s">
        <v>14</v>
      </c>
      <c r="E60" s="9">
        <v>2</v>
      </c>
      <c r="F60" s="7">
        <v>3547</v>
      </c>
      <c r="G60" s="7"/>
    </row>
    <row r="61" spans="1:7" ht="14.25" customHeight="1">
      <c r="A61" s="9" t="s">
        <v>105</v>
      </c>
      <c r="B61" s="9" t="s">
        <v>13</v>
      </c>
      <c r="C61" s="9">
        <v>25</v>
      </c>
      <c r="D61" s="9" t="s">
        <v>41</v>
      </c>
      <c r="E61" s="9">
        <v>4</v>
      </c>
      <c r="F61" s="7">
        <v>4647</v>
      </c>
      <c r="G61" s="7"/>
    </row>
    <row r="62" spans="1:7" ht="14.25" customHeight="1">
      <c r="A62" s="9" t="s">
        <v>106</v>
      </c>
      <c r="B62" s="9" t="s">
        <v>18</v>
      </c>
      <c r="C62" s="9">
        <v>50</v>
      </c>
      <c r="D62" s="9" t="s">
        <v>14</v>
      </c>
      <c r="E62" s="9">
        <v>29</v>
      </c>
      <c r="F62" s="7">
        <v>4222</v>
      </c>
      <c r="G62" s="7"/>
    </row>
    <row r="63" spans="1:7" ht="14.25" customHeight="1">
      <c r="A63" s="9" t="s">
        <v>107</v>
      </c>
      <c r="B63" s="9" t="s">
        <v>18</v>
      </c>
      <c r="C63" s="9">
        <v>50</v>
      </c>
      <c r="D63" s="9" t="s">
        <v>39</v>
      </c>
      <c r="E63" s="9">
        <v>29</v>
      </c>
      <c r="F63" s="7">
        <v>1702</v>
      </c>
      <c r="G63" s="7"/>
    </row>
    <row r="64" spans="1:7" ht="14.25" customHeight="1">
      <c r="A64" s="9" t="s">
        <v>108</v>
      </c>
      <c r="B64" s="9" t="s">
        <v>13</v>
      </c>
      <c r="C64" s="9">
        <v>57</v>
      </c>
      <c r="D64" s="9" t="s">
        <v>41</v>
      </c>
      <c r="E64" s="9">
        <v>36</v>
      </c>
      <c r="F64" s="7">
        <v>2046</v>
      </c>
      <c r="G64" s="7"/>
    </row>
    <row r="65" spans="1:7" ht="14.25" customHeight="1">
      <c r="A65" s="9" t="s">
        <v>109</v>
      </c>
      <c r="B65" s="9" t="s">
        <v>13</v>
      </c>
      <c r="C65" s="9">
        <v>52</v>
      </c>
      <c r="D65" s="9" t="s">
        <v>29</v>
      </c>
      <c r="E65" s="9">
        <v>31</v>
      </c>
      <c r="F65" s="7">
        <v>1273</v>
      </c>
      <c r="G65" s="7"/>
    </row>
    <row r="66" spans="1:7" ht="14.25" customHeight="1">
      <c r="A66" s="9" t="s">
        <v>110</v>
      </c>
      <c r="B66" s="9" t="s">
        <v>13</v>
      </c>
      <c r="C66" s="9">
        <v>53</v>
      </c>
      <c r="D66" s="9" t="s">
        <v>29</v>
      </c>
      <c r="E66" s="9">
        <v>32</v>
      </c>
      <c r="F66" s="7">
        <v>3831</v>
      </c>
      <c r="G66" s="7"/>
    </row>
    <row r="67" spans="1:7" ht="14.25" customHeight="1">
      <c r="A67" s="9" t="s">
        <v>111</v>
      </c>
      <c r="B67" s="9" t="s">
        <v>13</v>
      </c>
      <c r="C67" s="9">
        <v>29</v>
      </c>
      <c r="D67" s="9" t="s">
        <v>39</v>
      </c>
      <c r="E67" s="9">
        <v>8</v>
      </c>
      <c r="F67" s="7">
        <v>4457</v>
      </c>
      <c r="G67" s="7"/>
    </row>
    <row r="68" spans="1:7" ht="14.25" customHeight="1">
      <c r="A68" s="9" t="s">
        <v>112</v>
      </c>
      <c r="B68" s="9" t="s">
        <v>13</v>
      </c>
      <c r="C68" s="9">
        <v>50</v>
      </c>
      <c r="D68" s="9" t="s">
        <v>39</v>
      </c>
      <c r="E68" s="9">
        <v>29</v>
      </c>
      <c r="F68" s="7">
        <v>4569</v>
      </c>
      <c r="G68" s="7"/>
    </row>
    <row r="69" spans="1:7" ht="14.25" customHeight="1">
      <c r="A69" s="9" t="s">
        <v>113</v>
      </c>
      <c r="B69" s="9" t="s">
        <v>18</v>
      </c>
      <c r="C69" s="9">
        <v>38</v>
      </c>
      <c r="D69" s="9" t="s">
        <v>39</v>
      </c>
      <c r="E69" s="9">
        <v>17</v>
      </c>
      <c r="F69" s="7">
        <v>1828</v>
      </c>
      <c r="G69" s="7"/>
    </row>
    <row r="70" spans="1:7" ht="14.25" customHeight="1">
      <c r="A70" s="9" t="s">
        <v>114</v>
      </c>
      <c r="B70" s="9" t="s">
        <v>18</v>
      </c>
      <c r="C70" s="9">
        <v>23</v>
      </c>
      <c r="D70" s="9" t="s">
        <v>41</v>
      </c>
      <c r="E70" s="9">
        <v>2</v>
      </c>
      <c r="F70" s="7">
        <v>4436</v>
      </c>
      <c r="G70" s="7"/>
    </row>
    <row r="71" spans="1:7" ht="14.25" customHeight="1">
      <c r="A71" s="9" t="s">
        <v>115</v>
      </c>
      <c r="B71" s="9" t="s">
        <v>13</v>
      </c>
      <c r="C71" s="9">
        <v>29</v>
      </c>
      <c r="D71" s="9" t="s">
        <v>19</v>
      </c>
      <c r="E71" s="9">
        <v>8</v>
      </c>
      <c r="F71" s="7">
        <v>4449</v>
      </c>
      <c r="G71" s="7"/>
    </row>
    <row r="72" spans="1:7" ht="14.25" customHeight="1">
      <c r="A72" s="9" t="s">
        <v>116</v>
      </c>
      <c r="B72" s="9" t="s">
        <v>18</v>
      </c>
      <c r="C72" s="9">
        <v>40</v>
      </c>
      <c r="D72" s="9" t="s">
        <v>22</v>
      </c>
      <c r="E72" s="9">
        <v>19</v>
      </c>
      <c r="F72" s="7">
        <v>4559</v>
      </c>
      <c r="G72" s="7"/>
    </row>
    <row r="73" spans="1:7" ht="14.25" customHeight="1">
      <c r="A73" s="9" t="s">
        <v>117</v>
      </c>
      <c r="B73" s="9" t="s">
        <v>13</v>
      </c>
      <c r="C73" s="9">
        <v>54</v>
      </c>
      <c r="D73" s="9" t="s">
        <v>14</v>
      </c>
      <c r="E73" s="9">
        <v>33</v>
      </c>
      <c r="F73" s="7">
        <v>4500</v>
      </c>
      <c r="G73" s="7"/>
    </row>
    <row r="74" spans="1:7" ht="14.25" customHeight="1">
      <c r="A74" s="9" t="s">
        <v>118</v>
      </c>
      <c r="B74" s="9" t="s">
        <v>18</v>
      </c>
      <c r="C74" s="9">
        <v>47</v>
      </c>
      <c r="D74" s="9" t="s">
        <v>16</v>
      </c>
      <c r="E74" s="9">
        <v>26</v>
      </c>
      <c r="F74" s="7">
        <v>3822</v>
      </c>
      <c r="G74" s="7"/>
    </row>
    <row r="75" spans="1:7" ht="14.25" customHeight="1">
      <c r="A75" s="9" t="s">
        <v>119</v>
      </c>
      <c r="B75" s="9" t="s">
        <v>13</v>
      </c>
      <c r="C75" s="9">
        <v>30</v>
      </c>
      <c r="D75" s="9" t="s">
        <v>14</v>
      </c>
      <c r="E75" s="9">
        <v>9</v>
      </c>
      <c r="F75" s="7">
        <v>2572</v>
      </c>
      <c r="G75" s="7"/>
    </row>
    <row r="76" spans="1:7" ht="14.25" customHeight="1">
      <c r="A76" s="9" t="s">
        <v>120</v>
      </c>
      <c r="B76" s="9" t="s">
        <v>13</v>
      </c>
      <c r="C76" s="9">
        <v>39</v>
      </c>
      <c r="D76" s="9" t="s">
        <v>14</v>
      </c>
      <c r="E76" s="9">
        <v>18</v>
      </c>
      <c r="F76" s="7">
        <v>3384</v>
      </c>
      <c r="G76" s="7"/>
    </row>
    <row r="77" spans="1:7" ht="14.25" customHeight="1">
      <c r="A77" s="9" t="s">
        <v>121</v>
      </c>
      <c r="B77" s="9" t="s">
        <v>13</v>
      </c>
      <c r="C77" s="9">
        <v>37</v>
      </c>
      <c r="D77" s="9" t="s">
        <v>16</v>
      </c>
      <c r="E77" s="9">
        <v>16</v>
      </c>
      <c r="F77" s="7">
        <v>3436</v>
      </c>
      <c r="G77" s="7"/>
    </row>
    <row r="78" spans="1:7" ht="14.25" customHeight="1">
      <c r="A78" s="9" t="s">
        <v>122</v>
      </c>
      <c r="B78" s="9" t="s">
        <v>18</v>
      </c>
      <c r="C78" s="9">
        <v>29</v>
      </c>
      <c r="D78" s="9" t="s">
        <v>14</v>
      </c>
      <c r="E78" s="9">
        <v>8</v>
      </c>
      <c r="F78" s="7">
        <v>3409</v>
      </c>
      <c r="G78" s="7"/>
    </row>
    <row r="79" spans="1:7" ht="14.25" customHeight="1">
      <c r="A79" s="9" t="s">
        <v>123</v>
      </c>
      <c r="B79" s="9" t="s">
        <v>13</v>
      </c>
      <c r="C79" s="9">
        <v>54</v>
      </c>
      <c r="D79" s="9" t="s">
        <v>22</v>
      </c>
      <c r="E79" s="9">
        <v>33</v>
      </c>
      <c r="F79" s="7">
        <v>1788</v>
      </c>
      <c r="G79" s="7"/>
    </row>
    <row r="80" spans="1:7" ht="14.25" customHeight="1">
      <c r="A80" s="9" t="s">
        <v>124</v>
      </c>
      <c r="B80" s="9" t="s">
        <v>13</v>
      </c>
      <c r="C80" s="9">
        <v>23</v>
      </c>
      <c r="D80" s="9" t="s">
        <v>19</v>
      </c>
      <c r="E80" s="9">
        <v>2</v>
      </c>
      <c r="F80" s="7">
        <v>3048</v>
      </c>
      <c r="G80" s="7"/>
    </row>
    <row r="81" spans="1:7" ht="14.25" customHeight="1">
      <c r="A81" s="9" t="s">
        <v>125</v>
      </c>
      <c r="B81" s="9" t="s">
        <v>18</v>
      </c>
      <c r="C81" s="9">
        <v>49</v>
      </c>
      <c r="D81" s="9" t="s">
        <v>14</v>
      </c>
      <c r="E81" s="9">
        <v>28</v>
      </c>
      <c r="F81" s="7">
        <v>3509</v>
      </c>
      <c r="G81" s="7"/>
    </row>
    <row r="82" spans="1:7" ht="14.25" customHeight="1">
      <c r="A82" s="9" t="s">
        <v>126</v>
      </c>
      <c r="B82" s="9" t="s">
        <v>18</v>
      </c>
      <c r="C82" s="9">
        <v>44</v>
      </c>
      <c r="D82" s="9" t="s">
        <v>16</v>
      </c>
      <c r="E82" s="9">
        <v>23</v>
      </c>
      <c r="F82" s="7">
        <v>1792</v>
      </c>
      <c r="G82" s="7"/>
    </row>
    <row r="83" spans="1:7" ht="14.25" customHeight="1">
      <c r="A83" s="9" t="s">
        <v>127</v>
      </c>
      <c r="B83" s="9" t="s">
        <v>13</v>
      </c>
      <c r="C83" s="9">
        <v>31</v>
      </c>
      <c r="D83" s="9" t="s">
        <v>16</v>
      </c>
      <c r="E83" s="9">
        <v>10</v>
      </c>
      <c r="F83" s="7">
        <v>3175</v>
      </c>
      <c r="G83" s="7"/>
    </row>
    <row r="84" spans="1:7" ht="14.25" customHeight="1">
      <c r="A84" s="9" t="s">
        <v>128</v>
      </c>
      <c r="B84" s="9" t="s">
        <v>18</v>
      </c>
      <c r="C84" s="9">
        <v>57</v>
      </c>
      <c r="D84" s="9" t="s">
        <v>14</v>
      </c>
      <c r="E84" s="9">
        <v>36</v>
      </c>
      <c r="F84" s="7">
        <v>3536</v>
      </c>
      <c r="G84" s="7"/>
    </row>
    <row r="85" spans="1:7" ht="14.25" customHeight="1">
      <c r="A85" s="9" t="s">
        <v>129</v>
      </c>
      <c r="B85" s="9" t="s">
        <v>13</v>
      </c>
      <c r="C85" s="9">
        <v>60</v>
      </c>
      <c r="D85" s="9" t="s">
        <v>29</v>
      </c>
      <c r="E85" s="9">
        <v>39</v>
      </c>
      <c r="F85" s="7">
        <v>2340</v>
      </c>
      <c r="G85" s="7"/>
    </row>
    <row r="86" spans="1:7" ht="14.25" customHeight="1">
      <c r="A86" s="9" t="s">
        <v>130</v>
      </c>
      <c r="B86" s="9" t="s">
        <v>13</v>
      </c>
      <c r="C86" s="9">
        <v>52</v>
      </c>
      <c r="D86" s="9" t="s">
        <v>16</v>
      </c>
      <c r="E86" s="9">
        <v>31</v>
      </c>
      <c r="F86" s="7">
        <v>2948</v>
      </c>
      <c r="G86" s="7"/>
    </row>
    <row r="87" spans="1:7" ht="14.25" customHeight="1">
      <c r="A87" s="9" t="s">
        <v>131</v>
      </c>
      <c r="B87" s="9" t="s">
        <v>18</v>
      </c>
      <c r="C87" s="9">
        <v>28</v>
      </c>
      <c r="D87" s="9" t="s">
        <v>41</v>
      </c>
      <c r="E87" s="9">
        <v>7</v>
      </c>
      <c r="F87" s="7">
        <v>1276</v>
      </c>
      <c r="G87" s="7"/>
    </row>
    <row r="88" spans="1:7" ht="14.25" customHeight="1">
      <c r="A88" s="9" t="s">
        <v>132</v>
      </c>
      <c r="B88" s="9" t="s">
        <v>18</v>
      </c>
      <c r="C88" s="9">
        <v>38</v>
      </c>
      <c r="D88" s="9" t="s">
        <v>29</v>
      </c>
      <c r="E88" s="9">
        <v>17</v>
      </c>
      <c r="F88" s="7">
        <v>2465</v>
      </c>
      <c r="G88" s="7"/>
    </row>
    <row r="89" spans="1:7" ht="14.25" customHeight="1">
      <c r="A89" s="9" t="s">
        <v>133</v>
      </c>
      <c r="B89" s="9" t="s">
        <v>13</v>
      </c>
      <c r="C89" s="9">
        <v>36</v>
      </c>
      <c r="D89" s="9" t="s">
        <v>14</v>
      </c>
      <c r="E89" s="9">
        <v>15</v>
      </c>
      <c r="F89" s="7">
        <v>3945</v>
      </c>
      <c r="G89" s="7"/>
    </row>
    <row r="90" spans="1:7" ht="14.25" customHeight="1">
      <c r="A90" s="9" t="s">
        <v>134</v>
      </c>
      <c r="B90" s="9" t="s">
        <v>13</v>
      </c>
      <c r="C90" s="9">
        <v>50</v>
      </c>
      <c r="D90" s="9" t="s">
        <v>16</v>
      </c>
      <c r="E90" s="9">
        <v>29</v>
      </c>
      <c r="F90" s="7">
        <v>3621</v>
      </c>
      <c r="G90" s="7"/>
    </row>
    <row r="91" spans="1:7" ht="14.25" customHeight="1">
      <c r="A91" s="9" t="s">
        <v>135</v>
      </c>
      <c r="B91" s="9" t="s">
        <v>13</v>
      </c>
      <c r="C91" s="9">
        <v>43</v>
      </c>
      <c r="D91" s="9" t="s">
        <v>39</v>
      </c>
      <c r="E91" s="9">
        <v>22</v>
      </c>
      <c r="F91" s="7">
        <v>3571</v>
      </c>
      <c r="G91" s="7"/>
    </row>
    <row r="92" spans="1:7" ht="14.25" customHeight="1">
      <c r="A92" s="9" t="s">
        <v>136</v>
      </c>
      <c r="B92" s="9" t="s">
        <v>18</v>
      </c>
      <c r="C92" s="9">
        <v>25</v>
      </c>
      <c r="D92" s="9" t="s">
        <v>39</v>
      </c>
      <c r="E92" s="9">
        <v>4</v>
      </c>
      <c r="F92" s="7">
        <v>3693</v>
      </c>
      <c r="G92" s="7"/>
    </row>
    <row r="93" spans="1:7" ht="14.25" customHeight="1">
      <c r="A93" s="9" t="s">
        <v>137</v>
      </c>
      <c r="B93" s="9" t="s">
        <v>18</v>
      </c>
      <c r="C93" s="9">
        <v>37</v>
      </c>
      <c r="D93" s="9" t="s">
        <v>19</v>
      </c>
      <c r="E93" s="9">
        <v>16</v>
      </c>
      <c r="F93" s="7">
        <v>2847</v>
      </c>
      <c r="G93" s="7"/>
    </row>
    <row r="94" spans="1:7" ht="14.25" customHeight="1">
      <c r="A94" s="9" t="s">
        <v>138</v>
      </c>
      <c r="B94" s="9" t="s">
        <v>18</v>
      </c>
      <c r="C94" s="9">
        <v>59</v>
      </c>
      <c r="D94" s="9" t="s">
        <v>39</v>
      </c>
      <c r="E94" s="9">
        <v>38</v>
      </c>
      <c r="F94" s="7">
        <v>1696</v>
      </c>
      <c r="G94" s="7"/>
    </row>
    <row r="95" spans="1:7" ht="14.25" customHeight="1">
      <c r="A95" s="9" t="s">
        <v>139</v>
      </c>
      <c r="B95" s="9" t="s">
        <v>18</v>
      </c>
      <c r="C95" s="9">
        <v>24</v>
      </c>
      <c r="D95" s="9" t="s">
        <v>39</v>
      </c>
      <c r="E95" s="9">
        <v>3</v>
      </c>
      <c r="F95" s="7">
        <v>3703</v>
      </c>
      <c r="G95" s="7"/>
    </row>
    <row r="96" spans="1:7" ht="14.25" customHeight="1">
      <c r="A96" s="9" t="s">
        <v>140</v>
      </c>
      <c r="B96" s="9" t="s">
        <v>13</v>
      </c>
      <c r="C96" s="9">
        <v>21</v>
      </c>
      <c r="D96" s="9" t="s">
        <v>19</v>
      </c>
      <c r="E96" s="9">
        <v>0</v>
      </c>
      <c r="F96" s="7">
        <v>2945</v>
      </c>
      <c r="G96" s="7"/>
    </row>
    <row r="97" spans="1:7" ht="14.25" customHeight="1">
      <c r="A97" s="9" t="s">
        <v>141</v>
      </c>
      <c r="B97" s="9" t="s">
        <v>13</v>
      </c>
      <c r="C97" s="9">
        <v>21</v>
      </c>
      <c r="D97" s="9" t="s">
        <v>14</v>
      </c>
      <c r="E97" s="9">
        <v>0</v>
      </c>
      <c r="F97" s="7">
        <v>2835</v>
      </c>
      <c r="G97" s="7"/>
    </row>
    <row r="98" spans="1:7" ht="14.25" customHeight="1">
      <c r="A98" s="9" t="s">
        <v>142</v>
      </c>
      <c r="B98" s="9" t="s">
        <v>18</v>
      </c>
      <c r="C98" s="9">
        <v>57</v>
      </c>
      <c r="D98" s="9" t="s">
        <v>14</v>
      </c>
      <c r="E98" s="9">
        <v>36</v>
      </c>
      <c r="F98" s="7">
        <v>3624</v>
      </c>
      <c r="G98" s="7"/>
    </row>
    <row r="99" spans="1:7" ht="14.25" customHeight="1">
      <c r="A99" s="9" t="s">
        <v>143</v>
      </c>
      <c r="B99" s="9" t="s">
        <v>13</v>
      </c>
      <c r="C99" s="9">
        <v>58</v>
      </c>
      <c r="D99" s="9" t="s">
        <v>22</v>
      </c>
      <c r="E99" s="9">
        <v>37</v>
      </c>
      <c r="F99" s="7">
        <v>1525</v>
      </c>
      <c r="G99" s="7"/>
    </row>
    <row r="100" spans="1:7" ht="14.25" customHeight="1">
      <c r="A100" s="9" t="s">
        <v>144</v>
      </c>
      <c r="B100" s="9" t="s">
        <v>18</v>
      </c>
      <c r="C100" s="9">
        <v>53</v>
      </c>
      <c r="D100" s="9" t="s">
        <v>41</v>
      </c>
      <c r="E100" s="9">
        <v>32</v>
      </c>
      <c r="F100" s="7">
        <v>3901</v>
      </c>
      <c r="G100" s="7"/>
    </row>
    <row r="101" spans="1:7" ht="14.25" customHeight="1">
      <c r="A101" s="9" t="s">
        <v>145</v>
      </c>
      <c r="B101" s="9" t="s">
        <v>13</v>
      </c>
      <c r="C101" s="9">
        <v>59</v>
      </c>
      <c r="D101" s="9" t="s">
        <v>14</v>
      </c>
      <c r="E101" s="9">
        <v>38</v>
      </c>
      <c r="F101" s="7">
        <v>3250</v>
      </c>
      <c r="G101" s="7"/>
    </row>
    <row r="102" spans="1:7" ht="14.25" customHeight="1">
      <c r="A102" s="9" t="s">
        <v>146</v>
      </c>
      <c r="B102" s="9" t="s">
        <v>18</v>
      </c>
      <c r="C102" s="9">
        <v>28</v>
      </c>
      <c r="D102" s="9" t="s">
        <v>29</v>
      </c>
      <c r="E102" s="9">
        <v>7</v>
      </c>
      <c r="F102" s="7">
        <v>2351</v>
      </c>
      <c r="G102" s="7"/>
    </row>
    <row r="103" spans="1:7" ht="14.25" customHeight="1">
      <c r="A103" s="9" t="s">
        <v>147</v>
      </c>
      <c r="B103" s="9" t="s">
        <v>18</v>
      </c>
      <c r="C103" s="9">
        <v>35</v>
      </c>
      <c r="D103" s="9" t="s">
        <v>22</v>
      </c>
      <c r="E103" s="9">
        <v>14</v>
      </c>
      <c r="F103" s="7">
        <v>2827</v>
      </c>
      <c r="G103" s="7"/>
    </row>
    <row r="104" spans="1:7" ht="14.25" customHeight="1">
      <c r="A104" s="9" t="s">
        <v>148</v>
      </c>
      <c r="B104" s="9" t="s">
        <v>13</v>
      </c>
      <c r="C104" s="9">
        <v>22</v>
      </c>
      <c r="D104" s="9" t="s">
        <v>41</v>
      </c>
      <c r="E104" s="9">
        <v>1</v>
      </c>
      <c r="F104" s="7">
        <v>3530</v>
      </c>
      <c r="G104" s="7"/>
    </row>
    <row r="105" spans="1:7" ht="14.25" customHeight="1">
      <c r="A105" s="9" t="s">
        <v>149</v>
      </c>
      <c r="B105" s="9" t="s">
        <v>18</v>
      </c>
      <c r="C105" s="9">
        <v>39</v>
      </c>
      <c r="D105" s="9" t="s">
        <v>14</v>
      </c>
      <c r="E105" s="9">
        <v>18</v>
      </c>
      <c r="F105" s="7">
        <v>4360</v>
      </c>
      <c r="G105" s="7"/>
    </row>
    <row r="106" spans="1:7" ht="14.25" customHeight="1">
      <c r="A106" s="9" t="s">
        <v>150</v>
      </c>
      <c r="B106" s="9" t="s">
        <v>13</v>
      </c>
      <c r="C106" s="9">
        <v>43</v>
      </c>
      <c r="D106" s="9" t="s">
        <v>22</v>
      </c>
      <c r="E106" s="9">
        <v>22</v>
      </c>
      <c r="F106" s="7">
        <v>4180</v>
      </c>
      <c r="G106" s="7"/>
    </row>
    <row r="107" spans="1:7" ht="14.25" customHeight="1">
      <c r="A107" s="9" t="s">
        <v>151</v>
      </c>
      <c r="B107" s="9" t="s">
        <v>18</v>
      </c>
      <c r="C107" s="9">
        <v>31</v>
      </c>
      <c r="D107" s="9" t="s">
        <v>39</v>
      </c>
      <c r="E107" s="9">
        <v>10</v>
      </c>
      <c r="F107" s="7">
        <v>3767</v>
      </c>
      <c r="G107" s="7"/>
    </row>
    <row r="108" spans="1:7" ht="14.25" customHeight="1">
      <c r="A108" s="9" t="s">
        <v>152</v>
      </c>
      <c r="B108" s="9" t="s">
        <v>18</v>
      </c>
      <c r="C108" s="9">
        <v>29</v>
      </c>
      <c r="D108" s="9" t="s">
        <v>39</v>
      </c>
      <c r="E108" s="9">
        <v>8</v>
      </c>
      <c r="F108" s="7">
        <v>2156</v>
      </c>
      <c r="G108" s="7"/>
    </row>
    <row r="109" spans="1:7" ht="14.25" customHeight="1">
      <c r="A109" s="9" t="s">
        <v>153</v>
      </c>
      <c r="B109" s="9" t="s">
        <v>18</v>
      </c>
      <c r="C109" s="9">
        <v>23</v>
      </c>
      <c r="D109" s="9" t="s">
        <v>16</v>
      </c>
      <c r="E109" s="9">
        <v>2</v>
      </c>
      <c r="F109" s="7">
        <v>1714</v>
      </c>
      <c r="G109" s="7"/>
    </row>
    <row r="110" spans="1:7" ht="14.25" customHeight="1">
      <c r="A110" s="9" t="s">
        <v>154</v>
      </c>
      <c r="B110" s="9" t="s">
        <v>13</v>
      </c>
      <c r="C110" s="9">
        <v>57</v>
      </c>
      <c r="D110" s="9" t="s">
        <v>19</v>
      </c>
      <c r="E110" s="9">
        <v>36</v>
      </c>
      <c r="F110" s="7">
        <v>4624</v>
      </c>
      <c r="G110" s="7"/>
    </row>
    <row r="111" spans="1:7" ht="14.25" customHeight="1">
      <c r="A111" s="9" t="s">
        <v>155</v>
      </c>
      <c r="B111" s="9" t="s">
        <v>13</v>
      </c>
      <c r="C111" s="9">
        <v>42</v>
      </c>
      <c r="D111" s="9" t="s">
        <v>19</v>
      </c>
      <c r="E111" s="9">
        <v>21</v>
      </c>
      <c r="F111" s="7">
        <v>3593</v>
      </c>
      <c r="G111" s="7"/>
    </row>
    <row r="112" spans="1:7" ht="14.25" customHeight="1">
      <c r="A112" s="9" t="s">
        <v>156</v>
      </c>
      <c r="B112" s="9" t="s">
        <v>18</v>
      </c>
      <c r="C112" s="9">
        <v>55</v>
      </c>
      <c r="D112" s="9" t="s">
        <v>22</v>
      </c>
      <c r="E112" s="9">
        <v>34</v>
      </c>
      <c r="F112" s="7">
        <v>1652</v>
      </c>
      <c r="G112" s="7"/>
    </row>
    <row r="113" spans="1:7" ht="14.25" customHeight="1">
      <c r="A113" s="9" t="s">
        <v>157</v>
      </c>
      <c r="B113" s="9" t="s">
        <v>13</v>
      </c>
      <c r="C113" s="9">
        <v>59</v>
      </c>
      <c r="D113" s="9" t="s">
        <v>16</v>
      </c>
      <c r="E113" s="9">
        <v>38</v>
      </c>
      <c r="F113" s="7">
        <v>3799</v>
      </c>
      <c r="G113" s="7"/>
    </row>
    <row r="114" spans="1:7" ht="14.25" customHeight="1">
      <c r="A114" s="9" t="s">
        <v>158</v>
      </c>
      <c r="B114" s="9" t="s">
        <v>18</v>
      </c>
      <c r="C114" s="9">
        <v>28</v>
      </c>
      <c r="D114" s="9" t="s">
        <v>19</v>
      </c>
      <c r="E114" s="9">
        <v>7</v>
      </c>
      <c r="F114" s="7">
        <v>4018</v>
      </c>
      <c r="G114" s="7"/>
    </row>
    <row r="115" spans="1:7" ht="14.25" customHeight="1">
      <c r="A115" s="9" t="s">
        <v>159</v>
      </c>
      <c r="B115" s="9" t="s">
        <v>18</v>
      </c>
      <c r="C115" s="9">
        <v>45</v>
      </c>
      <c r="D115" s="9" t="s">
        <v>39</v>
      </c>
      <c r="E115" s="9">
        <v>24</v>
      </c>
      <c r="F115" s="7">
        <v>2629</v>
      </c>
      <c r="G115" s="7"/>
    </row>
    <row r="116" spans="1:7" ht="14.25" customHeight="1">
      <c r="A116" s="9" t="s">
        <v>160</v>
      </c>
      <c r="B116" s="9" t="s">
        <v>13</v>
      </c>
      <c r="C116" s="9">
        <v>34</v>
      </c>
      <c r="D116" s="9" t="s">
        <v>14</v>
      </c>
      <c r="E116" s="9">
        <v>13</v>
      </c>
      <c r="F116" s="7">
        <v>3531</v>
      </c>
      <c r="G116" s="7"/>
    </row>
    <row r="117" spans="1:7" ht="14.25" customHeight="1">
      <c r="A117" s="9" t="s">
        <v>161</v>
      </c>
      <c r="B117" s="9" t="s">
        <v>18</v>
      </c>
      <c r="C117" s="9">
        <v>43</v>
      </c>
      <c r="D117" s="9" t="s">
        <v>41</v>
      </c>
      <c r="E117" s="9">
        <v>22</v>
      </c>
      <c r="F117" s="7">
        <v>2066</v>
      </c>
      <c r="G117" s="7"/>
    </row>
    <row r="118" spans="1:7" ht="14.25" customHeight="1">
      <c r="A118" s="9" t="s">
        <v>162</v>
      </c>
      <c r="B118" s="9" t="s">
        <v>13</v>
      </c>
      <c r="C118" s="9">
        <v>34</v>
      </c>
      <c r="D118" s="9" t="s">
        <v>16</v>
      </c>
      <c r="E118" s="9">
        <v>13</v>
      </c>
      <c r="F118" s="7">
        <v>1931</v>
      </c>
      <c r="G118" s="7"/>
    </row>
    <row r="119" spans="1:7" ht="14.25" customHeight="1">
      <c r="A119" s="9" t="s">
        <v>163</v>
      </c>
      <c r="B119" s="9" t="s">
        <v>18</v>
      </c>
      <c r="C119" s="9">
        <v>23</v>
      </c>
      <c r="D119" s="9" t="s">
        <v>16</v>
      </c>
      <c r="E119" s="9">
        <v>2</v>
      </c>
      <c r="F119" s="7">
        <v>3122</v>
      </c>
      <c r="G119" s="7"/>
    </row>
    <row r="120" spans="1:7" ht="14.25" customHeight="1">
      <c r="A120" s="9" t="s">
        <v>164</v>
      </c>
      <c r="B120" s="9" t="s">
        <v>18</v>
      </c>
      <c r="C120" s="9">
        <v>49</v>
      </c>
      <c r="D120" s="9" t="s">
        <v>16</v>
      </c>
      <c r="E120" s="9">
        <v>28</v>
      </c>
      <c r="F120" s="7">
        <v>3761</v>
      </c>
      <c r="G120" s="7"/>
    </row>
    <row r="121" spans="1:7" ht="14.25" customHeight="1">
      <c r="A121" s="9" t="s">
        <v>165</v>
      </c>
      <c r="B121" s="9" t="s">
        <v>13</v>
      </c>
      <c r="C121" s="9">
        <v>22</v>
      </c>
      <c r="D121" s="9" t="s">
        <v>14</v>
      </c>
      <c r="E121" s="9">
        <v>1</v>
      </c>
      <c r="F121" s="7">
        <v>4224</v>
      </c>
      <c r="G121" s="7"/>
    </row>
    <row r="122" spans="1:7" ht="14.25" customHeight="1">
      <c r="A122" s="9" t="s">
        <v>166</v>
      </c>
      <c r="B122" s="9" t="s">
        <v>18</v>
      </c>
      <c r="C122" s="9">
        <v>51</v>
      </c>
      <c r="D122" s="9" t="s">
        <v>39</v>
      </c>
      <c r="E122" s="9">
        <v>30</v>
      </c>
      <c r="F122" s="7">
        <v>3949</v>
      </c>
      <c r="G122" s="7"/>
    </row>
    <row r="123" spans="1:7" ht="14.25" customHeight="1">
      <c r="A123" s="9" t="s">
        <v>167</v>
      </c>
      <c r="B123" s="9" t="s">
        <v>18</v>
      </c>
      <c r="C123" s="9">
        <v>33</v>
      </c>
      <c r="D123" s="9" t="s">
        <v>19</v>
      </c>
      <c r="E123" s="9">
        <v>12</v>
      </c>
      <c r="F123" s="7">
        <v>1552</v>
      </c>
      <c r="G123" s="7"/>
    </row>
    <row r="124" spans="1:7" ht="14.25" customHeight="1">
      <c r="A124" s="9" t="s">
        <v>168</v>
      </c>
      <c r="B124" s="9" t="s">
        <v>13</v>
      </c>
      <c r="C124" s="9">
        <v>32</v>
      </c>
      <c r="D124" s="9" t="s">
        <v>14</v>
      </c>
      <c r="E124" s="9">
        <v>11</v>
      </c>
      <c r="F124" s="7">
        <v>3707</v>
      </c>
      <c r="G124" s="7"/>
    </row>
    <row r="125" spans="1:7" ht="14.25" customHeight="1">
      <c r="A125" s="9" t="s">
        <v>169</v>
      </c>
      <c r="B125" s="9" t="s">
        <v>18</v>
      </c>
      <c r="C125" s="9">
        <v>24</v>
      </c>
      <c r="D125" s="9" t="s">
        <v>16</v>
      </c>
      <c r="E125" s="9">
        <v>3</v>
      </c>
      <c r="F125" s="7">
        <v>1608</v>
      </c>
      <c r="G125" s="7"/>
    </row>
    <row r="126" spans="1:7" ht="14.25" customHeight="1">
      <c r="A126" s="9" t="s">
        <v>170</v>
      </c>
      <c r="B126" s="9" t="s">
        <v>18</v>
      </c>
      <c r="C126" s="9">
        <v>21</v>
      </c>
      <c r="D126" s="9" t="s">
        <v>41</v>
      </c>
      <c r="E126" s="9">
        <v>1</v>
      </c>
      <c r="F126" s="7">
        <v>3615</v>
      </c>
      <c r="G126" s="7"/>
    </row>
    <row r="127" spans="1:7" ht="14.25" customHeight="1">
      <c r="A127" s="9" t="s">
        <v>171</v>
      </c>
      <c r="B127" s="9" t="s">
        <v>18</v>
      </c>
      <c r="C127" s="9">
        <v>34</v>
      </c>
      <c r="D127" s="9" t="s">
        <v>29</v>
      </c>
      <c r="E127" s="9">
        <v>13</v>
      </c>
      <c r="F127" s="7">
        <v>2307</v>
      </c>
      <c r="G127" s="7"/>
    </row>
    <row r="128" spans="1:7" ht="14.25" customHeight="1">
      <c r="A128" s="9" t="s">
        <v>172</v>
      </c>
      <c r="B128" s="9" t="s">
        <v>13</v>
      </c>
      <c r="C128" s="9">
        <v>35</v>
      </c>
      <c r="D128" s="9" t="s">
        <v>16</v>
      </c>
      <c r="E128" s="9">
        <v>14</v>
      </c>
      <c r="F128" s="7">
        <v>3928</v>
      </c>
      <c r="G128" s="7"/>
    </row>
    <row r="129" spans="1:7" ht="14.25" customHeight="1">
      <c r="A129" s="9" t="s">
        <v>173</v>
      </c>
      <c r="B129" s="9" t="s">
        <v>18</v>
      </c>
      <c r="C129" s="9">
        <v>33</v>
      </c>
      <c r="D129" s="9" t="s">
        <v>29</v>
      </c>
      <c r="E129" s="9">
        <v>12</v>
      </c>
      <c r="F129" s="7">
        <v>2690</v>
      </c>
      <c r="G129" s="7"/>
    </row>
    <row r="130" spans="1:7" ht="14.25" customHeight="1">
      <c r="G130" s="2"/>
    </row>
    <row r="131" spans="1:7" ht="14.25" customHeight="1">
      <c r="G131" s="2"/>
    </row>
    <row r="132" spans="1:7" ht="14.25" customHeight="1">
      <c r="G132" s="2"/>
    </row>
    <row r="133" spans="1:7" ht="14.25" customHeight="1">
      <c r="G133" s="2"/>
    </row>
    <row r="134" spans="1:7" ht="14.25" customHeight="1">
      <c r="G134" s="2"/>
    </row>
    <row r="135" spans="1:7" ht="14.25" customHeight="1">
      <c r="G135" s="2"/>
    </row>
    <row r="136" spans="1:7" ht="14.25" customHeight="1">
      <c r="G136" s="2"/>
    </row>
    <row r="137" spans="1:7" ht="14.25" customHeight="1">
      <c r="G137" s="2"/>
    </row>
    <row r="138" spans="1:7" ht="14.25" customHeight="1">
      <c r="G138" s="2"/>
    </row>
    <row r="139" spans="1:7" ht="14.25" customHeight="1">
      <c r="G139" s="2"/>
    </row>
    <row r="140" spans="1:7" ht="14.25" customHeight="1">
      <c r="G140" s="2"/>
    </row>
    <row r="141" spans="1:7" ht="14.25" customHeight="1">
      <c r="G141" s="2"/>
    </row>
    <row r="142" spans="1:7" ht="14.25" customHeight="1">
      <c r="G142" s="2"/>
    </row>
    <row r="143" spans="1:7" ht="14.25" customHeight="1">
      <c r="G143" s="2"/>
    </row>
    <row r="144" spans="1:7" ht="14.25" customHeight="1">
      <c r="G144" s="2"/>
    </row>
    <row r="145" spans="7:7" ht="14.25" customHeight="1">
      <c r="G145" s="2"/>
    </row>
    <row r="146" spans="7:7" ht="14.25" customHeight="1">
      <c r="G146" s="2"/>
    </row>
    <row r="147" spans="7:7" ht="14.25" customHeight="1">
      <c r="G147" s="2"/>
    </row>
    <row r="148" spans="7:7" ht="14.25" customHeight="1">
      <c r="G148" s="2"/>
    </row>
    <row r="149" spans="7:7" ht="14.25" customHeight="1">
      <c r="G149" s="2"/>
    </row>
    <row r="150" spans="7:7" ht="14.25" customHeight="1">
      <c r="G150" s="2"/>
    </row>
    <row r="151" spans="7:7" ht="14.25" customHeight="1">
      <c r="G151" s="2"/>
    </row>
    <row r="152" spans="7:7" ht="14.25" customHeight="1">
      <c r="G152" s="2"/>
    </row>
    <row r="153" spans="7:7" ht="14.25" customHeight="1">
      <c r="G153" s="2"/>
    </row>
    <row r="154" spans="7:7" ht="14.25" customHeight="1">
      <c r="G154" s="2"/>
    </row>
    <row r="155" spans="7:7" ht="14.25" customHeight="1">
      <c r="G155" s="2"/>
    </row>
    <row r="156" spans="7:7" ht="14.25" customHeight="1">
      <c r="G156" s="2"/>
    </row>
    <row r="157" spans="7:7" ht="14.25" customHeight="1">
      <c r="G157" s="2"/>
    </row>
    <row r="158" spans="7:7" ht="14.25" customHeight="1">
      <c r="G158" s="2"/>
    </row>
    <row r="159" spans="7:7" ht="14.25" customHeight="1">
      <c r="G159" s="2"/>
    </row>
    <row r="160" spans="7:7" ht="14.25" customHeight="1">
      <c r="G160" s="2"/>
    </row>
    <row r="161" spans="7:7" ht="14.25" customHeight="1">
      <c r="G161" s="2"/>
    </row>
    <row r="162" spans="7:7" ht="14.25" customHeight="1">
      <c r="G162" s="2"/>
    </row>
    <row r="163" spans="7:7" ht="14.25" customHeight="1">
      <c r="G163" s="2"/>
    </row>
    <row r="164" spans="7:7" ht="14.25" customHeight="1">
      <c r="G164" s="2"/>
    </row>
    <row r="165" spans="7:7" ht="14.25" customHeight="1">
      <c r="G165" s="2"/>
    </row>
    <row r="166" spans="7:7" ht="14.25" customHeight="1">
      <c r="G166" s="2"/>
    </row>
    <row r="167" spans="7:7" ht="14.25" customHeight="1">
      <c r="G167" s="2"/>
    </row>
    <row r="168" spans="7:7" ht="14.25" customHeight="1">
      <c r="G168" s="2"/>
    </row>
    <row r="169" spans="7:7" ht="14.25" customHeight="1">
      <c r="G169" s="2"/>
    </row>
    <row r="170" spans="7:7" ht="14.25" customHeight="1">
      <c r="G170" s="2"/>
    </row>
    <row r="171" spans="7:7" ht="14.25" customHeight="1">
      <c r="G171" s="2"/>
    </row>
    <row r="172" spans="7:7" ht="14.25" customHeight="1">
      <c r="G172" s="2"/>
    </row>
    <row r="173" spans="7:7" ht="14.25" customHeight="1">
      <c r="G173" s="2"/>
    </row>
    <row r="174" spans="7:7" ht="14.25" customHeight="1">
      <c r="G174" s="2"/>
    </row>
    <row r="175" spans="7:7" ht="14.25" customHeight="1">
      <c r="G175" s="2"/>
    </row>
    <row r="176" spans="7:7" ht="14.25" customHeight="1">
      <c r="G176" s="2"/>
    </row>
    <row r="177" spans="7:7" ht="14.25" customHeight="1">
      <c r="G177" s="2"/>
    </row>
    <row r="178" spans="7:7" ht="14.25" customHeight="1">
      <c r="G178" s="2"/>
    </row>
    <row r="179" spans="7:7" ht="14.25" customHeight="1">
      <c r="G179" s="2"/>
    </row>
    <row r="180" spans="7:7" ht="14.25" customHeight="1">
      <c r="G180" s="2"/>
    </row>
    <row r="181" spans="7:7" ht="14.25" customHeight="1">
      <c r="G181" s="2"/>
    </row>
    <row r="182" spans="7:7" ht="14.25" customHeight="1">
      <c r="G182" s="2"/>
    </row>
    <row r="183" spans="7:7" ht="14.25" customHeight="1">
      <c r="G183" s="2"/>
    </row>
    <row r="184" spans="7:7" ht="14.25" customHeight="1">
      <c r="G184" s="2"/>
    </row>
    <row r="185" spans="7:7" ht="14.25" customHeight="1">
      <c r="G185" s="2"/>
    </row>
    <row r="186" spans="7:7" ht="14.25" customHeight="1">
      <c r="G186" s="2"/>
    </row>
    <row r="187" spans="7:7" ht="14.25" customHeight="1">
      <c r="G187" s="2"/>
    </row>
    <row r="188" spans="7:7" ht="14.25" customHeight="1">
      <c r="G188" s="2"/>
    </row>
    <row r="189" spans="7:7" ht="14.25" customHeight="1">
      <c r="G189" s="2"/>
    </row>
    <row r="190" spans="7:7" ht="14.25" customHeight="1">
      <c r="G190" s="2"/>
    </row>
    <row r="191" spans="7:7" ht="14.25" customHeight="1">
      <c r="G191" s="2"/>
    </row>
    <row r="192" spans="7:7" ht="14.25" customHeight="1">
      <c r="G192" s="2"/>
    </row>
    <row r="193" spans="7:7" ht="14.25" customHeight="1">
      <c r="G193" s="2"/>
    </row>
    <row r="194" spans="7:7" ht="14.25" customHeight="1">
      <c r="G194" s="2"/>
    </row>
    <row r="195" spans="7:7" ht="14.25" customHeight="1">
      <c r="G195" s="2"/>
    </row>
    <row r="196" spans="7:7" ht="14.25" customHeight="1">
      <c r="G196" s="2"/>
    </row>
    <row r="197" spans="7:7" ht="14.25" customHeight="1">
      <c r="G197" s="2"/>
    </row>
    <row r="198" spans="7:7" ht="14.25" customHeight="1">
      <c r="G198" s="2"/>
    </row>
    <row r="199" spans="7:7" ht="14.25" customHeight="1">
      <c r="G199" s="2"/>
    </row>
    <row r="200" spans="7:7" ht="14.25" customHeight="1">
      <c r="G200" s="2"/>
    </row>
    <row r="201" spans="7:7" ht="14.25" customHeight="1">
      <c r="G201" s="2"/>
    </row>
    <row r="202" spans="7:7" ht="14.25" customHeight="1">
      <c r="G202" s="2"/>
    </row>
    <row r="203" spans="7:7" ht="14.25" customHeight="1">
      <c r="G203" s="2"/>
    </row>
    <row r="204" spans="7:7" ht="14.25" customHeight="1">
      <c r="G204" s="2"/>
    </row>
    <row r="205" spans="7:7" ht="14.25" customHeight="1">
      <c r="G205" s="2"/>
    </row>
    <row r="206" spans="7:7" ht="14.25" customHeight="1">
      <c r="G206" s="2"/>
    </row>
    <row r="207" spans="7:7" ht="14.25" customHeight="1">
      <c r="G207" s="2"/>
    </row>
    <row r="208" spans="7:7" ht="14.25" customHeight="1">
      <c r="G208" s="2"/>
    </row>
    <row r="209" spans="7:7" ht="14.25" customHeight="1">
      <c r="G209" s="2"/>
    </row>
    <row r="210" spans="7:7" ht="14.25" customHeight="1">
      <c r="G210" s="2"/>
    </row>
    <row r="211" spans="7:7" ht="14.25" customHeight="1">
      <c r="G211" s="2"/>
    </row>
    <row r="212" spans="7:7" ht="14.25" customHeight="1">
      <c r="G212" s="2"/>
    </row>
    <row r="213" spans="7:7" ht="14.25" customHeight="1">
      <c r="G213" s="2"/>
    </row>
    <row r="214" spans="7:7" ht="14.25" customHeight="1">
      <c r="G214" s="2"/>
    </row>
    <row r="215" spans="7:7" ht="14.25" customHeight="1">
      <c r="G215" s="2"/>
    </row>
    <row r="216" spans="7:7" ht="14.25" customHeight="1">
      <c r="G216" s="2"/>
    </row>
    <row r="217" spans="7:7" ht="14.25" customHeight="1">
      <c r="G217" s="2"/>
    </row>
    <row r="218" spans="7:7" ht="14.25" customHeight="1">
      <c r="G218" s="2"/>
    </row>
    <row r="219" spans="7:7" ht="14.25" customHeight="1">
      <c r="G219" s="2"/>
    </row>
    <row r="220" spans="7:7" ht="14.25" customHeight="1">
      <c r="G220" s="2"/>
    </row>
    <row r="221" spans="7:7" ht="14.25" customHeight="1">
      <c r="G221" s="2"/>
    </row>
    <row r="222" spans="7:7" ht="14.25" customHeight="1">
      <c r="G222" s="2"/>
    </row>
    <row r="223" spans="7:7" ht="14.25" customHeight="1">
      <c r="G223" s="2"/>
    </row>
    <row r="224" spans="7:7" ht="14.25" customHeight="1">
      <c r="G224" s="2"/>
    </row>
    <row r="225" spans="7:7" ht="14.25" customHeight="1">
      <c r="G225" s="2"/>
    </row>
    <row r="226" spans="7:7" ht="14.25" customHeight="1">
      <c r="G226" s="2"/>
    </row>
    <row r="227" spans="7:7" ht="14.25" customHeight="1">
      <c r="G227" s="2"/>
    </row>
    <row r="228" spans="7:7" ht="14.25" customHeight="1">
      <c r="G228" s="2"/>
    </row>
    <row r="229" spans="7:7" ht="14.25" customHeight="1">
      <c r="G229" s="2"/>
    </row>
    <row r="230" spans="7:7" ht="14.25" customHeight="1">
      <c r="G230" s="2"/>
    </row>
    <row r="231" spans="7:7" ht="14.25" customHeight="1">
      <c r="G231" s="2"/>
    </row>
    <row r="232" spans="7:7" ht="14.25" customHeight="1">
      <c r="G232" s="2"/>
    </row>
    <row r="233" spans="7:7" ht="14.25" customHeight="1">
      <c r="G233" s="2"/>
    </row>
    <row r="234" spans="7:7" ht="14.25" customHeight="1">
      <c r="G234" s="2"/>
    </row>
    <row r="235" spans="7:7" ht="14.25" customHeight="1">
      <c r="G235" s="2"/>
    </row>
    <row r="236" spans="7:7" ht="14.25" customHeight="1">
      <c r="G236" s="2"/>
    </row>
    <row r="237" spans="7:7" ht="14.25" customHeight="1">
      <c r="G237" s="2"/>
    </row>
    <row r="238" spans="7:7" ht="14.25" customHeight="1">
      <c r="G238" s="2"/>
    </row>
    <row r="239" spans="7:7" ht="14.25" customHeight="1">
      <c r="G239" s="2"/>
    </row>
    <row r="240" spans="7:7" ht="14.25" customHeight="1">
      <c r="G240" s="2"/>
    </row>
    <row r="241" spans="7:7" ht="14.25" customHeight="1">
      <c r="G241" s="2"/>
    </row>
    <row r="242" spans="7:7" ht="14.25" customHeight="1">
      <c r="G242" s="2"/>
    </row>
    <row r="243" spans="7:7" ht="14.25" customHeight="1">
      <c r="G243" s="2"/>
    </row>
    <row r="244" spans="7:7" ht="14.25" customHeight="1">
      <c r="G244" s="2"/>
    </row>
    <row r="245" spans="7:7" ht="14.25" customHeight="1">
      <c r="G245" s="2"/>
    </row>
    <row r="246" spans="7:7" ht="14.25" customHeight="1">
      <c r="G246" s="2"/>
    </row>
    <row r="247" spans="7:7" ht="14.25" customHeight="1">
      <c r="G247" s="2"/>
    </row>
    <row r="248" spans="7:7" ht="14.25" customHeight="1">
      <c r="G248" s="2"/>
    </row>
    <row r="249" spans="7:7" ht="14.25" customHeight="1">
      <c r="G249" s="2"/>
    </row>
    <row r="250" spans="7:7" ht="14.25" customHeight="1">
      <c r="G250" s="2"/>
    </row>
    <row r="251" spans="7:7" ht="14.25" customHeight="1">
      <c r="G251" s="2"/>
    </row>
    <row r="252" spans="7:7" ht="14.25" customHeight="1">
      <c r="G252" s="2"/>
    </row>
    <row r="253" spans="7:7" ht="14.25" customHeight="1">
      <c r="G253" s="2"/>
    </row>
    <row r="254" spans="7:7" ht="14.25" customHeight="1">
      <c r="G254" s="2"/>
    </row>
    <row r="255" spans="7:7" ht="14.25" customHeight="1">
      <c r="G255" s="2"/>
    </row>
    <row r="256" spans="7:7" ht="14.25" customHeight="1">
      <c r="G256" s="2"/>
    </row>
    <row r="257" spans="7:7" ht="14.25" customHeight="1">
      <c r="G257" s="2"/>
    </row>
    <row r="258" spans="7:7" ht="14.25" customHeight="1">
      <c r="G258" s="2"/>
    </row>
    <row r="259" spans="7:7" ht="14.25" customHeight="1">
      <c r="G259" s="2"/>
    </row>
    <row r="260" spans="7:7" ht="14.25" customHeight="1">
      <c r="G260" s="2"/>
    </row>
    <row r="261" spans="7:7" ht="14.25" customHeight="1">
      <c r="G261" s="2"/>
    </row>
    <row r="262" spans="7:7" ht="14.25" customHeight="1">
      <c r="G262" s="2"/>
    </row>
    <row r="263" spans="7:7" ht="14.25" customHeight="1">
      <c r="G263" s="2"/>
    </row>
    <row r="264" spans="7:7" ht="14.25" customHeight="1">
      <c r="G264" s="2"/>
    </row>
    <row r="265" spans="7:7" ht="14.25" customHeight="1">
      <c r="G265" s="2"/>
    </row>
    <row r="266" spans="7:7" ht="14.25" customHeight="1">
      <c r="G266" s="2"/>
    </row>
    <row r="267" spans="7:7" ht="14.25" customHeight="1">
      <c r="G267" s="2"/>
    </row>
    <row r="268" spans="7:7" ht="14.25" customHeight="1">
      <c r="G268" s="2"/>
    </row>
    <row r="269" spans="7:7" ht="14.25" customHeight="1">
      <c r="G269" s="2"/>
    </row>
    <row r="270" spans="7:7" ht="14.25" customHeight="1">
      <c r="G270" s="2"/>
    </row>
    <row r="271" spans="7:7" ht="14.25" customHeight="1">
      <c r="G271" s="2"/>
    </row>
    <row r="272" spans="7:7" ht="14.25" customHeight="1">
      <c r="G272" s="2"/>
    </row>
    <row r="273" spans="7:7" ht="14.25" customHeight="1">
      <c r="G273" s="2"/>
    </row>
    <row r="274" spans="7:7" ht="14.25" customHeight="1">
      <c r="G274" s="2"/>
    </row>
    <row r="275" spans="7:7" ht="14.25" customHeight="1">
      <c r="G275" s="2"/>
    </row>
    <row r="276" spans="7:7" ht="14.25" customHeight="1">
      <c r="G276" s="2"/>
    </row>
    <row r="277" spans="7:7" ht="14.25" customHeight="1">
      <c r="G277" s="2"/>
    </row>
    <row r="278" spans="7:7" ht="14.25" customHeight="1">
      <c r="G278" s="2"/>
    </row>
    <row r="279" spans="7:7" ht="14.25" customHeight="1">
      <c r="G279" s="2"/>
    </row>
    <row r="280" spans="7:7" ht="14.25" customHeight="1">
      <c r="G280" s="2"/>
    </row>
    <row r="281" spans="7:7" ht="14.25" customHeight="1">
      <c r="G281" s="2"/>
    </row>
    <row r="282" spans="7:7" ht="14.25" customHeight="1">
      <c r="G282" s="2"/>
    </row>
    <row r="283" spans="7:7" ht="14.25" customHeight="1">
      <c r="G283" s="2"/>
    </row>
    <row r="284" spans="7:7" ht="14.25" customHeight="1">
      <c r="G284" s="2"/>
    </row>
    <row r="285" spans="7:7" ht="14.25" customHeight="1">
      <c r="G285" s="2"/>
    </row>
    <row r="286" spans="7:7" ht="14.25" customHeight="1">
      <c r="G286" s="2"/>
    </row>
    <row r="287" spans="7:7" ht="14.25" customHeight="1">
      <c r="G287" s="2"/>
    </row>
    <row r="288" spans="7:7" ht="14.25" customHeight="1">
      <c r="G288" s="2"/>
    </row>
    <row r="289" spans="7:7" ht="14.25" customHeight="1">
      <c r="G289" s="2"/>
    </row>
    <row r="290" spans="7:7" ht="14.25" customHeight="1">
      <c r="G290" s="2"/>
    </row>
    <row r="291" spans="7:7" ht="14.25" customHeight="1">
      <c r="G291" s="2"/>
    </row>
    <row r="292" spans="7:7" ht="14.25" customHeight="1">
      <c r="G292" s="2"/>
    </row>
    <row r="293" spans="7:7" ht="14.25" customHeight="1">
      <c r="G293" s="2"/>
    </row>
    <row r="294" spans="7:7" ht="14.25" customHeight="1">
      <c r="G294" s="2"/>
    </row>
    <row r="295" spans="7:7" ht="14.25" customHeight="1">
      <c r="G295" s="2"/>
    </row>
    <row r="296" spans="7:7" ht="14.25" customHeight="1">
      <c r="G296" s="2"/>
    </row>
    <row r="297" spans="7:7" ht="14.25" customHeight="1">
      <c r="G297" s="2"/>
    </row>
    <row r="298" spans="7:7" ht="14.25" customHeight="1">
      <c r="G298" s="2"/>
    </row>
    <row r="299" spans="7:7" ht="14.25" customHeight="1">
      <c r="G299" s="2"/>
    </row>
    <row r="300" spans="7:7" ht="14.25" customHeight="1">
      <c r="G300" s="2"/>
    </row>
    <row r="301" spans="7:7" ht="14.25" customHeight="1">
      <c r="G301" s="2"/>
    </row>
    <row r="302" spans="7:7" ht="14.25" customHeight="1">
      <c r="G302" s="2"/>
    </row>
    <row r="303" spans="7:7" ht="14.25" customHeight="1">
      <c r="G303" s="2"/>
    </row>
    <row r="304" spans="7:7" ht="14.25" customHeight="1">
      <c r="G304" s="2"/>
    </row>
    <row r="305" spans="7:7" ht="14.25" customHeight="1">
      <c r="G305" s="2"/>
    </row>
    <row r="306" spans="7:7" ht="14.25" customHeight="1">
      <c r="G306" s="2"/>
    </row>
    <row r="307" spans="7:7" ht="14.25" customHeight="1">
      <c r="G307" s="2"/>
    </row>
    <row r="308" spans="7:7" ht="14.25" customHeight="1">
      <c r="G308" s="2"/>
    </row>
    <row r="309" spans="7:7" ht="14.25" customHeight="1">
      <c r="G309" s="2"/>
    </row>
    <row r="310" spans="7:7" ht="14.25" customHeight="1">
      <c r="G310" s="2"/>
    </row>
    <row r="311" spans="7:7" ht="14.25" customHeight="1">
      <c r="G311" s="2"/>
    </row>
    <row r="312" spans="7:7" ht="14.25" customHeight="1">
      <c r="G312" s="2"/>
    </row>
    <row r="313" spans="7:7" ht="14.25" customHeight="1">
      <c r="G313" s="2"/>
    </row>
    <row r="314" spans="7:7" ht="14.25" customHeight="1">
      <c r="G314" s="2"/>
    </row>
    <row r="315" spans="7:7" ht="14.25" customHeight="1">
      <c r="G315" s="2"/>
    </row>
    <row r="316" spans="7:7" ht="14.25" customHeight="1">
      <c r="G316" s="2"/>
    </row>
    <row r="317" spans="7:7" ht="14.25" customHeight="1">
      <c r="G317" s="2"/>
    </row>
    <row r="318" spans="7:7" ht="14.25" customHeight="1">
      <c r="G318" s="2"/>
    </row>
    <row r="319" spans="7:7" ht="14.25" customHeight="1">
      <c r="G319" s="2"/>
    </row>
    <row r="320" spans="7:7" ht="14.25" customHeight="1">
      <c r="G320" s="2"/>
    </row>
    <row r="321" spans="7:7" ht="14.25" customHeight="1">
      <c r="G321" s="2"/>
    </row>
    <row r="322" spans="7:7" ht="14.25" customHeight="1">
      <c r="G322" s="2"/>
    </row>
    <row r="323" spans="7:7" ht="14.25" customHeight="1">
      <c r="G323" s="2"/>
    </row>
    <row r="324" spans="7:7" ht="14.25" customHeight="1">
      <c r="G324" s="2"/>
    </row>
    <row r="325" spans="7:7" ht="14.25" customHeight="1">
      <c r="G325" s="2"/>
    </row>
    <row r="326" spans="7:7" ht="14.25" customHeight="1">
      <c r="G326" s="2"/>
    </row>
    <row r="327" spans="7:7" ht="14.25" customHeight="1">
      <c r="G327" s="2"/>
    </row>
    <row r="328" spans="7:7" ht="14.25" customHeight="1">
      <c r="G328" s="2"/>
    </row>
    <row r="329" spans="7:7" ht="14.25" customHeight="1">
      <c r="G329" s="2"/>
    </row>
    <row r="330" spans="7:7" ht="14.25" customHeight="1">
      <c r="G330" s="2"/>
    </row>
    <row r="331" spans="7:7" ht="14.25" customHeight="1">
      <c r="G331" s="2"/>
    </row>
    <row r="332" spans="7:7" ht="14.25" customHeight="1">
      <c r="G332" s="2"/>
    </row>
    <row r="333" spans="7:7" ht="14.25" customHeight="1">
      <c r="G333" s="2"/>
    </row>
    <row r="334" spans="7:7" ht="14.25" customHeight="1">
      <c r="G334" s="2"/>
    </row>
    <row r="335" spans="7:7" ht="14.25" customHeight="1">
      <c r="G335" s="2"/>
    </row>
    <row r="336" spans="7:7" ht="14.25" customHeight="1">
      <c r="G336" s="2"/>
    </row>
    <row r="337" spans="7:7" ht="14.25" customHeight="1">
      <c r="G337" s="2"/>
    </row>
    <row r="338" spans="7:7" ht="14.25" customHeight="1">
      <c r="G338" s="2"/>
    </row>
    <row r="339" spans="7:7" ht="14.25" customHeight="1">
      <c r="G339" s="2"/>
    </row>
    <row r="340" spans="7:7" ht="14.25" customHeight="1">
      <c r="G340" s="2"/>
    </row>
    <row r="341" spans="7:7" ht="14.25" customHeight="1">
      <c r="G341" s="2"/>
    </row>
    <row r="342" spans="7:7" ht="14.25" customHeight="1">
      <c r="G342" s="2"/>
    </row>
    <row r="343" spans="7:7" ht="14.25" customHeight="1">
      <c r="G343" s="2"/>
    </row>
    <row r="344" spans="7:7" ht="14.25" customHeight="1">
      <c r="G344" s="2"/>
    </row>
    <row r="345" spans="7:7" ht="14.25" customHeight="1">
      <c r="G345" s="2"/>
    </row>
    <row r="346" spans="7:7" ht="14.25" customHeight="1">
      <c r="G346" s="2"/>
    </row>
    <row r="347" spans="7:7" ht="14.25" customHeight="1">
      <c r="G347" s="2"/>
    </row>
    <row r="348" spans="7:7" ht="14.25" customHeight="1">
      <c r="G348" s="2"/>
    </row>
    <row r="349" spans="7:7" ht="14.25" customHeight="1">
      <c r="G349" s="2"/>
    </row>
    <row r="350" spans="7:7" ht="14.25" customHeight="1">
      <c r="G350" s="2"/>
    </row>
    <row r="351" spans="7:7" ht="14.25" customHeight="1">
      <c r="G351" s="2"/>
    </row>
    <row r="352" spans="7:7" ht="14.25" customHeight="1">
      <c r="G352" s="2"/>
    </row>
    <row r="353" spans="7:7" ht="14.25" customHeight="1">
      <c r="G353" s="2"/>
    </row>
    <row r="354" spans="7:7" ht="14.25" customHeight="1">
      <c r="G354" s="2"/>
    </row>
    <row r="355" spans="7:7" ht="14.25" customHeight="1">
      <c r="G355" s="2"/>
    </row>
    <row r="356" spans="7:7" ht="14.25" customHeight="1">
      <c r="G356" s="2"/>
    </row>
    <row r="357" spans="7:7" ht="14.25" customHeight="1">
      <c r="G357" s="2"/>
    </row>
    <row r="358" spans="7:7" ht="14.25" customHeight="1">
      <c r="G358" s="2"/>
    </row>
    <row r="359" spans="7:7" ht="14.25" customHeight="1">
      <c r="G359" s="2"/>
    </row>
    <row r="360" spans="7:7" ht="14.25" customHeight="1">
      <c r="G360" s="2"/>
    </row>
    <row r="361" spans="7:7" ht="14.25" customHeight="1">
      <c r="G361" s="2"/>
    </row>
    <row r="362" spans="7:7" ht="14.25" customHeight="1">
      <c r="G362" s="2"/>
    </row>
    <row r="363" spans="7:7" ht="14.25" customHeight="1">
      <c r="G363" s="2"/>
    </row>
    <row r="364" spans="7:7" ht="14.25" customHeight="1">
      <c r="G364" s="2"/>
    </row>
    <row r="365" spans="7:7" ht="14.25" customHeight="1">
      <c r="G365" s="2"/>
    </row>
    <row r="366" spans="7:7" ht="14.25" customHeight="1">
      <c r="G366" s="2"/>
    </row>
    <row r="367" spans="7:7" ht="14.25" customHeight="1">
      <c r="G367" s="2"/>
    </row>
    <row r="368" spans="7:7" ht="14.25" customHeight="1">
      <c r="G368" s="2"/>
    </row>
    <row r="369" spans="7:7" ht="14.25" customHeight="1">
      <c r="G369" s="2"/>
    </row>
    <row r="370" spans="7:7" ht="14.25" customHeight="1">
      <c r="G370" s="2"/>
    </row>
    <row r="371" spans="7:7" ht="14.25" customHeight="1">
      <c r="G371" s="2"/>
    </row>
    <row r="372" spans="7:7" ht="14.25" customHeight="1">
      <c r="G372" s="2"/>
    </row>
    <row r="373" spans="7:7" ht="14.25" customHeight="1">
      <c r="G373" s="2"/>
    </row>
    <row r="374" spans="7:7" ht="14.25" customHeight="1">
      <c r="G374" s="2"/>
    </row>
    <row r="375" spans="7:7" ht="14.25" customHeight="1">
      <c r="G375" s="2"/>
    </row>
    <row r="376" spans="7:7" ht="14.25" customHeight="1">
      <c r="G376" s="2"/>
    </row>
    <row r="377" spans="7:7" ht="14.25" customHeight="1">
      <c r="G377" s="2"/>
    </row>
    <row r="378" spans="7:7" ht="14.25" customHeight="1">
      <c r="G378" s="2"/>
    </row>
    <row r="379" spans="7:7" ht="14.25" customHeight="1">
      <c r="G379" s="2"/>
    </row>
    <row r="380" spans="7:7" ht="14.25" customHeight="1">
      <c r="G380" s="2"/>
    </row>
    <row r="381" spans="7:7" ht="14.25" customHeight="1">
      <c r="G381" s="2"/>
    </row>
    <row r="382" spans="7:7" ht="14.25" customHeight="1">
      <c r="G382" s="2"/>
    </row>
    <row r="383" spans="7:7" ht="14.25" customHeight="1">
      <c r="G383" s="2"/>
    </row>
    <row r="384" spans="7:7" ht="14.25" customHeight="1">
      <c r="G384" s="2"/>
    </row>
    <row r="385" spans="7:7" ht="14.25" customHeight="1">
      <c r="G385" s="2"/>
    </row>
    <row r="386" spans="7:7" ht="14.25" customHeight="1">
      <c r="G386" s="2"/>
    </row>
    <row r="387" spans="7:7" ht="14.25" customHeight="1">
      <c r="G387" s="2"/>
    </row>
    <row r="388" spans="7:7" ht="14.25" customHeight="1">
      <c r="G388" s="2"/>
    </row>
    <row r="389" spans="7:7" ht="14.25" customHeight="1">
      <c r="G389" s="2"/>
    </row>
    <row r="390" spans="7:7" ht="14.25" customHeight="1">
      <c r="G390" s="2"/>
    </row>
    <row r="391" spans="7:7" ht="14.25" customHeight="1">
      <c r="G391" s="2"/>
    </row>
    <row r="392" spans="7:7" ht="14.25" customHeight="1">
      <c r="G392" s="2"/>
    </row>
    <row r="393" spans="7:7" ht="14.25" customHeight="1">
      <c r="G393" s="2"/>
    </row>
    <row r="394" spans="7:7" ht="14.25" customHeight="1">
      <c r="G394" s="2"/>
    </row>
    <row r="395" spans="7:7" ht="14.25" customHeight="1">
      <c r="G395" s="2"/>
    </row>
    <row r="396" spans="7:7" ht="14.25" customHeight="1">
      <c r="G396" s="2"/>
    </row>
    <row r="397" spans="7:7" ht="14.25" customHeight="1">
      <c r="G397" s="2"/>
    </row>
    <row r="398" spans="7:7" ht="14.25" customHeight="1">
      <c r="G398" s="2"/>
    </row>
    <row r="399" spans="7:7" ht="14.25" customHeight="1">
      <c r="G399" s="2"/>
    </row>
    <row r="400" spans="7:7" ht="14.25" customHeight="1">
      <c r="G400" s="2"/>
    </row>
    <row r="401" spans="7:7" ht="14.25" customHeight="1">
      <c r="G401" s="2"/>
    </row>
    <row r="402" spans="7:7" ht="14.25" customHeight="1">
      <c r="G402" s="2"/>
    </row>
    <row r="403" spans="7:7" ht="14.25" customHeight="1">
      <c r="G403" s="2"/>
    </row>
    <row r="404" spans="7:7" ht="14.25" customHeight="1">
      <c r="G404" s="2"/>
    </row>
    <row r="405" spans="7:7" ht="14.25" customHeight="1">
      <c r="G405" s="2"/>
    </row>
    <row r="406" spans="7:7" ht="14.25" customHeight="1">
      <c r="G406" s="2"/>
    </row>
    <row r="407" spans="7:7" ht="14.25" customHeight="1">
      <c r="G407" s="2"/>
    </row>
    <row r="408" spans="7:7" ht="14.25" customHeight="1">
      <c r="G408" s="2"/>
    </row>
    <row r="409" spans="7:7" ht="14.25" customHeight="1">
      <c r="G409" s="2"/>
    </row>
    <row r="410" spans="7:7" ht="14.25" customHeight="1">
      <c r="G410" s="2"/>
    </row>
    <row r="411" spans="7:7" ht="14.25" customHeight="1">
      <c r="G411" s="2"/>
    </row>
    <row r="412" spans="7:7" ht="14.25" customHeight="1">
      <c r="G412" s="2"/>
    </row>
    <row r="413" spans="7:7" ht="14.25" customHeight="1">
      <c r="G413" s="2"/>
    </row>
    <row r="414" spans="7:7" ht="14.25" customHeight="1">
      <c r="G414" s="2"/>
    </row>
    <row r="415" spans="7:7" ht="14.25" customHeight="1">
      <c r="G415" s="2"/>
    </row>
    <row r="416" spans="7:7" ht="14.25" customHeight="1">
      <c r="G416" s="2"/>
    </row>
    <row r="417" spans="7:7" ht="14.25" customHeight="1">
      <c r="G417" s="2"/>
    </row>
    <row r="418" spans="7:7" ht="14.25" customHeight="1">
      <c r="G418" s="2"/>
    </row>
    <row r="419" spans="7:7" ht="14.25" customHeight="1">
      <c r="G419" s="2"/>
    </row>
    <row r="420" spans="7:7" ht="14.25" customHeight="1">
      <c r="G420" s="2"/>
    </row>
    <row r="421" spans="7:7" ht="14.25" customHeight="1">
      <c r="G421" s="2"/>
    </row>
    <row r="422" spans="7:7" ht="14.25" customHeight="1">
      <c r="G422" s="2"/>
    </row>
    <row r="423" spans="7:7" ht="14.25" customHeight="1">
      <c r="G423" s="2"/>
    </row>
    <row r="424" spans="7:7" ht="14.25" customHeight="1">
      <c r="G424" s="2"/>
    </row>
    <row r="425" spans="7:7" ht="14.25" customHeight="1">
      <c r="G425" s="2"/>
    </row>
    <row r="426" spans="7:7" ht="14.25" customHeight="1">
      <c r="G426" s="2"/>
    </row>
    <row r="427" spans="7:7" ht="14.25" customHeight="1">
      <c r="G427" s="2"/>
    </row>
    <row r="428" spans="7:7" ht="14.25" customHeight="1">
      <c r="G428" s="2"/>
    </row>
    <row r="429" spans="7:7" ht="14.25" customHeight="1">
      <c r="G429" s="2"/>
    </row>
    <row r="430" spans="7:7" ht="14.25" customHeight="1">
      <c r="G430" s="2"/>
    </row>
    <row r="431" spans="7:7" ht="14.25" customHeight="1">
      <c r="G431" s="2"/>
    </row>
    <row r="432" spans="7:7" ht="14.25" customHeight="1">
      <c r="G432" s="2"/>
    </row>
    <row r="433" spans="7:7" ht="14.25" customHeight="1">
      <c r="G433" s="2"/>
    </row>
    <row r="434" spans="7:7" ht="14.25" customHeight="1">
      <c r="G434" s="2"/>
    </row>
    <row r="435" spans="7:7" ht="14.25" customHeight="1">
      <c r="G435" s="2"/>
    </row>
    <row r="436" spans="7:7" ht="14.25" customHeight="1">
      <c r="G436" s="2"/>
    </row>
    <row r="437" spans="7:7" ht="14.25" customHeight="1">
      <c r="G437" s="2"/>
    </row>
    <row r="438" spans="7:7" ht="14.25" customHeight="1">
      <c r="G438" s="2"/>
    </row>
    <row r="439" spans="7:7" ht="14.25" customHeight="1">
      <c r="G439" s="2"/>
    </row>
    <row r="440" spans="7:7" ht="14.25" customHeight="1">
      <c r="G440" s="2"/>
    </row>
    <row r="441" spans="7:7" ht="14.25" customHeight="1">
      <c r="G441" s="2"/>
    </row>
    <row r="442" spans="7:7" ht="14.25" customHeight="1">
      <c r="G442" s="2"/>
    </row>
    <row r="443" spans="7:7" ht="14.25" customHeight="1">
      <c r="G443" s="2"/>
    </row>
    <row r="444" spans="7:7" ht="14.25" customHeight="1">
      <c r="G444" s="2"/>
    </row>
    <row r="445" spans="7:7" ht="14.25" customHeight="1">
      <c r="G445" s="2"/>
    </row>
    <row r="446" spans="7:7" ht="14.25" customHeight="1">
      <c r="G446" s="2"/>
    </row>
    <row r="447" spans="7:7" ht="14.25" customHeight="1">
      <c r="G447" s="2"/>
    </row>
    <row r="448" spans="7:7" ht="14.25" customHeight="1">
      <c r="G448" s="2"/>
    </row>
    <row r="449" spans="7:7" ht="14.25" customHeight="1">
      <c r="G449" s="2"/>
    </row>
    <row r="450" spans="7:7" ht="14.25" customHeight="1">
      <c r="G450" s="2"/>
    </row>
    <row r="451" spans="7:7" ht="14.25" customHeight="1">
      <c r="G451" s="2"/>
    </row>
    <row r="452" spans="7:7" ht="14.25" customHeight="1">
      <c r="G452" s="2"/>
    </row>
    <row r="453" spans="7:7" ht="14.25" customHeight="1">
      <c r="G453" s="2"/>
    </row>
    <row r="454" spans="7:7" ht="14.25" customHeight="1">
      <c r="G454" s="2"/>
    </row>
    <row r="455" spans="7:7" ht="14.25" customHeight="1">
      <c r="G455" s="2"/>
    </row>
    <row r="456" spans="7:7" ht="14.25" customHeight="1">
      <c r="G456" s="2"/>
    </row>
    <row r="457" spans="7:7" ht="14.25" customHeight="1">
      <c r="G457" s="2"/>
    </row>
    <row r="458" spans="7:7" ht="14.25" customHeight="1">
      <c r="G458" s="2"/>
    </row>
    <row r="459" spans="7:7" ht="14.25" customHeight="1">
      <c r="G459" s="2"/>
    </row>
    <row r="460" spans="7:7" ht="14.25" customHeight="1">
      <c r="G460" s="2"/>
    </row>
    <row r="461" spans="7:7" ht="14.25" customHeight="1">
      <c r="G461" s="2"/>
    </row>
    <row r="462" spans="7:7" ht="14.25" customHeight="1">
      <c r="G462" s="2"/>
    </row>
    <row r="463" spans="7:7" ht="14.25" customHeight="1">
      <c r="G463" s="2"/>
    </row>
    <row r="464" spans="7:7" ht="14.25" customHeight="1">
      <c r="G464" s="2"/>
    </row>
    <row r="465" spans="7:7" ht="14.25" customHeight="1">
      <c r="G465" s="2"/>
    </row>
    <row r="466" spans="7:7" ht="14.25" customHeight="1">
      <c r="G466" s="2"/>
    </row>
    <row r="467" spans="7:7" ht="14.25" customHeight="1">
      <c r="G467" s="2"/>
    </row>
    <row r="468" spans="7:7" ht="14.25" customHeight="1">
      <c r="G468" s="2"/>
    </row>
    <row r="469" spans="7:7" ht="14.25" customHeight="1">
      <c r="G469" s="2"/>
    </row>
    <row r="470" spans="7:7" ht="14.25" customHeight="1">
      <c r="G470" s="2"/>
    </row>
    <row r="471" spans="7:7" ht="14.25" customHeight="1">
      <c r="G471" s="2"/>
    </row>
    <row r="472" spans="7:7" ht="14.25" customHeight="1">
      <c r="G472" s="2"/>
    </row>
    <row r="473" spans="7:7" ht="14.25" customHeight="1">
      <c r="G473" s="2"/>
    </row>
    <row r="474" spans="7:7" ht="14.25" customHeight="1">
      <c r="G474" s="2"/>
    </row>
    <row r="475" spans="7:7" ht="14.25" customHeight="1">
      <c r="G475" s="2"/>
    </row>
    <row r="476" spans="7:7" ht="14.25" customHeight="1">
      <c r="G476" s="2"/>
    </row>
    <row r="477" spans="7:7" ht="14.25" customHeight="1">
      <c r="G477" s="2"/>
    </row>
    <row r="478" spans="7:7" ht="14.25" customHeight="1">
      <c r="G478" s="2"/>
    </row>
    <row r="479" spans="7:7" ht="14.25" customHeight="1">
      <c r="G479" s="2"/>
    </row>
    <row r="480" spans="7:7" ht="14.25" customHeight="1">
      <c r="G480" s="2"/>
    </row>
    <row r="481" spans="7:7" ht="14.25" customHeight="1">
      <c r="G481" s="2"/>
    </row>
    <row r="482" spans="7:7" ht="14.25" customHeight="1">
      <c r="G482" s="2"/>
    </row>
    <row r="483" spans="7:7" ht="14.25" customHeight="1">
      <c r="G483" s="2"/>
    </row>
    <row r="484" spans="7:7" ht="14.25" customHeight="1">
      <c r="G484" s="2"/>
    </row>
    <row r="485" spans="7:7" ht="14.25" customHeight="1">
      <c r="G485" s="2"/>
    </row>
    <row r="486" spans="7:7" ht="14.25" customHeight="1">
      <c r="G486" s="2"/>
    </row>
    <row r="487" spans="7:7" ht="14.25" customHeight="1">
      <c r="G487" s="2"/>
    </row>
    <row r="488" spans="7:7" ht="14.25" customHeight="1">
      <c r="G488" s="2"/>
    </row>
    <row r="489" spans="7:7" ht="14.25" customHeight="1">
      <c r="G489" s="2"/>
    </row>
    <row r="490" spans="7:7" ht="14.25" customHeight="1">
      <c r="G490" s="2"/>
    </row>
    <row r="491" spans="7:7" ht="14.25" customHeight="1">
      <c r="G491" s="2"/>
    </row>
    <row r="492" spans="7:7" ht="14.25" customHeight="1">
      <c r="G492" s="2"/>
    </row>
    <row r="493" spans="7:7" ht="14.25" customHeight="1">
      <c r="G493" s="2"/>
    </row>
    <row r="494" spans="7:7" ht="14.25" customHeight="1">
      <c r="G494" s="2"/>
    </row>
    <row r="495" spans="7:7" ht="14.25" customHeight="1">
      <c r="G495" s="2"/>
    </row>
    <row r="496" spans="7:7" ht="14.25" customHeight="1">
      <c r="G496" s="2"/>
    </row>
    <row r="497" spans="7:7" ht="14.25" customHeight="1">
      <c r="G497" s="2"/>
    </row>
    <row r="498" spans="7:7" ht="14.25" customHeight="1">
      <c r="G498" s="2"/>
    </row>
    <row r="499" spans="7:7" ht="14.25" customHeight="1">
      <c r="G499" s="2"/>
    </row>
    <row r="500" spans="7:7" ht="14.25" customHeight="1">
      <c r="G500" s="2"/>
    </row>
    <row r="501" spans="7:7" ht="14.25" customHeight="1">
      <c r="G501" s="2"/>
    </row>
    <row r="502" spans="7:7" ht="14.25" customHeight="1">
      <c r="G502" s="2"/>
    </row>
    <row r="503" spans="7:7" ht="14.25" customHeight="1">
      <c r="G503" s="2"/>
    </row>
    <row r="504" spans="7:7" ht="14.25" customHeight="1">
      <c r="G504" s="2"/>
    </row>
    <row r="505" spans="7:7" ht="14.25" customHeight="1">
      <c r="G505" s="2"/>
    </row>
    <row r="506" spans="7:7" ht="14.25" customHeight="1">
      <c r="G506" s="2"/>
    </row>
    <row r="507" spans="7:7" ht="14.25" customHeight="1">
      <c r="G507" s="2"/>
    </row>
    <row r="508" spans="7:7" ht="14.25" customHeight="1">
      <c r="G508" s="2"/>
    </row>
    <row r="509" spans="7:7" ht="14.25" customHeight="1">
      <c r="G509" s="2"/>
    </row>
    <row r="510" spans="7:7" ht="14.25" customHeight="1">
      <c r="G510" s="2"/>
    </row>
    <row r="511" spans="7:7" ht="14.25" customHeight="1">
      <c r="G511" s="2"/>
    </row>
    <row r="512" spans="7:7" ht="14.25" customHeight="1">
      <c r="G512" s="2"/>
    </row>
    <row r="513" spans="7:7" ht="14.25" customHeight="1">
      <c r="G513" s="2"/>
    </row>
    <row r="514" spans="7:7" ht="14.25" customHeight="1">
      <c r="G514" s="2"/>
    </row>
    <row r="515" spans="7:7" ht="14.25" customHeight="1">
      <c r="G515" s="2"/>
    </row>
    <row r="516" spans="7:7" ht="14.25" customHeight="1">
      <c r="G516" s="2"/>
    </row>
    <row r="517" spans="7:7" ht="14.25" customHeight="1">
      <c r="G517" s="2"/>
    </row>
    <row r="518" spans="7:7" ht="14.25" customHeight="1">
      <c r="G518" s="2"/>
    </row>
    <row r="519" spans="7:7" ht="14.25" customHeight="1">
      <c r="G519" s="2"/>
    </row>
    <row r="520" spans="7:7" ht="14.25" customHeight="1">
      <c r="G520" s="2"/>
    </row>
    <row r="521" spans="7:7" ht="14.25" customHeight="1">
      <c r="G521" s="2"/>
    </row>
    <row r="522" spans="7:7" ht="14.25" customHeight="1">
      <c r="G522" s="2"/>
    </row>
    <row r="523" spans="7:7" ht="14.25" customHeight="1">
      <c r="G523" s="2"/>
    </row>
    <row r="524" spans="7:7" ht="14.25" customHeight="1">
      <c r="G524" s="2"/>
    </row>
    <row r="525" spans="7:7" ht="14.25" customHeight="1">
      <c r="G525" s="2"/>
    </row>
    <row r="526" spans="7:7" ht="14.25" customHeight="1">
      <c r="G526" s="2"/>
    </row>
    <row r="527" spans="7:7" ht="14.25" customHeight="1">
      <c r="G527" s="2"/>
    </row>
    <row r="528" spans="7:7" ht="14.25" customHeight="1">
      <c r="G528" s="2"/>
    </row>
    <row r="529" spans="7:7" ht="14.25" customHeight="1">
      <c r="G529" s="2"/>
    </row>
    <row r="530" spans="7:7" ht="14.25" customHeight="1">
      <c r="G530" s="2"/>
    </row>
    <row r="531" spans="7:7" ht="14.25" customHeight="1">
      <c r="G531" s="2"/>
    </row>
    <row r="532" spans="7:7" ht="14.25" customHeight="1">
      <c r="G532" s="2"/>
    </row>
    <row r="533" spans="7:7" ht="14.25" customHeight="1">
      <c r="G533" s="2"/>
    </row>
    <row r="534" spans="7:7" ht="14.25" customHeight="1">
      <c r="G534" s="2"/>
    </row>
    <row r="535" spans="7:7" ht="14.25" customHeight="1">
      <c r="G535" s="2"/>
    </row>
    <row r="536" spans="7:7" ht="14.25" customHeight="1">
      <c r="G536" s="2"/>
    </row>
    <row r="537" spans="7:7" ht="14.25" customHeight="1">
      <c r="G537" s="2"/>
    </row>
    <row r="538" spans="7:7" ht="14.25" customHeight="1">
      <c r="G538" s="2"/>
    </row>
    <row r="539" spans="7:7" ht="14.25" customHeight="1">
      <c r="G539" s="2"/>
    </row>
    <row r="540" spans="7:7" ht="14.25" customHeight="1">
      <c r="G540" s="2"/>
    </row>
    <row r="541" spans="7:7" ht="14.25" customHeight="1">
      <c r="G541" s="2"/>
    </row>
    <row r="542" spans="7:7" ht="14.25" customHeight="1">
      <c r="G542" s="2"/>
    </row>
    <row r="543" spans="7:7" ht="14.25" customHeight="1">
      <c r="G543" s="2"/>
    </row>
    <row r="544" spans="7:7" ht="14.25" customHeight="1">
      <c r="G544" s="2"/>
    </row>
    <row r="545" spans="7:7" ht="14.25" customHeight="1">
      <c r="G545" s="2"/>
    </row>
    <row r="546" spans="7:7" ht="14.25" customHeight="1">
      <c r="G546" s="2"/>
    </row>
    <row r="547" spans="7:7" ht="14.25" customHeight="1">
      <c r="G547" s="2"/>
    </row>
    <row r="548" spans="7:7" ht="14.25" customHeight="1">
      <c r="G548" s="2"/>
    </row>
    <row r="549" spans="7:7" ht="14.25" customHeight="1">
      <c r="G549" s="2"/>
    </row>
    <row r="550" spans="7:7" ht="14.25" customHeight="1">
      <c r="G550" s="2"/>
    </row>
    <row r="551" spans="7:7" ht="14.25" customHeight="1">
      <c r="G551" s="2"/>
    </row>
    <row r="552" spans="7:7" ht="14.25" customHeight="1">
      <c r="G552" s="2"/>
    </row>
    <row r="553" spans="7:7" ht="14.25" customHeight="1">
      <c r="G553" s="2"/>
    </row>
    <row r="554" spans="7:7" ht="14.25" customHeight="1">
      <c r="G554" s="2"/>
    </row>
    <row r="555" spans="7:7" ht="14.25" customHeight="1">
      <c r="G555" s="2"/>
    </row>
    <row r="556" spans="7:7" ht="14.25" customHeight="1">
      <c r="G556" s="2"/>
    </row>
    <row r="557" spans="7:7" ht="14.25" customHeight="1">
      <c r="G557" s="2"/>
    </row>
    <row r="558" spans="7:7" ht="14.25" customHeight="1">
      <c r="G558" s="2"/>
    </row>
    <row r="559" spans="7:7" ht="14.25" customHeight="1">
      <c r="G559" s="2"/>
    </row>
    <row r="560" spans="7:7" ht="14.25" customHeight="1">
      <c r="G560" s="2"/>
    </row>
    <row r="561" spans="7:7" ht="14.25" customHeight="1">
      <c r="G561" s="2"/>
    </row>
    <row r="562" spans="7:7" ht="14.25" customHeight="1">
      <c r="G562" s="2"/>
    </row>
    <row r="563" spans="7:7" ht="14.25" customHeight="1">
      <c r="G563" s="2"/>
    </row>
    <row r="564" spans="7:7" ht="14.25" customHeight="1">
      <c r="G564" s="2"/>
    </row>
    <row r="565" spans="7:7" ht="14.25" customHeight="1">
      <c r="G565" s="2"/>
    </row>
    <row r="566" spans="7:7" ht="14.25" customHeight="1">
      <c r="G566" s="2"/>
    </row>
    <row r="567" spans="7:7" ht="14.25" customHeight="1">
      <c r="G567" s="2"/>
    </row>
    <row r="568" spans="7:7" ht="14.25" customHeight="1">
      <c r="G568" s="2"/>
    </row>
    <row r="569" spans="7:7" ht="14.25" customHeight="1">
      <c r="G569" s="2"/>
    </row>
    <row r="570" spans="7:7" ht="14.25" customHeight="1">
      <c r="G570" s="2"/>
    </row>
    <row r="571" spans="7:7" ht="14.25" customHeight="1">
      <c r="G571" s="2"/>
    </row>
    <row r="572" spans="7:7" ht="14.25" customHeight="1">
      <c r="G572" s="2"/>
    </row>
    <row r="573" spans="7:7" ht="14.25" customHeight="1">
      <c r="G573" s="2"/>
    </row>
    <row r="574" spans="7:7" ht="14.25" customHeight="1">
      <c r="G574" s="2"/>
    </row>
    <row r="575" spans="7:7" ht="14.25" customHeight="1">
      <c r="G575" s="2"/>
    </row>
    <row r="576" spans="7:7" ht="14.25" customHeight="1">
      <c r="G576" s="2"/>
    </row>
    <row r="577" spans="7:7" ht="14.25" customHeight="1">
      <c r="G577" s="2"/>
    </row>
    <row r="578" spans="7:7" ht="14.25" customHeight="1">
      <c r="G578" s="2"/>
    </row>
    <row r="579" spans="7:7" ht="14.25" customHeight="1">
      <c r="G579" s="2"/>
    </row>
    <row r="580" spans="7:7" ht="14.25" customHeight="1">
      <c r="G580" s="2"/>
    </row>
    <row r="581" spans="7:7" ht="14.25" customHeight="1">
      <c r="G581" s="2"/>
    </row>
    <row r="582" spans="7:7" ht="14.25" customHeight="1">
      <c r="G582" s="2"/>
    </row>
    <row r="583" spans="7:7" ht="14.25" customHeight="1">
      <c r="G583" s="2"/>
    </row>
    <row r="584" spans="7:7" ht="14.25" customHeight="1">
      <c r="G584" s="2"/>
    </row>
    <row r="585" spans="7:7" ht="14.25" customHeight="1">
      <c r="G585" s="2"/>
    </row>
    <row r="586" spans="7:7" ht="14.25" customHeight="1">
      <c r="G586" s="2"/>
    </row>
    <row r="587" spans="7:7" ht="14.25" customHeight="1">
      <c r="G587" s="2"/>
    </row>
    <row r="588" spans="7:7" ht="14.25" customHeight="1">
      <c r="G588" s="2"/>
    </row>
    <row r="589" spans="7:7" ht="14.25" customHeight="1">
      <c r="G589" s="2"/>
    </row>
    <row r="590" spans="7:7" ht="14.25" customHeight="1">
      <c r="G590" s="2"/>
    </row>
    <row r="591" spans="7:7" ht="14.25" customHeight="1">
      <c r="G591" s="2"/>
    </row>
    <row r="592" spans="7:7" ht="14.25" customHeight="1">
      <c r="G592" s="2"/>
    </row>
    <row r="593" spans="7:7" ht="14.25" customHeight="1">
      <c r="G593" s="2"/>
    </row>
    <row r="594" spans="7:7" ht="14.25" customHeight="1">
      <c r="G594" s="2"/>
    </row>
    <row r="595" spans="7:7" ht="14.25" customHeight="1">
      <c r="G595" s="2"/>
    </row>
    <row r="596" spans="7:7" ht="14.25" customHeight="1">
      <c r="G596" s="2"/>
    </row>
    <row r="597" spans="7:7" ht="14.25" customHeight="1">
      <c r="G597" s="2"/>
    </row>
    <row r="598" spans="7:7" ht="14.25" customHeight="1">
      <c r="G598" s="2"/>
    </row>
    <row r="599" spans="7:7" ht="14.25" customHeight="1">
      <c r="G599" s="2"/>
    </row>
    <row r="600" spans="7:7" ht="14.25" customHeight="1">
      <c r="G600" s="2"/>
    </row>
    <row r="601" spans="7:7" ht="14.25" customHeight="1">
      <c r="G601" s="2"/>
    </row>
    <row r="602" spans="7:7" ht="14.25" customHeight="1">
      <c r="G602" s="2"/>
    </row>
    <row r="603" spans="7:7" ht="14.25" customHeight="1">
      <c r="G603" s="2"/>
    </row>
    <row r="604" spans="7:7" ht="14.25" customHeight="1">
      <c r="G604" s="2"/>
    </row>
    <row r="605" spans="7:7" ht="14.25" customHeight="1">
      <c r="G605" s="2"/>
    </row>
    <row r="606" spans="7:7" ht="14.25" customHeight="1">
      <c r="G606" s="2"/>
    </row>
    <row r="607" spans="7:7" ht="14.25" customHeight="1">
      <c r="G607" s="2"/>
    </row>
    <row r="608" spans="7:7" ht="14.25" customHeight="1">
      <c r="G608" s="2"/>
    </row>
    <row r="609" spans="7:7" ht="14.25" customHeight="1">
      <c r="G609" s="2"/>
    </row>
    <row r="610" spans="7:7" ht="14.25" customHeight="1">
      <c r="G610" s="2"/>
    </row>
    <row r="611" spans="7:7" ht="14.25" customHeight="1">
      <c r="G611" s="2"/>
    </row>
    <row r="612" spans="7:7" ht="14.25" customHeight="1">
      <c r="G612" s="2"/>
    </row>
    <row r="613" spans="7:7" ht="14.25" customHeight="1">
      <c r="G613" s="2"/>
    </row>
    <row r="614" spans="7:7" ht="14.25" customHeight="1">
      <c r="G614" s="2"/>
    </row>
    <row r="615" spans="7:7" ht="14.25" customHeight="1">
      <c r="G615" s="2"/>
    </row>
    <row r="616" spans="7:7" ht="14.25" customHeight="1">
      <c r="G616" s="2"/>
    </row>
    <row r="617" spans="7:7" ht="14.25" customHeight="1">
      <c r="G617" s="2"/>
    </row>
    <row r="618" spans="7:7" ht="14.25" customHeight="1">
      <c r="G618" s="2"/>
    </row>
    <row r="619" spans="7:7" ht="14.25" customHeight="1">
      <c r="G619" s="2"/>
    </row>
    <row r="620" spans="7:7" ht="14.25" customHeight="1">
      <c r="G620" s="2"/>
    </row>
    <row r="621" spans="7:7" ht="14.25" customHeight="1">
      <c r="G621" s="2"/>
    </row>
    <row r="622" spans="7:7" ht="14.25" customHeight="1">
      <c r="G622" s="2"/>
    </row>
    <row r="623" spans="7:7" ht="14.25" customHeight="1">
      <c r="G623" s="2"/>
    </row>
    <row r="624" spans="7:7" ht="14.25" customHeight="1">
      <c r="G624" s="2"/>
    </row>
    <row r="625" spans="7:7" ht="14.25" customHeight="1">
      <c r="G625" s="2"/>
    </row>
    <row r="626" spans="7:7" ht="14.25" customHeight="1">
      <c r="G626" s="2"/>
    </row>
    <row r="627" spans="7:7" ht="14.25" customHeight="1">
      <c r="G627" s="2"/>
    </row>
    <row r="628" spans="7:7" ht="14.25" customHeight="1">
      <c r="G628" s="2"/>
    </row>
    <row r="629" spans="7:7" ht="14.25" customHeight="1">
      <c r="G629" s="2"/>
    </row>
    <row r="630" spans="7:7" ht="14.25" customHeight="1">
      <c r="G630" s="2"/>
    </row>
    <row r="631" spans="7:7" ht="14.25" customHeight="1">
      <c r="G631" s="2"/>
    </row>
    <row r="632" spans="7:7" ht="14.25" customHeight="1">
      <c r="G632" s="2"/>
    </row>
    <row r="633" spans="7:7" ht="14.25" customHeight="1">
      <c r="G633" s="2"/>
    </row>
    <row r="634" spans="7:7" ht="14.25" customHeight="1">
      <c r="G634" s="2"/>
    </row>
    <row r="635" spans="7:7" ht="14.25" customHeight="1">
      <c r="G635" s="2"/>
    </row>
    <row r="636" spans="7:7" ht="14.25" customHeight="1">
      <c r="G636" s="2"/>
    </row>
    <row r="637" spans="7:7" ht="14.25" customHeight="1">
      <c r="G637" s="2"/>
    </row>
    <row r="638" spans="7:7" ht="14.25" customHeight="1">
      <c r="G638" s="2"/>
    </row>
    <row r="639" spans="7:7" ht="14.25" customHeight="1">
      <c r="G639" s="2"/>
    </row>
    <row r="640" spans="7:7" ht="14.25" customHeight="1">
      <c r="G640" s="2"/>
    </row>
    <row r="641" spans="7:7" ht="14.25" customHeight="1">
      <c r="G641" s="2"/>
    </row>
    <row r="642" spans="7:7" ht="14.25" customHeight="1">
      <c r="G642" s="2"/>
    </row>
    <row r="643" spans="7:7" ht="14.25" customHeight="1">
      <c r="G643" s="2"/>
    </row>
    <row r="644" spans="7:7" ht="14.25" customHeight="1">
      <c r="G644" s="2"/>
    </row>
    <row r="645" spans="7:7" ht="14.25" customHeight="1">
      <c r="G645" s="2"/>
    </row>
    <row r="646" spans="7:7" ht="14.25" customHeight="1">
      <c r="G646" s="2"/>
    </row>
    <row r="647" spans="7:7" ht="14.25" customHeight="1">
      <c r="G647" s="2"/>
    </row>
    <row r="648" spans="7:7" ht="14.25" customHeight="1">
      <c r="G648" s="2"/>
    </row>
    <row r="649" spans="7:7" ht="14.25" customHeight="1">
      <c r="G649" s="2"/>
    </row>
    <row r="650" spans="7:7" ht="14.25" customHeight="1">
      <c r="G650" s="2"/>
    </row>
    <row r="651" spans="7:7" ht="14.25" customHeight="1">
      <c r="G651" s="2"/>
    </row>
    <row r="652" spans="7:7" ht="14.25" customHeight="1">
      <c r="G652" s="2"/>
    </row>
    <row r="653" spans="7:7" ht="14.25" customHeight="1">
      <c r="G653" s="2"/>
    </row>
    <row r="654" spans="7:7" ht="14.25" customHeight="1">
      <c r="G654" s="2"/>
    </row>
    <row r="655" spans="7:7" ht="14.25" customHeight="1">
      <c r="G655" s="2"/>
    </row>
    <row r="656" spans="7:7" ht="14.25" customHeight="1">
      <c r="G656" s="2"/>
    </row>
    <row r="657" spans="7:7" ht="14.25" customHeight="1">
      <c r="G657" s="2"/>
    </row>
    <row r="658" spans="7:7" ht="14.25" customHeight="1">
      <c r="G658" s="2"/>
    </row>
    <row r="659" spans="7:7" ht="14.25" customHeight="1">
      <c r="G659" s="2"/>
    </row>
    <row r="660" spans="7:7" ht="14.25" customHeight="1">
      <c r="G660" s="2"/>
    </row>
    <row r="661" spans="7:7" ht="14.25" customHeight="1">
      <c r="G661" s="2"/>
    </row>
    <row r="662" spans="7:7" ht="14.25" customHeight="1">
      <c r="G662" s="2"/>
    </row>
    <row r="663" spans="7:7" ht="14.25" customHeight="1">
      <c r="G663" s="2"/>
    </row>
    <row r="664" spans="7:7" ht="14.25" customHeight="1">
      <c r="G664" s="2"/>
    </row>
    <row r="665" spans="7:7" ht="14.25" customHeight="1">
      <c r="G665" s="2"/>
    </row>
    <row r="666" spans="7:7" ht="14.25" customHeight="1">
      <c r="G666" s="2"/>
    </row>
    <row r="667" spans="7:7" ht="14.25" customHeight="1">
      <c r="G667" s="2"/>
    </row>
    <row r="668" spans="7:7" ht="14.25" customHeight="1">
      <c r="G668" s="2"/>
    </row>
    <row r="669" spans="7:7" ht="14.25" customHeight="1">
      <c r="G669" s="2"/>
    </row>
    <row r="670" spans="7:7" ht="14.25" customHeight="1">
      <c r="G670" s="2"/>
    </row>
    <row r="671" spans="7:7" ht="14.25" customHeight="1">
      <c r="G671" s="2"/>
    </row>
    <row r="672" spans="7:7" ht="14.25" customHeight="1">
      <c r="G672" s="2"/>
    </row>
    <row r="673" spans="7:7" ht="14.25" customHeight="1">
      <c r="G673" s="2"/>
    </row>
    <row r="674" spans="7:7" ht="14.25" customHeight="1">
      <c r="G674" s="2"/>
    </row>
    <row r="675" spans="7:7" ht="14.25" customHeight="1">
      <c r="G675" s="2"/>
    </row>
    <row r="676" spans="7:7" ht="14.25" customHeight="1">
      <c r="G676" s="2"/>
    </row>
    <row r="677" spans="7:7" ht="14.25" customHeight="1">
      <c r="G677" s="2"/>
    </row>
    <row r="678" spans="7:7" ht="14.25" customHeight="1">
      <c r="G678" s="2"/>
    </row>
    <row r="679" spans="7:7" ht="14.25" customHeight="1">
      <c r="G679" s="2"/>
    </row>
    <row r="680" spans="7:7" ht="14.25" customHeight="1">
      <c r="G680" s="2"/>
    </row>
    <row r="681" spans="7:7" ht="14.25" customHeight="1">
      <c r="G681" s="2"/>
    </row>
    <row r="682" spans="7:7" ht="14.25" customHeight="1">
      <c r="G682" s="2"/>
    </row>
    <row r="683" spans="7:7" ht="14.25" customHeight="1">
      <c r="G683" s="2"/>
    </row>
    <row r="684" spans="7:7" ht="14.25" customHeight="1">
      <c r="G684" s="2"/>
    </row>
    <row r="685" spans="7:7" ht="14.25" customHeight="1">
      <c r="G685" s="2"/>
    </row>
    <row r="686" spans="7:7" ht="14.25" customHeight="1">
      <c r="G686" s="2"/>
    </row>
    <row r="687" spans="7:7" ht="14.25" customHeight="1">
      <c r="G687" s="2"/>
    </row>
    <row r="688" spans="7:7" ht="14.25" customHeight="1">
      <c r="G688" s="2"/>
    </row>
    <row r="689" spans="7:7" ht="14.25" customHeight="1">
      <c r="G689" s="2"/>
    </row>
    <row r="690" spans="7:7" ht="14.25" customHeight="1">
      <c r="G690" s="2"/>
    </row>
    <row r="691" spans="7:7" ht="14.25" customHeight="1">
      <c r="G691" s="2"/>
    </row>
    <row r="692" spans="7:7" ht="14.25" customHeight="1">
      <c r="G692" s="2"/>
    </row>
    <row r="693" spans="7:7" ht="14.25" customHeight="1">
      <c r="G693" s="2"/>
    </row>
    <row r="694" spans="7:7" ht="14.25" customHeight="1">
      <c r="G694" s="2"/>
    </row>
    <row r="695" spans="7:7" ht="14.25" customHeight="1">
      <c r="G695" s="2"/>
    </row>
    <row r="696" spans="7:7" ht="14.25" customHeight="1">
      <c r="G696" s="2"/>
    </row>
    <row r="697" spans="7:7" ht="14.25" customHeight="1">
      <c r="G697" s="2"/>
    </row>
    <row r="698" spans="7:7" ht="14.25" customHeight="1">
      <c r="G698" s="2"/>
    </row>
    <row r="699" spans="7:7" ht="14.25" customHeight="1">
      <c r="G699" s="2"/>
    </row>
    <row r="700" spans="7:7" ht="14.25" customHeight="1">
      <c r="G700" s="2"/>
    </row>
    <row r="701" spans="7:7" ht="14.25" customHeight="1">
      <c r="G701" s="2"/>
    </row>
    <row r="702" spans="7:7" ht="14.25" customHeight="1">
      <c r="G702" s="2"/>
    </row>
    <row r="703" spans="7:7" ht="14.25" customHeight="1">
      <c r="G703" s="2"/>
    </row>
    <row r="704" spans="7:7" ht="14.25" customHeight="1">
      <c r="G704" s="2"/>
    </row>
    <row r="705" spans="7:7" ht="14.25" customHeight="1">
      <c r="G705" s="2"/>
    </row>
    <row r="706" spans="7:7" ht="14.25" customHeight="1">
      <c r="G706" s="2"/>
    </row>
    <row r="707" spans="7:7" ht="14.25" customHeight="1">
      <c r="G707" s="2"/>
    </row>
    <row r="708" spans="7:7" ht="14.25" customHeight="1">
      <c r="G708" s="2"/>
    </row>
    <row r="709" spans="7:7" ht="14.25" customHeight="1">
      <c r="G709" s="2"/>
    </row>
    <row r="710" spans="7:7" ht="14.25" customHeight="1">
      <c r="G710" s="2"/>
    </row>
    <row r="711" spans="7:7" ht="14.25" customHeight="1">
      <c r="G711" s="2"/>
    </row>
    <row r="712" spans="7:7" ht="14.25" customHeight="1">
      <c r="G712" s="2"/>
    </row>
    <row r="713" spans="7:7" ht="14.25" customHeight="1">
      <c r="G713" s="2"/>
    </row>
    <row r="714" spans="7:7" ht="14.25" customHeight="1">
      <c r="G714" s="2"/>
    </row>
    <row r="715" spans="7:7" ht="14.25" customHeight="1">
      <c r="G715" s="2"/>
    </row>
    <row r="716" spans="7:7" ht="14.25" customHeight="1">
      <c r="G716" s="2"/>
    </row>
    <row r="717" spans="7:7" ht="14.25" customHeight="1">
      <c r="G717" s="2"/>
    </row>
    <row r="718" spans="7:7" ht="14.25" customHeight="1">
      <c r="G718" s="2"/>
    </row>
    <row r="719" spans="7:7" ht="14.25" customHeight="1">
      <c r="G719" s="2"/>
    </row>
    <row r="720" spans="7:7" ht="14.25" customHeight="1">
      <c r="G720" s="2"/>
    </row>
    <row r="721" spans="7:7" ht="14.25" customHeight="1">
      <c r="G721" s="2"/>
    </row>
    <row r="722" spans="7:7" ht="14.25" customHeight="1">
      <c r="G722" s="2"/>
    </row>
    <row r="723" spans="7:7" ht="14.25" customHeight="1">
      <c r="G723" s="2"/>
    </row>
    <row r="724" spans="7:7" ht="14.25" customHeight="1">
      <c r="G724" s="2"/>
    </row>
    <row r="725" spans="7:7" ht="14.25" customHeight="1">
      <c r="G725" s="2"/>
    </row>
    <row r="726" spans="7:7" ht="14.25" customHeight="1">
      <c r="G726" s="2"/>
    </row>
    <row r="727" spans="7:7" ht="14.25" customHeight="1">
      <c r="G727" s="2"/>
    </row>
    <row r="728" spans="7:7" ht="14.25" customHeight="1">
      <c r="G728" s="2"/>
    </row>
    <row r="729" spans="7:7" ht="14.25" customHeight="1">
      <c r="G729" s="2"/>
    </row>
    <row r="730" spans="7:7" ht="14.25" customHeight="1">
      <c r="G730" s="2"/>
    </row>
    <row r="731" spans="7:7" ht="14.25" customHeight="1">
      <c r="G731" s="2"/>
    </row>
    <row r="732" spans="7:7" ht="14.25" customHeight="1">
      <c r="G732" s="2"/>
    </row>
    <row r="733" spans="7:7" ht="14.25" customHeight="1">
      <c r="G733" s="2"/>
    </row>
    <row r="734" spans="7:7" ht="14.25" customHeight="1">
      <c r="G734" s="2"/>
    </row>
    <row r="735" spans="7:7" ht="14.25" customHeight="1">
      <c r="G735" s="2"/>
    </row>
    <row r="736" spans="7:7" ht="14.25" customHeight="1">
      <c r="G736" s="2"/>
    </row>
    <row r="737" spans="7:7" ht="14.25" customHeight="1">
      <c r="G737" s="2"/>
    </row>
    <row r="738" spans="7:7" ht="14.25" customHeight="1">
      <c r="G738" s="2"/>
    </row>
    <row r="739" spans="7:7" ht="14.25" customHeight="1">
      <c r="G739" s="2"/>
    </row>
    <row r="740" spans="7:7" ht="14.25" customHeight="1">
      <c r="G740" s="2"/>
    </row>
    <row r="741" spans="7:7" ht="14.25" customHeight="1">
      <c r="G741" s="2"/>
    </row>
    <row r="742" spans="7:7" ht="14.25" customHeight="1">
      <c r="G742" s="2"/>
    </row>
    <row r="743" spans="7:7" ht="14.25" customHeight="1">
      <c r="G743" s="2"/>
    </row>
    <row r="744" spans="7:7" ht="14.25" customHeight="1">
      <c r="G744" s="2"/>
    </row>
    <row r="745" spans="7:7" ht="14.25" customHeight="1">
      <c r="G745" s="2"/>
    </row>
    <row r="746" spans="7:7" ht="14.25" customHeight="1">
      <c r="G746" s="2"/>
    </row>
    <row r="747" spans="7:7" ht="14.25" customHeight="1">
      <c r="G747" s="2"/>
    </row>
    <row r="748" spans="7:7" ht="14.25" customHeight="1">
      <c r="G748" s="2"/>
    </row>
    <row r="749" spans="7:7" ht="14.25" customHeight="1">
      <c r="G749" s="2"/>
    </row>
    <row r="750" spans="7:7" ht="14.25" customHeight="1">
      <c r="G750" s="2"/>
    </row>
    <row r="751" spans="7:7" ht="14.25" customHeight="1">
      <c r="G751" s="2"/>
    </row>
    <row r="752" spans="7:7" ht="14.25" customHeight="1">
      <c r="G752" s="2"/>
    </row>
    <row r="753" spans="7:7" ht="14.25" customHeight="1">
      <c r="G753" s="2"/>
    </row>
    <row r="754" spans="7:7" ht="14.25" customHeight="1">
      <c r="G754" s="2"/>
    </row>
    <row r="755" spans="7:7" ht="14.25" customHeight="1">
      <c r="G755" s="2"/>
    </row>
    <row r="756" spans="7:7" ht="14.25" customHeight="1">
      <c r="G756" s="2"/>
    </row>
    <row r="757" spans="7:7" ht="14.25" customHeight="1">
      <c r="G757" s="2"/>
    </row>
    <row r="758" spans="7:7" ht="14.25" customHeight="1">
      <c r="G758" s="2"/>
    </row>
    <row r="759" spans="7:7" ht="14.25" customHeight="1">
      <c r="G759" s="2"/>
    </row>
    <row r="760" spans="7:7" ht="14.25" customHeight="1">
      <c r="G760" s="2"/>
    </row>
    <row r="761" spans="7:7" ht="14.25" customHeight="1">
      <c r="G761" s="2"/>
    </row>
    <row r="762" spans="7:7" ht="14.25" customHeight="1">
      <c r="G762" s="2"/>
    </row>
    <row r="763" spans="7:7" ht="14.25" customHeight="1">
      <c r="G763" s="2"/>
    </row>
    <row r="764" spans="7:7" ht="14.25" customHeight="1">
      <c r="G764" s="2"/>
    </row>
    <row r="765" spans="7:7" ht="14.25" customHeight="1">
      <c r="G765" s="2"/>
    </row>
    <row r="766" spans="7:7" ht="14.25" customHeight="1">
      <c r="G766" s="2"/>
    </row>
    <row r="767" spans="7:7" ht="14.25" customHeight="1">
      <c r="G767" s="2"/>
    </row>
    <row r="768" spans="7:7" ht="14.25" customHeight="1">
      <c r="G768" s="2"/>
    </row>
    <row r="769" spans="7:7" ht="14.25" customHeight="1">
      <c r="G769" s="2"/>
    </row>
    <row r="770" spans="7:7" ht="14.25" customHeight="1">
      <c r="G770" s="2"/>
    </row>
    <row r="771" spans="7:7" ht="14.25" customHeight="1">
      <c r="G771" s="2"/>
    </row>
    <row r="772" spans="7:7" ht="14.25" customHeight="1">
      <c r="G772" s="2"/>
    </row>
    <row r="773" spans="7:7" ht="14.25" customHeight="1">
      <c r="G773" s="2"/>
    </row>
    <row r="774" spans="7:7" ht="14.25" customHeight="1">
      <c r="G774" s="2"/>
    </row>
    <row r="775" spans="7:7" ht="14.25" customHeight="1">
      <c r="G775" s="2"/>
    </row>
    <row r="776" spans="7:7" ht="14.25" customHeight="1">
      <c r="G776" s="2"/>
    </row>
    <row r="777" spans="7:7" ht="14.25" customHeight="1">
      <c r="G777" s="2"/>
    </row>
    <row r="778" spans="7:7" ht="14.25" customHeight="1">
      <c r="G778" s="2"/>
    </row>
    <row r="779" spans="7:7" ht="14.25" customHeight="1">
      <c r="G779" s="2"/>
    </row>
    <row r="780" spans="7:7" ht="14.25" customHeight="1">
      <c r="G780" s="2"/>
    </row>
    <row r="781" spans="7:7" ht="14.25" customHeight="1">
      <c r="G781" s="2"/>
    </row>
    <row r="782" spans="7:7" ht="14.25" customHeight="1">
      <c r="G782" s="2"/>
    </row>
    <row r="783" spans="7:7" ht="14.25" customHeight="1">
      <c r="G783" s="2"/>
    </row>
    <row r="784" spans="7:7" ht="14.25" customHeight="1">
      <c r="G784" s="2"/>
    </row>
    <row r="785" spans="7:7" ht="14.25" customHeight="1">
      <c r="G785" s="2"/>
    </row>
    <row r="786" spans="7:7" ht="14.25" customHeight="1">
      <c r="G786" s="2"/>
    </row>
    <row r="787" spans="7:7" ht="14.25" customHeight="1">
      <c r="G787" s="2"/>
    </row>
    <row r="788" spans="7:7" ht="14.25" customHeight="1">
      <c r="G788" s="2"/>
    </row>
    <row r="789" spans="7:7" ht="14.25" customHeight="1">
      <c r="G789" s="2"/>
    </row>
    <row r="790" spans="7:7" ht="14.25" customHeight="1">
      <c r="G790" s="2"/>
    </row>
    <row r="791" spans="7:7" ht="14.25" customHeight="1">
      <c r="G791" s="2"/>
    </row>
    <row r="792" spans="7:7" ht="14.25" customHeight="1">
      <c r="G792" s="2"/>
    </row>
    <row r="793" spans="7:7" ht="14.25" customHeight="1">
      <c r="G793" s="2"/>
    </row>
    <row r="794" spans="7:7" ht="14.25" customHeight="1">
      <c r="G794" s="2"/>
    </row>
    <row r="795" spans="7:7" ht="14.25" customHeight="1">
      <c r="G795" s="2"/>
    </row>
    <row r="796" spans="7:7" ht="14.25" customHeight="1">
      <c r="G796" s="2"/>
    </row>
    <row r="797" spans="7:7" ht="14.25" customHeight="1">
      <c r="G797" s="2"/>
    </row>
    <row r="798" spans="7:7" ht="14.25" customHeight="1">
      <c r="G798" s="2"/>
    </row>
    <row r="799" spans="7:7" ht="14.25" customHeight="1">
      <c r="G799" s="2"/>
    </row>
    <row r="800" spans="7:7" ht="14.25" customHeight="1">
      <c r="G800" s="2"/>
    </row>
    <row r="801" spans="7:7" ht="14.25" customHeight="1">
      <c r="G801" s="2"/>
    </row>
    <row r="802" spans="7:7" ht="14.25" customHeight="1">
      <c r="G802" s="2"/>
    </row>
    <row r="803" spans="7:7" ht="14.25" customHeight="1">
      <c r="G803" s="2"/>
    </row>
    <row r="804" spans="7:7" ht="14.25" customHeight="1">
      <c r="G804" s="2"/>
    </row>
    <row r="805" spans="7:7" ht="14.25" customHeight="1">
      <c r="G805" s="2"/>
    </row>
    <row r="806" spans="7:7" ht="14.25" customHeight="1">
      <c r="G806" s="2"/>
    </row>
    <row r="807" spans="7:7" ht="14.25" customHeight="1">
      <c r="G807" s="2"/>
    </row>
    <row r="808" spans="7:7" ht="14.25" customHeight="1">
      <c r="G808" s="2"/>
    </row>
    <row r="809" spans="7:7" ht="14.25" customHeight="1">
      <c r="G809" s="2"/>
    </row>
    <row r="810" spans="7:7" ht="14.25" customHeight="1">
      <c r="G810" s="2"/>
    </row>
    <row r="811" spans="7:7" ht="14.25" customHeight="1">
      <c r="G811" s="2"/>
    </row>
    <row r="812" spans="7:7" ht="14.25" customHeight="1">
      <c r="G812" s="2"/>
    </row>
    <row r="813" spans="7:7" ht="14.25" customHeight="1">
      <c r="G813" s="2"/>
    </row>
    <row r="814" spans="7:7" ht="14.25" customHeight="1">
      <c r="G814" s="2"/>
    </row>
    <row r="815" spans="7:7" ht="14.25" customHeight="1">
      <c r="G815" s="2"/>
    </row>
    <row r="816" spans="7:7" ht="14.25" customHeight="1">
      <c r="G816" s="2"/>
    </row>
    <row r="817" spans="7:7" ht="14.25" customHeight="1">
      <c r="G817" s="2"/>
    </row>
    <row r="818" spans="7:7" ht="14.25" customHeight="1">
      <c r="G818" s="2"/>
    </row>
    <row r="819" spans="7:7" ht="14.25" customHeight="1">
      <c r="G819" s="2"/>
    </row>
    <row r="820" spans="7:7" ht="14.25" customHeight="1">
      <c r="G820" s="2"/>
    </row>
    <row r="821" spans="7:7" ht="14.25" customHeight="1">
      <c r="G821" s="2"/>
    </row>
    <row r="822" spans="7:7" ht="14.25" customHeight="1">
      <c r="G822" s="2"/>
    </row>
    <row r="823" spans="7:7" ht="14.25" customHeight="1">
      <c r="G823" s="2"/>
    </row>
    <row r="824" spans="7:7" ht="14.25" customHeight="1">
      <c r="G824" s="2"/>
    </row>
    <row r="825" spans="7:7" ht="14.25" customHeight="1">
      <c r="G825" s="2"/>
    </row>
    <row r="826" spans="7:7" ht="14.25" customHeight="1">
      <c r="G826" s="2"/>
    </row>
    <row r="827" spans="7:7" ht="14.25" customHeight="1">
      <c r="G827" s="2"/>
    </row>
    <row r="828" spans="7:7" ht="14.25" customHeight="1">
      <c r="G828" s="2"/>
    </row>
    <row r="829" spans="7:7" ht="14.25" customHeight="1">
      <c r="G829" s="2"/>
    </row>
    <row r="830" spans="7:7" ht="14.25" customHeight="1">
      <c r="G830" s="2"/>
    </row>
    <row r="831" spans="7:7" ht="14.25" customHeight="1">
      <c r="G831" s="2"/>
    </row>
    <row r="832" spans="7:7" ht="14.25" customHeight="1">
      <c r="G832" s="2"/>
    </row>
    <row r="833" spans="7:7" ht="14.25" customHeight="1">
      <c r="G833" s="2"/>
    </row>
    <row r="834" spans="7:7" ht="14.25" customHeight="1">
      <c r="G834" s="2"/>
    </row>
    <row r="835" spans="7:7" ht="14.25" customHeight="1">
      <c r="G835" s="2"/>
    </row>
    <row r="836" spans="7:7" ht="14.25" customHeight="1">
      <c r="G836" s="2"/>
    </row>
    <row r="837" spans="7:7" ht="14.25" customHeight="1">
      <c r="G837" s="2"/>
    </row>
    <row r="838" spans="7:7" ht="14.25" customHeight="1">
      <c r="G838" s="2"/>
    </row>
    <row r="839" spans="7:7" ht="14.25" customHeight="1">
      <c r="G839" s="2"/>
    </row>
    <row r="840" spans="7:7" ht="14.25" customHeight="1">
      <c r="G840" s="2"/>
    </row>
    <row r="841" spans="7:7" ht="14.25" customHeight="1">
      <c r="G841" s="2"/>
    </row>
    <row r="842" spans="7:7" ht="14.25" customHeight="1">
      <c r="G842" s="2"/>
    </row>
    <row r="843" spans="7:7" ht="14.25" customHeight="1">
      <c r="G843" s="2"/>
    </row>
    <row r="844" spans="7:7" ht="14.25" customHeight="1">
      <c r="G844" s="2"/>
    </row>
    <row r="845" spans="7:7" ht="14.25" customHeight="1">
      <c r="G845" s="2"/>
    </row>
    <row r="846" spans="7:7" ht="14.25" customHeight="1">
      <c r="G846" s="2"/>
    </row>
    <row r="847" spans="7:7" ht="14.25" customHeight="1">
      <c r="G847" s="2"/>
    </row>
    <row r="848" spans="7:7" ht="14.25" customHeight="1">
      <c r="G848" s="2"/>
    </row>
    <row r="849" spans="7:7" ht="14.25" customHeight="1">
      <c r="G849" s="2"/>
    </row>
    <row r="850" spans="7:7" ht="14.25" customHeight="1">
      <c r="G850" s="2"/>
    </row>
    <row r="851" spans="7:7" ht="14.25" customHeight="1">
      <c r="G851" s="2"/>
    </row>
    <row r="852" spans="7:7" ht="14.25" customHeight="1">
      <c r="G852" s="2"/>
    </row>
    <row r="853" spans="7:7" ht="14.25" customHeight="1">
      <c r="G853" s="2"/>
    </row>
    <row r="854" spans="7:7" ht="14.25" customHeight="1">
      <c r="G854" s="2"/>
    </row>
    <row r="855" spans="7:7" ht="14.25" customHeight="1">
      <c r="G855" s="2"/>
    </row>
    <row r="856" spans="7:7" ht="14.25" customHeight="1">
      <c r="G856" s="2"/>
    </row>
    <row r="857" spans="7:7" ht="14.25" customHeight="1">
      <c r="G857" s="2"/>
    </row>
    <row r="858" spans="7:7" ht="14.25" customHeight="1">
      <c r="G858" s="2"/>
    </row>
    <row r="859" spans="7:7" ht="14.25" customHeight="1">
      <c r="G859" s="2"/>
    </row>
    <row r="860" spans="7:7" ht="14.25" customHeight="1">
      <c r="G860" s="2"/>
    </row>
    <row r="861" spans="7:7" ht="14.25" customHeight="1">
      <c r="G861" s="2"/>
    </row>
    <row r="862" spans="7:7" ht="14.25" customHeight="1">
      <c r="G862" s="2"/>
    </row>
    <row r="863" spans="7:7" ht="14.25" customHeight="1">
      <c r="G863" s="2"/>
    </row>
    <row r="864" spans="7:7" ht="14.25" customHeight="1">
      <c r="G864" s="2"/>
    </row>
    <row r="865" spans="7:7" ht="14.25" customHeight="1">
      <c r="G865" s="2"/>
    </row>
    <row r="866" spans="7:7" ht="14.25" customHeight="1">
      <c r="G866" s="2"/>
    </row>
    <row r="867" spans="7:7" ht="14.25" customHeight="1">
      <c r="G867" s="2"/>
    </row>
    <row r="868" spans="7:7" ht="14.25" customHeight="1">
      <c r="G868" s="2"/>
    </row>
    <row r="869" spans="7:7" ht="14.25" customHeight="1">
      <c r="G869" s="2"/>
    </row>
    <row r="870" spans="7:7" ht="14.25" customHeight="1">
      <c r="G870" s="2"/>
    </row>
    <row r="871" spans="7:7" ht="14.25" customHeight="1">
      <c r="G871" s="2"/>
    </row>
    <row r="872" spans="7:7" ht="14.25" customHeight="1">
      <c r="G872" s="2"/>
    </row>
    <row r="873" spans="7:7" ht="14.25" customHeight="1">
      <c r="G873" s="2"/>
    </row>
    <row r="874" spans="7:7" ht="14.25" customHeight="1">
      <c r="G874" s="2"/>
    </row>
    <row r="875" spans="7:7" ht="14.25" customHeight="1">
      <c r="G875" s="2"/>
    </row>
    <row r="876" spans="7:7" ht="14.25" customHeight="1">
      <c r="G876" s="2"/>
    </row>
    <row r="877" spans="7:7" ht="14.25" customHeight="1">
      <c r="G877" s="2"/>
    </row>
    <row r="878" spans="7:7" ht="14.25" customHeight="1">
      <c r="G878" s="2"/>
    </row>
    <row r="879" spans="7:7" ht="14.25" customHeight="1">
      <c r="G879" s="2"/>
    </row>
    <row r="880" spans="7:7" ht="14.25" customHeight="1">
      <c r="G880" s="2"/>
    </row>
    <row r="881" spans="7:7" ht="14.25" customHeight="1">
      <c r="G881" s="2"/>
    </row>
    <row r="882" spans="7:7" ht="14.25" customHeight="1">
      <c r="G882" s="2"/>
    </row>
    <row r="883" spans="7:7" ht="14.25" customHeight="1">
      <c r="G883" s="2"/>
    </row>
    <row r="884" spans="7:7" ht="14.25" customHeight="1">
      <c r="G884" s="2"/>
    </row>
    <row r="885" spans="7:7" ht="14.25" customHeight="1">
      <c r="G885" s="2"/>
    </row>
    <row r="886" spans="7:7" ht="14.25" customHeight="1">
      <c r="G886" s="2"/>
    </row>
    <row r="887" spans="7:7" ht="14.25" customHeight="1">
      <c r="G887" s="2"/>
    </row>
    <row r="888" spans="7:7" ht="14.25" customHeight="1">
      <c r="G888" s="2"/>
    </row>
    <row r="889" spans="7:7" ht="14.25" customHeight="1">
      <c r="G889" s="2"/>
    </row>
    <row r="890" spans="7:7" ht="14.25" customHeight="1">
      <c r="G890" s="2"/>
    </row>
    <row r="891" spans="7:7" ht="14.25" customHeight="1">
      <c r="G891" s="2"/>
    </row>
    <row r="892" spans="7:7" ht="14.25" customHeight="1">
      <c r="G892" s="2"/>
    </row>
    <row r="893" spans="7:7" ht="14.25" customHeight="1">
      <c r="G893" s="2"/>
    </row>
    <row r="894" spans="7:7" ht="14.25" customHeight="1">
      <c r="G894" s="2"/>
    </row>
    <row r="895" spans="7:7" ht="14.25" customHeight="1">
      <c r="G895" s="2"/>
    </row>
    <row r="896" spans="7:7" ht="14.25" customHeight="1">
      <c r="G896" s="2"/>
    </row>
    <row r="897" spans="7:7" ht="14.25" customHeight="1">
      <c r="G897" s="2"/>
    </row>
    <row r="898" spans="7:7" ht="14.25" customHeight="1">
      <c r="G898" s="2"/>
    </row>
    <row r="899" spans="7:7" ht="14.25" customHeight="1">
      <c r="G899" s="2"/>
    </row>
    <row r="900" spans="7:7" ht="14.25" customHeight="1">
      <c r="G900" s="2"/>
    </row>
    <row r="901" spans="7:7" ht="14.25" customHeight="1">
      <c r="G901" s="2"/>
    </row>
    <row r="902" spans="7:7" ht="14.25" customHeight="1">
      <c r="G902" s="2"/>
    </row>
    <row r="903" spans="7:7" ht="14.25" customHeight="1">
      <c r="G903" s="2"/>
    </row>
    <row r="904" spans="7:7" ht="14.25" customHeight="1">
      <c r="G904" s="2"/>
    </row>
    <row r="905" spans="7:7" ht="14.25" customHeight="1">
      <c r="G905" s="2"/>
    </row>
    <row r="906" spans="7:7" ht="14.25" customHeight="1">
      <c r="G906" s="2"/>
    </row>
    <row r="907" spans="7:7" ht="14.25" customHeight="1">
      <c r="G907" s="2"/>
    </row>
    <row r="908" spans="7:7" ht="14.25" customHeight="1">
      <c r="G908" s="2"/>
    </row>
    <row r="909" spans="7:7" ht="14.25" customHeight="1">
      <c r="G909" s="2"/>
    </row>
    <row r="910" spans="7:7" ht="14.25" customHeight="1">
      <c r="G910" s="2"/>
    </row>
    <row r="911" spans="7:7" ht="14.25" customHeight="1">
      <c r="G911" s="2"/>
    </row>
    <row r="912" spans="7:7" ht="14.25" customHeight="1">
      <c r="G912" s="2"/>
    </row>
    <row r="913" spans="7:7" ht="14.25" customHeight="1">
      <c r="G913" s="2"/>
    </row>
    <row r="914" spans="7:7" ht="14.25" customHeight="1">
      <c r="G914" s="2"/>
    </row>
    <row r="915" spans="7:7" ht="14.25" customHeight="1">
      <c r="G915" s="2"/>
    </row>
    <row r="916" spans="7:7" ht="14.25" customHeight="1">
      <c r="G916" s="2"/>
    </row>
    <row r="917" spans="7:7" ht="14.25" customHeight="1">
      <c r="G917" s="2"/>
    </row>
    <row r="918" spans="7:7" ht="14.25" customHeight="1">
      <c r="G918" s="2"/>
    </row>
    <row r="919" spans="7:7" ht="14.25" customHeight="1">
      <c r="G919" s="2"/>
    </row>
    <row r="920" spans="7:7" ht="14.25" customHeight="1">
      <c r="G920" s="2"/>
    </row>
    <row r="921" spans="7:7" ht="14.25" customHeight="1">
      <c r="G921" s="2"/>
    </row>
    <row r="922" spans="7:7" ht="14.25" customHeight="1">
      <c r="G922" s="2"/>
    </row>
    <row r="923" spans="7:7" ht="14.25" customHeight="1">
      <c r="G923" s="2"/>
    </row>
    <row r="924" spans="7:7" ht="14.25" customHeight="1">
      <c r="G924" s="2"/>
    </row>
    <row r="925" spans="7:7" ht="14.25" customHeight="1">
      <c r="G925" s="2"/>
    </row>
    <row r="926" spans="7:7" ht="14.25" customHeight="1">
      <c r="G926" s="2"/>
    </row>
    <row r="927" spans="7:7" ht="14.25" customHeight="1">
      <c r="G927" s="2"/>
    </row>
    <row r="928" spans="7:7" ht="14.25" customHeight="1">
      <c r="G928" s="2"/>
    </row>
    <row r="929" spans="7:7" ht="14.25" customHeight="1">
      <c r="G929" s="2"/>
    </row>
    <row r="930" spans="7:7" ht="14.25" customHeight="1">
      <c r="G930" s="2"/>
    </row>
    <row r="931" spans="7:7" ht="14.25" customHeight="1">
      <c r="G931" s="2"/>
    </row>
    <row r="932" spans="7:7" ht="14.25" customHeight="1">
      <c r="G932" s="2"/>
    </row>
    <row r="933" spans="7:7" ht="14.25" customHeight="1">
      <c r="G933" s="2"/>
    </row>
    <row r="934" spans="7:7" ht="14.25" customHeight="1">
      <c r="G934" s="2"/>
    </row>
    <row r="935" spans="7:7" ht="14.25" customHeight="1">
      <c r="G935" s="2"/>
    </row>
    <row r="936" spans="7:7" ht="14.25" customHeight="1">
      <c r="G936" s="2"/>
    </row>
    <row r="937" spans="7:7" ht="14.25" customHeight="1">
      <c r="G937" s="2"/>
    </row>
    <row r="938" spans="7:7" ht="14.25" customHeight="1">
      <c r="G938" s="2"/>
    </row>
    <row r="939" spans="7:7" ht="14.25" customHeight="1">
      <c r="G939" s="2"/>
    </row>
    <row r="940" spans="7:7" ht="14.25" customHeight="1">
      <c r="G940" s="2"/>
    </row>
    <row r="941" spans="7:7" ht="14.25" customHeight="1">
      <c r="G941" s="2"/>
    </row>
    <row r="942" spans="7:7" ht="14.25" customHeight="1">
      <c r="G942" s="2"/>
    </row>
    <row r="943" spans="7:7" ht="14.25" customHeight="1">
      <c r="G943" s="2"/>
    </row>
    <row r="944" spans="7:7" ht="14.25" customHeight="1">
      <c r="G944" s="2"/>
    </row>
    <row r="945" spans="7:7" ht="14.25" customHeight="1">
      <c r="G945" s="2"/>
    </row>
    <row r="946" spans="7:7" ht="14.25" customHeight="1">
      <c r="G946" s="2"/>
    </row>
    <row r="947" spans="7:7" ht="14.25" customHeight="1">
      <c r="G947" s="2"/>
    </row>
    <row r="948" spans="7:7" ht="14.25" customHeight="1">
      <c r="G948" s="2"/>
    </row>
    <row r="949" spans="7:7" ht="14.25" customHeight="1">
      <c r="G949" s="2"/>
    </row>
    <row r="950" spans="7:7" ht="14.25" customHeight="1">
      <c r="G950" s="2"/>
    </row>
    <row r="951" spans="7:7" ht="14.25" customHeight="1">
      <c r="G951" s="2"/>
    </row>
    <row r="952" spans="7:7" ht="14.25" customHeight="1">
      <c r="G952" s="2"/>
    </row>
    <row r="953" spans="7:7" ht="14.25" customHeight="1">
      <c r="G953" s="2"/>
    </row>
    <row r="954" spans="7:7" ht="14.25" customHeight="1">
      <c r="G954" s="2"/>
    </row>
    <row r="955" spans="7:7" ht="14.25" customHeight="1">
      <c r="G955" s="2"/>
    </row>
    <row r="956" spans="7:7" ht="14.25" customHeight="1">
      <c r="G956" s="2"/>
    </row>
    <row r="957" spans="7:7" ht="14.25" customHeight="1">
      <c r="G957" s="2"/>
    </row>
    <row r="958" spans="7:7" ht="14.25" customHeight="1">
      <c r="G958" s="2"/>
    </row>
    <row r="959" spans="7:7" ht="14.25" customHeight="1">
      <c r="G959" s="2"/>
    </row>
    <row r="960" spans="7:7" ht="14.25" customHeight="1">
      <c r="G960" s="2"/>
    </row>
    <row r="961" spans="7:7" ht="14.25" customHeight="1">
      <c r="G961" s="2"/>
    </row>
    <row r="962" spans="7:7" ht="14.25" customHeight="1">
      <c r="G962" s="2"/>
    </row>
    <row r="963" spans="7:7" ht="14.25" customHeight="1">
      <c r="G963" s="2"/>
    </row>
    <row r="964" spans="7:7" ht="14.25" customHeight="1">
      <c r="G964" s="2"/>
    </row>
    <row r="965" spans="7:7" ht="14.25" customHeight="1">
      <c r="G965" s="2"/>
    </row>
    <row r="966" spans="7:7" ht="14.25" customHeight="1">
      <c r="G966" s="2"/>
    </row>
    <row r="967" spans="7:7" ht="14.25" customHeight="1">
      <c r="G967" s="2"/>
    </row>
    <row r="968" spans="7:7" ht="14.25" customHeight="1">
      <c r="G968" s="2"/>
    </row>
    <row r="969" spans="7:7" ht="14.25" customHeight="1">
      <c r="G969" s="2"/>
    </row>
    <row r="970" spans="7:7" ht="14.25" customHeight="1">
      <c r="G970" s="2"/>
    </row>
    <row r="971" spans="7:7" ht="14.25" customHeight="1">
      <c r="G971" s="2"/>
    </row>
    <row r="972" spans="7:7" ht="14.25" customHeight="1">
      <c r="G972" s="2"/>
    </row>
    <row r="973" spans="7:7" ht="14.25" customHeight="1">
      <c r="G973" s="2"/>
    </row>
    <row r="974" spans="7:7" ht="14.25" customHeight="1">
      <c r="G974" s="2"/>
    </row>
    <row r="975" spans="7:7" ht="14.25" customHeight="1">
      <c r="G975" s="2"/>
    </row>
    <row r="976" spans="7:7" ht="14.25" customHeight="1">
      <c r="G976" s="2"/>
    </row>
    <row r="977" spans="7:7" ht="14.25" customHeight="1">
      <c r="G977" s="2"/>
    </row>
    <row r="978" spans="7:7" ht="14.25" customHeight="1">
      <c r="G978" s="2"/>
    </row>
    <row r="979" spans="7:7" ht="14.25" customHeight="1">
      <c r="G979" s="2"/>
    </row>
    <row r="980" spans="7:7" ht="14.25" customHeight="1">
      <c r="G980" s="2"/>
    </row>
    <row r="981" spans="7:7" ht="14.25" customHeight="1">
      <c r="G981" s="2"/>
    </row>
    <row r="982" spans="7:7" ht="14.25" customHeight="1">
      <c r="G982" s="2"/>
    </row>
    <row r="983" spans="7:7" ht="14.25" customHeight="1">
      <c r="G983" s="2"/>
    </row>
    <row r="984" spans="7:7" ht="14.25" customHeight="1">
      <c r="G984" s="2"/>
    </row>
    <row r="985" spans="7:7" ht="14.25" customHeight="1">
      <c r="G985" s="2"/>
    </row>
    <row r="986" spans="7:7" ht="14.25" customHeight="1">
      <c r="G986" s="2"/>
    </row>
    <row r="987" spans="7:7" ht="14.25" customHeight="1">
      <c r="G987" s="2"/>
    </row>
    <row r="988" spans="7:7" ht="14.25" customHeight="1">
      <c r="G988" s="2"/>
    </row>
    <row r="989" spans="7:7" ht="14.25" customHeight="1">
      <c r="G989" s="2"/>
    </row>
    <row r="990" spans="7:7" ht="14.25" customHeight="1">
      <c r="G990" s="2"/>
    </row>
    <row r="991" spans="7:7" ht="14.25" customHeight="1">
      <c r="G991" s="2"/>
    </row>
    <row r="992" spans="7:7" ht="14.25" customHeight="1">
      <c r="G992" s="2"/>
    </row>
    <row r="993" spans="7:7" ht="14.25" customHeight="1">
      <c r="G993" s="2"/>
    </row>
    <row r="994" spans="7:7" ht="14.25" customHeight="1">
      <c r="G994" s="2"/>
    </row>
    <row r="995" spans="7:7" ht="14.25" customHeight="1">
      <c r="G995" s="2"/>
    </row>
    <row r="996" spans="7:7" ht="14.25" customHeight="1">
      <c r="G996" s="2"/>
    </row>
    <row r="997" spans="7:7" ht="14.25" customHeight="1">
      <c r="G997" s="2"/>
    </row>
    <row r="998" spans="7:7" ht="14.25" customHeight="1">
      <c r="G998" s="2"/>
    </row>
    <row r="999" spans="7:7" ht="14.25" customHeight="1">
      <c r="G999" s="2"/>
    </row>
    <row r="1000" spans="7:7" ht="14.25" customHeight="1">
      <c r="G1000" s="2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2" sqref="D12"/>
    </sheetView>
  </sheetViews>
  <sheetFormatPr defaultColWidth="12.625" defaultRowHeight="15" customHeight="1"/>
  <cols>
    <col min="1" max="1" width="2.625" customWidth="1"/>
    <col min="2" max="2" width="28.875" customWidth="1"/>
    <col min="3" max="3" width="13.625" customWidth="1"/>
    <col min="4" max="4" width="13.75" customWidth="1"/>
    <col min="5" max="5" width="12.625" customWidth="1"/>
    <col min="6" max="6" width="7.875" customWidth="1"/>
    <col min="7" max="26" width="7.625" customWidth="1"/>
  </cols>
  <sheetData>
    <row r="1" spans="1:26" ht="14.25" customHeight="1">
      <c r="A1" s="2"/>
      <c r="B1" s="20" t="s">
        <v>174</v>
      </c>
      <c r="C1" s="2"/>
      <c r="D1" s="2"/>
      <c r="E1" s="6" t="s">
        <v>175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>
      <c r="A3" s="2"/>
      <c r="B3" s="21" t="s">
        <v>176</v>
      </c>
      <c r="C3" s="22">
        <v>1000000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>
      <c r="A4" s="2"/>
      <c r="B4" s="21" t="s">
        <v>177</v>
      </c>
      <c r="C4" s="23">
        <v>0.03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>
      <c r="A5" s="2"/>
      <c r="B5" s="21" t="s">
        <v>178</v>
      </c>
      <c r="C5" s="21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>
      <c r="A6" s="2"/>
      <c r="B6" s="21" t="s">
        <v>179</v>
      </c>
      <c r="C6" s="24">
        <f>C3*(1+C4)^C5</f>
        <v>1159274.0742999997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2"/>
      <c r="C7" s="69">
        <f>FV(C4,C5,,C3,1)</f>
        <v>-1159274.0742999997</v>
      </c>
      <c r="D7" s="2"/>
      <c r="E7" s="77" t="s">
        <v>473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21" sqref="E21"/>
    </sheetView>
  </sheetViews>
  <sheetFormatPr defaultColWidth="12.625" defaultRowHeight="15" customHeight="1"/>
  <cols>
    <col min="1" max="1" width="21.875" customWidth="1"/>
    <col min="2" max="2" width="7.375" customWidth="1"/>
    <col min="3" max="3" width="19" customWidth="1"/>
    <col min="4" max="4" width="9.875" customWidth="1"/>
    <col min="5" max="5" width="12.5" customWidth="1"/>
    <col min="6" max="6" width="11.625" customWidth="1"/>
    <col min="7" max="8" width="7.875" customWidth="1"/>
    <col min="9" max="26" width="7.625" customWidth="1"/>
  </cols>
  <sheetData>
    <row r="1" spans="1:26" ht="14.25" customHeight="1">
      <c r="A1" s="25" t="s">
        <v>180</v>
      </c>
      <c r="B1" s="2"/>
      <c r="C1" s="2"/>
      <c r="D1" s="2"/>
      <c r="E1" s="26" t="s">
        <v>181</v>
      </c>
      <c r="F1" s="27">
        <f ca="1">TODAY()</f>
        <v>43703</v>
      </c>
      <c r="G1" s="2"/>
      <c r="H1" s="28" t="s">
        <v>182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9"/>
      <c r="B2" s="2"/>
      <c r="C2" s="2"/>
      <c r="D2" s="2"/>
      <c r="E2" s="30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2" t="s">
        <v>183</v>
      </c>
      <c r="B3" s="12" t="s">
        <v>184</v>
      </c>
      <c r="C3" s="12" t="s">
        <v>183</v>
      </c>
      <c r="D3" s="12" t="s">
        <v>185</v>
      </c>
      <c r="E3" s="12" t="s">
        <v>186</v>
      </c>
      <c r="F3" s="8" t="s">
        <v>187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 t="s">
        <v>188</v>
      </c>
      <c r="B4" s="2" t="s">
        <v>189</v>
      </c>
      <c r="C4" s="2" t="str">
        <f>TRIM(A4)</f>
        <v>SZZ Szczecin</v>
      </c>
      <c r="D4" s="1" t="str">
        <f>LEFT(C4,3)</f>
        <v>SZZ</v>
      </c>
      <c r="E4" s="32">
        <v>412000</v>
      </c>
      <c r="F4" s="1">
        <f>RANK(E4,$E$4:$E$18,0)</f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 t="s">
        <v>190</v>
      </c>
      <c r="B5" s="2" t="s">
        <v>191</v>
      </c>
      <c r="C5" s="2" t="str">
        <f t="shared" ref="C5:C18" si="0">TRIM(A5)</f>
        <v>RDO Radom</v>
      </c>
      <c r="D5" s="1" t="str">
        <f t="shared" ref="D5:D18" si="1">LEFT(C5,3)</f>
        <v>RDO</v>
      </c>
      <c r="E5" s="32">
        <v>500</v>
      </c>
      <c r="F5" s="1">
        <f t="shared" ref="F5:F18" si="2">RANK(E5,$E$4:$E$18,0)</f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 t="s">
        <v>192</v>
      </c>
      <c r="B6" s="2" t="s">
        <v>191</v>
      </c>
      <c r="C6" s="2" t="str">
        <f t="shared" si="0"/>
        <v>KRK Kraków</v>
      </c>
      <c r="D6" s="1" t="str">
        <f t="shared" si="1"/>
        <v>KRK</v>
      </c>
      <c r="E6" s="32">
        <v>4221171</v>
      </c>
      <c r="F6" s="1">
        <f t="shared" si="2"/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193</v>
      </c>
      <c r="B7" s="2" t="s">
        <v>189</v>
      </c>
      <c r="C7" s="2" t="str">
        <f t="shared" si="0"/>
        <v>WMI Warszawa Modlin</v>
      </c>
      <c r="D7" s="1" t="str">
        <f t="shared" si="1"/>
        <v>WMI</v>
      </c>
      <c r="E7" s="32">
        <v>2588175</v>
      </c>
      <c r="F7" s="1">
        <f t="shared" si="2"/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194</v>
      </c>
      <c r="B8" s="2" t="s">
        <v>189</v>
      </c>
      <c r="C8" s="2" t="str">
        <f t="shared" si="0"/>
        <v>POZ Poznań</v>
      </c>
      <c r="D8" s="1" t="str">
        <f t="shared" si="1"/>
        <v>POZ</v>
      </c>
      <c r="E8" s="32">
        <v>1500641</v>
      </c>
      <c r="F8" s="1">
        <f t="shared" si="2"/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195</v>
      </c>
      <c r="B9" s="2" t="s">
        <v>191</v>
      </c>
      <c r="C9" s="2" t="str">
        <f t="shared" si="0"/>
        <v>LCJ Łódź</v>
      </c>
      <c r="D9" s="1" t="str">
        <f t="shared" si="1"/>
        <v>LCJ</v>
      </c>
      <c r="E9" s="32">
        <v>287629</v>
      </c>
      <c r="F9" s="1">
        <f t="shared" si="2"/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196</v>
      </c>
      <c r="B10" s="2" t="s">
        <v>191</v>
      </c>
      <c r="C10" s="2" t="str">
        <f t="shared" si="0"/>
        <v>RZE Rzeszów</v>
      </c>
      <c r="D10" s="1" t="str">
        <f t="shared" si="1"/>
        <v>RZE</v>
      </c>
      <c r="E10" s="32">
        <v>645214</v>
      </c>
      <c r="F10" s="1">
        <f t="shared" si="2"/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197</v>
      </c>
      <c r="B11" s="2" t="s">
        <v>189</v>
      </c>
      <c r="C11" s="2" t="str">
        <f t="shared" si="0"/>
        <v>IEG Zielona Góra</v>
      </c>
      <c r="D11" s="1" t="str">
        <f t="shared" si="1"/>
        <v>IEG</v>
      </c>
      <c r="E11" s="32">
        <v>17106</v>
      </c>
      <c r="F11" s="1">
        <f t="shared" si="2"/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198</v>
      </c>
      <c r="B12" s="2" t="s">
        <v>191</v>
      </c>
      <c r="C12" s="2" t="str">
        <f t="shared" si="0"/>
        <v>KTW Katowice</v>
      </c>
      <c r="D12" s="1" t="str">
        <f t="shared" si="1"/>
        <v>KTW</v>
      </c>
      <c r="E12" s="32">
        <v>3069531</v>
      </c>
      <c r="F12" s="1">
        <f t="shared" si="2"/>
        <v>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199</v>
      </c>
      <c r="B13" s="2" t="s">
        <v>189</v>
      </c>
      <c r="C13" s="2" t="str">
        <f t="shared" si="0"/>
        <v>SZY Olsztyn</v>
      </c>
      <c r="D13" s="1" t="str">
        <f t="shared" si="1"/>
        <v>SZY</v>
      </c>
      <c r="E13" s="32">
        <v>0</v>
      </c>
      <c r="F13" s="1">
        <f t="shared" si="2"/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200</v>
      </c>
      <c r="B14" s="2" t="s">
        <v>191</v>
      </c>
      <c r="C14" s="2" t="str">
        <f t="shared" si="0"/>
        <v>WRO Wrocław</v>
      </c>
      <c r="D14" s="1" t="str">
        <f t="shared" si="1"/>
        <v>WRO</v>
      </c>
      <c r="E14" s="32">
        <v>2320676</v>
      </c>
      <c r="F14" s="1">
        <f t="shared" si="2"/>
        <v>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201</v>
      </c>
      <c r="B15" s="2" t="s">
        <v>189</v>
      </c>
      <c r="C15" s="2" t="str">
        <f t="shared" si="0"/>
        <v>BZG Bydgoszcz</v>
      </c>
      <c r="D15" s="1" t="str">
        <f t="shared" si="1"/>
        <v>BZG</v>
      </c>
      <c r="E15" s="32">
        <v>341061</v>
      </c>
      <c r="F15" s="1">
        <f t="shared" si="2"/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202</v>
      </c>
      <c r="B16" s="2" t="s">
        <v>191</v>
      </c>
      <c r="C16" s="2" t="str">
        <f t="shared" si="0"/>
        <v>LUZ Lublin</v>
      </c>
      <c r="D16" s="1" t="str">
        <f t="shared" si="1"/>
        <v>LUZ</v>
      </c>
      <c r="E16" s="32">
        <v>265021</v>
      </c>
      <c r="F16" s="1">
        <f t="shared" si="2"/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203</v>
      </c>
      <c r="B17" s="2" t="s">
        <v>189</v>
      </c>
      <c r="C17" s="2" t="str">
        <f t="shared" si="0"/>
        <v>GDN Gdańsk</v>
      </c>
      <c r="D17" s="1" t="str">
        <f t="shared" si="1"/>
        <v>GDN</v>
      </c>
      <c r="E17" s="32">
        <v>3709893</v>
      </c>
      <c r="F17" s="1">
        <f t="shared" si="2"/>
        <v>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204</v>
      </c>
      <c r="B18" s="2" t="s">
        <v>189</v>
      </c>
      <c r="C18" s="2" t="str">
        <f t="shared" si="0"/>
        <v>WAW Warszawa Okęcie</v>
      </c>
      <c r="D18" s="1" t="str">
        <f t="shared" si="1"/>
        <v>WAW</v>
      </c>
      <c r="E18" s="32">
        <v>11219837</v>
      </c>
      <c r="F18" s="1">
        <f t="shared" si="2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1"/>
      <c r="E19" s="32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.75" customHeight="1">
      <c r="A20" s="2"/>
      <c r="B20" s="2"/>
      <c r="C20" s="78" t="s">
        <v>205</v>
      </c>
      <c r="D20" s="79"/>
      <c r="E20" s="33">
        <f>SUM(E4:E18)</f>
        <v>30598455</v>
      </c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>
      <c r="A21" s="2"/>
      <c r="B21" s="2"/>
      <c r="C21" s="78" t="s">
        <v>206</v>
      </c>
      <c r="D21" s="79"/>
      <c r="E21" s="33">
        <f>SUMIFS(E4:E18,B4:B18,B4)</f>
        <v>19788713</v>
      </c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A22" s="2"/>
      <c r="B22" s="2"/>
      <c r="C22" s="78" t="s">
        <v>207</v>
      </c>
      <c r="D22" s="79"/>
      <c r="E22" s="33">
        <f>SUMIFS(E4:E18,B4:B18,"południe")</f>
        <v>10809742</v>
      </c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20:D20"/>
    <mergeCell ref="C21:D21"/>
    <mergeCell ref="C22:D22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4" sqref="E4"/>
    </sheetView>
  </sheetViews>
  <sheetFormatPr defaultColWidth="12.625" defaultRowHeight="15" customHeight="1"/>
  <cols>
    <col min="1" max="1" width="13" customWidth="1"/>
    <col min="2" max="2" width="13.875" customWidth="1"/>
    <col min="3" max="3" width="22.5" customWidth="1"/>
    <col min="4" max="4" width="12.625" customWidth="1"/>
    <col min="5" max="5" width="13" customWidth="1"/>
    <col min="6" max="6" width="13.375" customWidth="1"/>
    <col min="7" max="26" width="7.625" customWidth="1"/>
  </cols>
  <sheetData>
    <row r="1" spans="1:26" ht="14.25" customHeight="1">
      <c r="A1" s="25" t="s">
        <v>208</v>
      </c>
      <c r="B1" s="2"/>
      <c r="C1" s="26" t="s">
        <v>209</v>
      </c>
      <c r="D1" s="80">
        <f ca="1">NOW()</f>
        <v>43703.732737268518</v>
      </c>
      <c r="E1" s="81"/>
      <c r="F1" s="2"/>
      <c r="G1" s="28" t="s">
        <v>210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/>
      <c r="B2" s="2"/>
      <c r="C2" s="2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34" t="s">
        <v>0</v>
      </c>
      <c r="B3" s="34" t="s">
        <v>211</v>
      </c>
      <c r="C3" s="34" t="s">
        <v>212</v>
      </c>
      <c r="D3" s="8" t="s">
        <v>213</v>
      </c>
      <c r="E3" s="8" t="s">
        <v>214</v>
      </c>
    </row>
    <row r="4" spans="1:26" ht="14.25" customHeight="1">
      <c r="A4" s="3" t="s">
        <v>91</v>
      </c>
      <c r="B4" s="3" t="s">
        <v>215</v>
      </c>
      <c r="C4" s="3" t="str">
        <f>B4&amp;" "&amp;A4</f>
        <v>Jan Górski</v>
      </c>
      <c r="D4" s="35">
        <v>35512</v>
      </c>
      <c r="E4" s="1">
        <f>YEAR(D4)</f>
        <v>1997</v>
      </c>
    </row>
    <row r="5" spans="1:26" ht="14.25" customHeight="1">
      <c r="A5" s="3" t="s">
        <v>216</v>
      </c>
      <c r="B5" s="3" t="s">
        <v>217</v>
      </c>
      <c r="C5" s="3" t="str">
        <f t="shared" ref="C5:C68" si="0">B5&amp;" "&amp;A5</f>
        <v>Dariusz Roszak</v>
      </c>
      <c r="D5" s="35">
        <v>36587</v>
      </c>
      <c r="E5" s="1">
        <f t="shared" ref="E5:E68" si="1">YEAR(D5)</f>
        <v>2000</v>
      </c>
    </row>
    <row r="6" spans="1:26" ht="14.25" customHeight="1">
      <c r="A6" s="3" t="s">
        <v>218</v>
      </c>
      <c r="B6" s="3" t="s">
        <v>219</v>
      </c>
      <c r="C6" s="3" t="str">
        <f t="shared" si="0"/>
        <v>Paweł Cebula</v>
      </c>
      <c r="D6" s="35">
        <v>33075</v>
      </c>
      <c r="E6" s="1">
        <f t="shared" si="1"/>
        <v>1990</v>
      </c>
    </row>
    <row r="7" spans="1:26" ht="14.25" customHeight="1">
      <c r="A7" s="3" t="s">
        <v>158</v>
      </c>
      <c r="B7" s="3" t="s">
        <v>220</v>
      </c>
      <c r="C7" s="3" t="str">
        <f t="shared" si="0"/>
        <v>Aleksander Terlecki</v>
      </c>
      <c r="D7" s="35">
        <v>34868</v>
      </c>
      <c r="E7" s="1">
        <f t="shared" si="1"/>
        <v>1995</v>
      </c>
    </row>
    <row r="8" spans="1:26" ht="14.25" customHeight="1">
      <c r="A8" s="3" t="s">
        <v>221</v>
      </c>
      <c r="B8" s="3" t="s">
        <v>222</v>
      </c>
      <c r="C8" s="3" t="str">
        <f t="shared" si="0"/>
        <v>Zbigniew Wojtkowski</v>
      </c>
      <c r="D8" s="35">
        <v>35957</v>
      </c>
      <c r="E8" s="1">
        <f t="shared" si="1"/>
        <v>1998</v>
      </c>
    </row>
    <row r="9" spans="1:26" ht="14.25" customHeight="1">
      <c r="A9" s="3" t="s">
        <v>223</v>
      </c>
      <c r="B9" s="3" t="s">
        <v>224</v>
      </c>
      <c r="C9" s="3" t="str">
        <f t="shared" si="0"/>
        <v>Grzegorz Rębek</v>
      </c>
      <c r="D9" s="35">
        <v>35332</v>
      </c>
      <c r="E9" s="1">
        <f t="shared" si="1"/>
        <v>1996</v>
      </c>
    </row>
    <row r="10" spans="1:26" ht="14.25" customHeight="1">
      <c r="A10" s="3" t="s">
        <v>225</v>
      </c>
      <c r="B10" s="3" t="s">
        <v>226</v>
      </c>
      <c r="C10" s="3" t="str">
        <f t="shared" si="0"/>
        <v>Roman Sławecki</v>
      </c>
      <c r="D10" s="35">
        <v>33568</v>
      </c>
      <c r="E10" s="1">
        <f t="shared" si="1"/>
        <v>1991</v>
      </c>
    </row>
    <row r="11" spans="1:26" ht="14.25" customHeight="1">
      <c r="A11" s="3" t="s">
        <v>227</v>
      </c>
      <c r="B11" s="3" t="s">
        <v>228</v>
      </c>
      <c r="C11" s="3" t="str">
        <f t="shared" si="0"/>
        <v>Jarosław Deptuła</v>
      </c>
      <c r="D11" s="35">
        <v>34600</v>
      </c>
      <c r="E11" s="1">
        <f t="shared" si="1"/>
        <v>1994</v>
      </c>
    </row>
    <row r="12" spans="1:26" ht="14.25" customHeight="1">
      <c r="A12" s="3" t="s">
        <v>229</v>
      </c>
      <c r="B12" s="3" t="s">
        <v>230</v>
      </c>
      <c r="C12" s="3" t="str">
        <f t="shared" si="0"/>
        <v>Józef Szczerba</v>
      </c>
      <c r="D12" s="35">
        <v>34133</v>
      </c>
      <c r="E12" s="1">
        <f t="shared" si="1"/>
        <v>1993</v>
      </c>
    </row>
    <row r="13" spans="1:26" ht="14.25" customHeight="1">
      <c r="A13" s="3" t="s">
        <v>231</v>
      </c>
      <c r="B13" s="3" t="s">
        <v>232</v>
      </c>
      <c r="C13" s="3" t="str">
        <f t="shared" si="0"/>
        <v>Krzysztof Karski</v>
      </c>
      <c r="D13" s="35">
        <v>33661</v>
      </c>
      <c r="E13" s="1">
        <f t="shared" si="1"/>
        <v>1992</v>
      </c>
    </row>
    <row r="14" spans="1:26" ht="14.25" customHeight="1">
      <c r="A14" s="3" t="s">
        <v>233</v>
      </c>
      <c r="B14" s="3" t="s">
        <v>232</v>
      </c>
      <c r="C14" s="3" t="str">
        <f t="shared" si="0"/>
        <v>Krzysztof Rusiecki</v>
      </c>
      <c r="D14" s="35">
        <v>34191</v>
      </c>
      <c r="E14" s="1">
        <f t="shared" si="1"/>
        <v>1993</v>
      </c>
    </row>
    <row r="15" spans="1:26" ht="14.25" customHeight="1">
      <c r="A15" s="3" t="s">
        <v>234</v>
      </c>
      <c r="B15" s="3" t="s">
        <v>215</v>
      </c>
      <c r="C15" s="3" t="str">
        <f t="shared" si="0"/>
        <v>Jan Pisalski</v>
      </c>
      <c r="D15" s="35">
        <v>35101</v>
      </c>
      <c r="E15" s="1">
        <f t="shared" si="1"/>
        <v>1996</v>
      </c>
    </row>
    <row r="16" spans="1:26" ht="14.25" customHeight="1">
      <c r="A16" s="3" t="s">
        <v>235</v>
      </c>
      <c r="B16" s="3" t="s">
        <v>224</v>
      </c>
      <c r="C16" s="3" t="str">
        <f t="shared" si="0"/>
        <v>Grzegorz Wrona</v>
      </c>
      <c r="D16" s="35">
        <v>32928</v>
      </c>
      <c r="E16" s="1">
        <f t="shared" si="1"/>
        <v>1990</v>
      </c>
    </row>
    <row r="17" spans="1:7" ht="14.25" customHeight="1">
      <c r="A17" s="3" t="s">
        <v>236</v>
      </c>
      <c r="B17" s="3" t="s">
        <v>228</v>
      </c>
      <c r="C17" s="3" t="str">
        <f t="shared" si="0"/>
        <v>Jarosław Ross</v>
      </c>
      <c r="D17" s="35">
        <v>36426</v>
      </c>
      <c r="E17" s="1">
        <f t="shared" si="1"/>
        <v>1999</v>
      </c>
    </row>
    <row r="18" spans="1:7" ht="14.25" customHeight="1">
      <c r="A18" s="3" t="s">
        <v>237</v>
      </c>
      <c r="B18" s="3" t="s">
        <v>238</v>
      </c>
      <c r="C18" s="3" t="str">
        <f t="shared" si="0"/>
        <v>Joanna Dąbrowska</v>
      </c>
      <c r="D18" s="35">
        <v>34873</v>
      </c>
      <c r="E18" s="1">
        <f t="shared" si="1"/>
        <v>1995</v>
      </c>
      <c r="F18" s="2"/>
    </row>
    <row r="19" spans="1:7" ht="14.25" customHeight="1">
      <c r="A19" s="3" t="s">
        <v>239</v>
      </c>
      <c r="B19" s="3" t="s">
        <v>240</v>
      </c>
      <c r="C19" s="3" t="str">
        <f t="shared" si="0"/>
        <v>Stanisław Ćwierz</v>
      </c>
      <c r="D19" s="35">
        <v>33974</v>
      </c>
      <c r="E19" s="1">
        <f t="shared" si="1"/>
        <v>1993</v>
      </c>
      <c r="F19" s="2"/>
    </row>
    <row r="20" spans="1:7" ht="14.25" customHeight="1">
      <c r="A20" s="3" t="s">
        <v>241</v>
      </c>
      <c r="B20" s="3" t="s">
        <v>242</v>
      </c>
      <c r="C20" s="3" t="str">
        <f t="shared" si="0"/>
        <v>Jerzy Karpiński</v>
      </c>
      <c r="D20" s="35">
        <v>35043</v>
      </c>
      <c r="E20" s="1">
        <f t="shared" si="1"/>
        <v>1995</v>
      </c>
      <c r="F20" s="2"/>
      <c r="G20" s="36"/>
    </row>
    <row r="21" spans="1:7" ht="14.25" customHeight="1">
      <c r="A21" s="3" t="s">
        <v>243</v>
      </c>
      <c r="B21" s="3" t="s">
        <v>244</v>
      </c>
      <c r="C21" s="3" t="str">
        <f t="shared" si="0"/>
        <v>Zdzisława Sławiak</v>
      </c>
      <c r="D21" s="35">
        <v>34713</v>
      </c>
      <c r="E21" s="1">
        <f t="shared" si="1"/>
        <v>1995</v>
      </c>
      <c r="F21" s="2"/>
    </row>
    <row r="22" spans="1:7" ht="14.25" customHeight="1">
      <c r="A22" s="3" t="s">
        <v>245</v>
      </c>
      <c r="B22" s="3" t="s">
        <v>246</v>
      </c>
      <c r="C22" s="3" t="str">
        <f t="shared" si="0"/>
        <v>Stefan Adamczyk</v>
      </c>
      <c r="D22" s="35">
        <v>34683</v>
      </c>
      <c r="E22" s="1">
        <f t="shared" si="1"/>
        <v>1994</v>
      </c>
    </row>
    <row r="23" spans="1:7" ht="14.25" customHeight="1">
      <c r="A23" s="3" t="s">
        <v>247</v>
      </c>
      <c r="B23" s="3" t="s">
        <v>224</v>
      </c>
      <c r="C23" s="3" t="str">
        <f t="shared" si="0"/>
        <v>Grzegorz Kosecki</v>
      </c>
      <c r="D23" s="35">
        <v>36421</v>
      </c>
      <c r="E23" s="1">
        <f t="shared" si="1"/>
        <v>1999</v>
      </c>
    </row>
    <row r="24" spans="1:7" ht="14.25" customHeight="1">
      <c r="A24" s="3" t="s">
        <v>248</v>
      </c>
      <c r="B24" s="3" t="s">
        <v>249</v>
      </c>
      <c r="C24" s="3" t="str">
        <f t="shared" si="0"/>
        <v>Lena Zuba</v>
      </c>
      <c r="D24" s="35">
        <v>35905</v>
      </c>
      <c r="E24" s="1">
        <f t="shared" si="1"/>
        <v>1998</v>
      </c>
    </row>
    <row r="25" spans="1:7" ht="14.25" customHeight="1">
      <c r="A25" s="3" t="s">
        <v>250</v>
      </c>
      <c r="B25" s="3" t="s">
        <v>251</v>
      </c>
      <c r="C25" s="3" t="str">
        <f t="shared" si="0"/>
        <v>Wojciech Babalski</v>
      </c>
      <c r="D25" s="35">
        <v>35562</v>
      </c>
      <c r="E25" s="1">
        <f t="shared" si="1"/>
        <v>1997</v>
      </c>
    </row>
    <row r="26" spans="1:7" ht="14.25" customHeight="1">
      <c r="A26" s="3" t="s">
        <v>252</v>
      </c>
      <c r="B26" s="3" t="s">
        <v>253</v>
      </c>
      <c r="C26" s="3" t="str">
        <f t="shared" si="0"/>
        <v>Teresa Hibner</v>
      </c>
      <c r="D26" s="35">
        <v>35572</v>
      </c>
      <c r="E26" s="1">
        <f t="shared" si="1"/>
        <v>1997</v>
      </c>
    </row>
    <row r="27" spans="1:7" ht="14.25" customHeight="1">
      <c r="A27" s="3" t="s">
        <v>254</v>
      </c>
      <c r="B27" s="3" t="s">
        <v>255</v>
      </c>
      <c r="C27" s="3" t="str">
        <f t="shared" si="0"/>
        <v>Bożena Janowska</v>
      </c>
      <c r="D27" s="35">
        <v>34964</v>
      </c>
      <c r="E27" s="1">
        <f t="shared" si="1"/>
        <v>1995</v>
      </c>
    </row>
    <row r="28" spans="1:7" ht="14.25" customHeight="1">
      <c r="A28" s="3" t="s">
        <v>256</v>
      </c>
      <c r="B28" s="3" t="s">
        <v>257</v>
      </c>
      <c r="C28" s="3" t="str">
        <f t="shared" si="0"/>
        <v>Krystyna Okła-Drewnowicz</v>
      </c>
      <c r="D28" s="35">
        <v>36532</v>
      </c>
      <c r="E28" s="1">
        <f t="shared" si="1"/>
        <v>2000</v>
      </c>
    </row>
    <row r="29" spans="1:7" ht="14.25" customHeight="1">
      <c r="A29" s="3" t="s">
        <v>258</v>
      </c>
      <c r="B29" s="3" t="s">
        <v>259</v>
      </c>
      <c r="C29" s="3" t="str">
        <f t="shared" si="0"/>
        <v>Gabriela Pierzchała</v>
      </c>
      <c r="D29" s="35">
        <v>34041</v>
      </c>
      <c r="E29" s="1">
        <f t="shared" si="1"/>
        <v>1993</v>
      </c>
    </row>
    <row r="30" spans="1:7" ht="14.25" customHeight="1">
      <c r="A30" s="3" t="s">
        <v>60</v>
      </c>
      <c r="B30" s="3" t="s">
        <v>260</v>
      </c>
      <c r="C30" s="3" t="str">
        <f t="shared" si="0"/>
        <v>Ewa Baranowska</v>
      </c>
      <c r="D30" s="35">
        <v>34397</v>
      </c>
      <c r="E30" s="1">
        <f t="shared" si="1"/>
        <v>1994</v>
      </c>
    </row>
    <row r="31" spans="1:7" ht="14.25" customHeight="1">
      <c r="A31" s="3" t="s">
        <v>261</v>
      </c>
      <c r="B31" s="3" t="s">
        <v>262</v>
      </c>
      <c r="C31" s="3" t="str">
        <f t="shared" si="0"/>
        <v>Elżbieta Sikora</v>
      </c>
      <c r="D31" s="35">
        <v>34173</v>
      </c>
      <c r="E31" s="1">
        <f t="shared" si="1"/>
        <v>1993</v>
      </c>
    </row>
    <row r="32" spans="1:7" ht="14.25" customHeight="1">
      <c r="A32" s="3" t="s">
        <v>263</v>
      </c>
      <c r="B32" s="3" t="s">
        <v>215</v>
      </c>
      <c r="C32" s="3" t="str">
        <f t="shared" si="0"/>
        <v>Jan Rakoczy</v>
      </c>
      <c r="D32" s="35">
        <v>33625</v>
      </c>
      <c r="E32" s="1">
        <f t="shared" si="1"/>
        <v>1992</v>
      </c>
    </row>
    <row r="33" spans="1:5" ht="14.25" customHeight="1">
      <c r="A33" s="3" t="s">
        <v>264</v>
      </c>
      <c r="B33" s="3" t="s">
        <v>265</v>
      </c>
      <c r="C33" s="3" t="str">
        <f t="shared" si="0"/>
        <v>Andrzej Ołdakowski</v>
      </c>
      <c r="D33" s="35">
        <v>35033</v>
      </c>
      <c r="E33" s="1">
        <f t="shared" si="1"/>
        <v>1995</v>
      </c>
    </row>
    <row r="34" spans="1:5" ht="14.25" customHeight="1">
      <c r="A34" s="3" t="s">
        <v>266</v>
      </c>
      <c r="B34" s="3" t="s">
        <v>267</v>
      </c>
      <c r="C34" s="3" t="str">
        <f t="shared" si="0"/>
        <v>Jacek Jaros</v>
      </c>
      <c r="D34" s="35">
        <v>33823</v>
      </c>
      <c r="E34" s="1">
        <f t="shared" si="1"/>
        <v>1992</v>
      </c>
    </row>
    <row r="35" spans="1:5" ht="14.25" customHeight="1">
      <c r="A35" s="3" t="s">
        <v>60</v>
      </c>
      <c r="B35" s="3" t="s">
        <v>268</v>
      </c>
      <c r="C35" s="3" t="str">
        <f t="shared" si="0"/>
        <v>Urszula Baranowska</v>
      </c>
      <c r="D35" s="35">
        <v>36012</v>
      </c>
      <c r="E35" s="1">
        <f t="shared" si="1"/>
        <v>1998</v>
      </c>
    </row>
    <row r="36" spans="1:5" ht="14.25" customHeight="1">
      <c r="A36" s="3" t="s">
        <v>269</v>
      </c>
      <c r="B36" s="3" t="s">
        <v>270</v>
      </c>
      <c r="C36" s="3" t="str">
        <f t="shared" si="0"/>
        <v>Mirosława Masłowska</v>
      </c>
      <c r="D36" s="35">
        <v>33295</v>
      </c>
      <c r="E36" s="1">
        <f t="shared" si="1"/>
        <v>1991</v>
      </c>
    </row>
    <row r="37" spans="1:5" ht="14.25" customHeight="1">
      <c r="A37" s="3" t="s">
        <v>271</v>
      </c>
      <c r="B37" s="3" t="s">
        <v>272</v>
      </c>
      <c r="C37" s="3" t="str">
        <f t="shared" si="0"/>
        <v>Magdalena Fabisiak</v>
      </c>
      <c r="D37" s="35">
        <v>36503</v>
      </c>
      <c r="E37" s="1">
        <f t="shared" si="1"/>
        <v>1999</v>
      </c>
    </row>
    <row r="38" spans="1:5" ht="14.25" customHeight="1">
      <c r="A38" s="3" t="s">
        <v>273</v>
      </c>
      <c r="B38" s="3" t="s">
        <v>274</v>
      </c>
      <c r="C38" s="3" t="str">
        <f t="shared" si="0"/>
        <v>Michał Buła</v>
      </c>
      <c r="D38" s="35">
        <v>33231</v>
      </c>
      <c r="E38" s="1">
        <f t="shared" si="1"/>
        <v>1990</v>
      </c>
    </row>
    <row r="39" spans="1:5" ht="14.25" customHeight="1">
      <c r="A39" s="3" t="s">
        <v>275</v>
      </c>
      <c r="B39" s="3" t="s">
        <v>262</v>
      </c>
      <c r="C39" s="3" t="str">
        <f t="shared" si="0"/>
        <v>Elżbieta Wargocka</v>
      </c>
      <c r="D39" s="35">
        <v>33675</v>
      </c>
      <c r="E39" s="1">
        <f t="shared" si="1"/>
        <v>1992</v>
      </c>
    </row>
    <row r="40" spans="1:5" ht="14.25" customHeight="1">
      <c r="A40" s="3" t="s">
        <v>276</v>
      </c>
      <c r="B40" s="3" t="s">
        <v>277</v>
      </c>
      <c r="C40" s="3" t="str">
        <f t="shared" si="0"/>
        <v>Marek Krupa</v>
      </c>
      <c r="D40" s="35">
        <v>36089</v>
      </c>
      <c r="E40" s="1">
        <f t="shared" si="1"/>
        <v>1998</v>
      </c>
    </row>
    <row r="41" spans="1:5" ht="14.25" customHeight="1">
      <c r="A41" s="3" t="s">
        <v>278</v>
      </c>
      <c r="B41" s="3" t="s">
        <v>267</v>
      </c>
      <c r="C41" s="3" t="str">
        <f t="shared" si="0"/>
        <v>Jacek Kwitek</v>
      </c>
      <c r="D41" s="35">
        <v>34857</v>
      </c>
      <c r="E41" s="1">
        <f t="shared" si="1"/>
        <v>1995</v>
      </c>
    </row>
    <row r="42" spans="1:5" ht="14.25" customHeight="1">
      <c r="A42" s="3" t="s">
        <v>279</v>
      </c>
      <c r="B42" s="3" t="s">
        <v>222</v>
      </c>
      <c r="C42" s="3" t="str">
        <f t="shared" si="0"/>
        <v>Zbigniew Szarama</v>
      </c>
      <c r="D42" s="35">
        <v>35736</v>
      </c>
      <c r="E42" s="1">
        <f t="shared" si="1"/>
        <v>1997</v>
      </c>
    </row>
    <row r="43" spans="1:5" ht="14.25" customHeight="1">
      <c r="A43" s="3" t="s">
        <v>280</v>
      </c>
      <c r="B43" s="3" t="s">
        <v>281</v>
      </c>
      <c r="C43" s="3" t="str">
        <f t="shared" si="0"/>
        <v>Waldemar Skorupa</v>
      </c>
      <c r="D43" s="35">
        <v>35445</v>
      </c>
      <c r="E43" s="1">
        <f t="shared" si="1"/>
        <v>1997</v>
      </c>
    </row>
    <row r="44" spans="1:5" ht="14.25" customHeight="1">
      <c r="A44" s="3" t="s">
        <v>282</v>
      </c>
      <c r="B44" s="3" t="s">
        <v>277</v>
      </c>
      <c r="C44" s="3" t="str">
        <f t="shared" si="0"/>
        <v>Marek Janik</v>
      </c>
      <c r="D44" s="35">
        <v>35400</v>
      </c>
      <c r="E44" s="1">
        <f t="shared" si="1"/>
        <v>1996</v>
      </c>
    </row>
    <row r="45" spans="1:5" ht="14.25" customHeight="1">
      <c r="A45" s="3" t="s">
        <v>283</v>
      </c>
      <c r="B45" s="3" t="s">
        <v>284</v>
      </c>
      <c r="C45" s="3" t="str">
        <f t="shared" si="0"/>
        <v>Norbert Halicki</v>
      </c>
      <c r="D45" s="35">
        <v>33661</v>
      </c>
      <c r="E45" s="1">
        <f t="shared" si="1"/>
        <v>1992</v>
      </c>
    </row>
    <row r="46" spans="1:5" ht="14.25" customHeight="1">
      <c r="A46" s="3" t="s">
        <v>285</v>
      </c>
      <c r="B46" s="3" t="s">
        <v>224</v>
      </c>
      <c r="C46" s="3" t="str">
        <f t="shared" si="0"/>
        <v>Grzegorz Ryszka</v>
      </c>
      <c r="D46" s="35">
        <v>34915</v>
      </c>
      <c r="E46" s="1">
        <f t="shared" si="1"/>
        <v>1995</v>
      </c>
    </row>
    <row r="47" spans="1:5" ht="14.25" customHeight="1">
      <c r="A47" s="3" t="s">
        <v>286</v>
      </c>
      <c r="B47" s="3" t="s">
        <v>287</v>
      </c>
      <c r="C47" s="3" t="str">
        <f t="shared" si="0"/>
        <v>Adam Brejza</v>
      </c>
      <c r="D47" s="35">
        <v>33041</v>
      </c>
      <c r="E47" s="1">
        <f t="shared" si="1"/>
        <v>1990</v>
      </c>
    </row>
    <row r="48" spans="1:5" ht="14.25" customHeight="1">
      <c r="A48" s="3" t="s">
        <v>288</v>
      </c>
      <c r="B48" s="3" t="s">
        <v>255</v>
      </c>
      <c r="C48" s="3" t="str">
        <f t="shared" si="0"/>
        <v>Bożena Zakrzewska</v>
      </c>
      <c r="D48" s="35">
        <v>33665</v>
      </c>
      <c r="E48" s="1">
        <f t="shared" si="1"/>
        <v>1992</v>
      </c>
    </row>
    <row r="49" spans="1:5" ht="14.25" customHeight="1">
      <c r="A49" s="3" t="s">
        <v>289</v>
      </c>
      <c r="B49" s="3" t="s">
        <v>290</v>
      </c>
      <c r="C49" s="3" t="str">
        <f t="shared" si="0"/>
        <v>Leszek Czuma</v>
      </c>
      <c r="D49" s="35">
        <v>33233</v>
      </c>
      <c r="E49" s="1">
        <f t="shared" si="1"/>
        <v>1990</v>
      </c>
    </row>
    <row r="50" spans="1:5" ht="14.25" customHeight="1">
      <c r="A50" s="3" t="s">
        <v>291</v>
      </c>
      <c r="B50" s="3" t="s">
        <v>292</v>
      </c>
      <c r="C50" s="3" t="str">
        <f t="shared" si="0"/>
        <v>Maria Guzowska</v>
      </c>
      <c r="D50" s="35">
        <v>36805</v>
      </c>
      <c r="E50" s="1">
        <f t="shared" si="1"/>
        <v>2000</v>
      </c>
    </row>
    <row r="51" spans="1:5" ht="14.25" customHeight="1">
      <c r="A51" s="3" t="s">
        <v>293</v>
      </c>
      <c r="B51" s="3" t="s">
        <v>294</v>
      </c>
      <c r="C51" s="3" t="str">
        <f t="shared" si="0"/>
        <v>Tadeusz Raba</v>
      </c>
      <c r="D51" s="35">
        <v>35693</v>
      </c>
      <c r="E51" s="1">
        <f t="shared" si="1"/>
        <v>1997</v>
      </c>
    </row>
    <row r="52" spans="1:5" ht="14.25" customHeight="1">
      <c r="A52" s="3" t="s">
        <v>295</v>
      </c>
      <c r="B52" s="3" t="s">
        <v>296</v>
      </c>
      <c r="C52" s="3" t="str">
        <f t="shared" si="0"/>
        <v>Stanisława Kierzkowska</v>
      </c>
      <c r="D52" s="35">
        <v>34858</v>
      </c>
      <c r="E52" s="1">
        <f t="shared" si="1"/>
        <v>1995</v>
      </c>
    </row>
    <row r="53" spans="1:5" ht="14.25" customHeight="1">
      <c r="A53" s="3" t="s">
        <v>297</v>
      </c>
      <c r="B53" s="3" t="s">
        <v>240</v>
      </c>
      <c r="C53" s="3" t="str">
        <f t="shared" si="0"/>
        <v>Stanisław Polak</v>
      </c>
      <c r="D53" s="35">
        <v>34047</v>
      </c>
      <c r="E53" s="1">
        <f t="shared" si="1"/>
        <v>1993</v>
      </c>
    </row>
    <row r="54" spans="1:5" ht="14.25" customHeight="1">
      <c r="A54" s="3" t="s">
        <v>298</v>
      </c>
      <c r="B54" s="3" t="s">
        <v>299</v>
      </c>
      <c r="C54" s="3" t="str">
        <f t="shared" si="0"/>
        <v>Artur Racki</v>
      </c>
      <c r="D54" s="35">
        <v>36870</v>
      </c>
      <c r="E54" s="1">
        <f t="shared" si="1"/>
        <v>2000</v>
      </c>
    </row>
    <row r="55" spans="1:5" ht="14.25" customHeight="1">
      <c r="A55" s="3" t="s">
        <v>300</v>
      </c>
      <c r="B55" s="3" t="s">
        <v>262</v>
      </c>
      <c r="C55" s="3" t="str">
        <f t="shared" si="0"/>
        <v>Elżbieta Olechowska</v>
      </c>
      <c r="D55" s="35">
        <v>34293</v>
      </c>
      <c r="E55" s="1">
        <f t="shared" si="1"/>
        <v>1993</v>
      </c>
    </row>
    <row r="56" spans="1:5" ht="14.25" customHeight="1">
      <c r="A56" s="3" t="s">
        <v>245</v>
      </c>
      <c r="B56" s="3" t="s">
        <v>299</v>
      </c>
      <c r="C56" s="3" t="str">
        <f t="shared" si="0"/>
        <v>Artur Adamczyk</v>
      </c>
      <c r="D56" s="35">
        <v>35472</v>
      </c>
      <c r="E56" s="1">
        <f t="shared" si="1"/>
        <v>1997</v>
      </c>
    </row>
    <row r="57" spans="1:5" ht="14.25" customHeight="1">
      <c r="A57" s="3" t="s">
        <v>301</v>
      </c>
      <c r="B57" s="3" t="s">
        <v>292</v>
      </c>
      <c r="C57" s="3" t="str">
        <f t="shared" si="0"/>
        <v>Maria Wolak</v>
      </c>
      <c r="D57" s="35">
        <v>35589</v>
      </c>
      <c r="E57" s="1">
        <f t="shared" si="1"/>
        <v>1997</v>
      </c>
    </row>
    <row r="58" spans="1:5" ht="14.25" customHeight="1">
      <c r="A58" s="3" t="s">
        <v>302</v>
      </c>
      <c r="B58" s="3" t="s">
        <v>303</v>
      </c>
      <c r="C58" s="3" t="str">
        <f t="shared" si="0"/>
        <v>Czesław Waśko</v>
      </c>
      <c r="D58" s="35">
        <v>35233</v>
      </c>
      <c r="E58" s="1">
        <f t="shared" si="1"/>
        <v>1996</v>
      </c>
    </row>
    <row r="59" spans="1:5" ht="14.25" customHeight="1">
      <c r="A59" s="3" t="s">
        <v>304</v>
      </c>
      <c r="B59" s="3" t="s">
        <v>305</v>
      </c>
      <c r="C59" s="3" t="str">
        <f t="shared" si="0"/>
        <v>Bogusław Żelichowski</v>
      </c>
      <c r="D59" s="35">
        <v>33705</v>
      </c>
      <c r="E59" s="1">
        <f t="shared" si="1"/>
        <v>1992</v>
      </c>
    </row>
    <row r="60" spans="1:5" ht="14.25" customHeight="1">
      <c r="A60" s="3" t="s">
        <v>306</v>
      </c>
      <c r="B60" s="3" t="s">
        <v>294</v>
      </c>
      <c r="C60" s="3" t="str">
        <f t="shared" si="0"/>
        <v>Tadeusz Lipiec</v>
      </c>
      <c r="D60" s="35">
        <v>34717</v>
      </c>
      <c r="E60" s="1">
        <f t="shared" si="1"/>
        <v>1995</v>
      </c>
    </row>
    <row r="61" spans="1:5" ht="14.25" customHeight="1">
      <c r="A61" s="3" t="s">
        <v>307</v>
      </c>
      <c r="B61" s="3" t="s">
        <v>262</v>
      </c>
      <c r="C61" s="3" t="str">
        <f t="shared" si="0"/>
        <v>Elżbieta Drab</v>
      </c>
      <c r="D61" s="35">
        <v>34932</v>
      </c>
      <c r="E61" s="1">
        <f t="shared" si="1"/>
        <v>1995</v>
      </c>
    </row>
    <row r="62" spans="1:5" ht="14.25" customHeight="1">
      <c r="A62" s="3" t="s">
        <v>308</v>
      </c>
      <c r="B62" s="3" t="s">
        <v>265</v>
      </c>
      <c r="C62" s="3" t="str">
        <f t="shared" si="0"/>
        <v>Andrzej Kowalski</v>
      </c>
      <c r="D62" s="35">
        <v>34965</v>
      </c>
      <c r="E62" s="1">
        <f t="shared" si="1"/>
        <v>1995</v>
      </c>
    </row>
    <row r="63" spans="1:5" ht="14.25" customHeight="1">
      <c r="A63" s="3" t="s">
        <v>309</v>
      </c>
      <c r="B63" s="3" t="s">
        <v>265</v>
      </c>
      <c r="C63" s="3" t="str">
        <f t="shared" si="0"/>
        <v>Andrzej Kuriata</v>
      </c>
      <c r="D63" s="35">
        <v>35210</v>
      </c>
      <c r="E63" s="1">
        <f t="shared" si="1"/>
        <v>1996</v>
      </c>
    </row>
    <row r="64" spans="1:5" ht="14.25" customHeight="1">
      <c r="A64" s="3" t="s">
        <v>310</v>
      </c>
      <c r="B64" s="3" t="s">
        <v>232</v>
      </c>
      <c r="C64" s="3" t="str">
        <f t="shared" si="0"/>
        <v>Krzysztof Gwiazdowski</v>
      </c>
      <c r="D64" s="35">
        <v>35857</v>
      </c>
      <c r="E64" s="1">
        <f t="shared" si="1"/>
        <v>1998</v>
      </c>
    </row>
    <row r="65" spans="1:5" ht="14.25" customHeight="1">
      <c r="A65" s="3" t="s">
        <v>311</v>
      </c>
      <c r="B65" s="3" t="s">
        <v>260</v>
      </c>
      <c r="C65" s="3" t="str">
        <f t="shared" si="0"/>
        <v>Ewa Wielichowska</v>
      </c>
      <c r="D65" s="35">
        <v>33643</v>
      </c>
      <c r="E65" s="1">
        <f t="shared" si="1"/>
        <v>1992</v>
      </c>
    </row>
    <row r="66" spans="1:5" ht="14.25" customHeight="1">
      <c r="A66" s="3" t="s">
        <v>312</v>
      </c>
      <c r="B66" s="3" t="s">
        <v>260</v>
      </c>
      <c r="C66" s="3" t="str">
        <f t="shared" si="0"/>
        <v>Ewa Witek</v>
      </c>
      <c r="D66" s="35">
        <v>34186</v>
      </c>
      <c r="E66" s="1">
        <f t="shared" si="1"/>
        <v>1993</v>
      </c>
    </row>
    <row r="67" spans="1:5" ht="14.25" customHeight="1">
      <c r="A67" s="3" t="s">
        <v>313</v>
      </c>
      <c r="B67" s="3" t="s">
        <v>287</v>
      </c>
      <c r="C67" s="3" t="str">
        <f t="shared" si="0"/>
        <v>Adam Suski</v>
      </c>
      <c r="D67" s="35">
        <v>36745</v>
      </c>
      <c r="E67" s="1">
        <f t="shared" si="1"/>
        <v>2000</v>
      </c>
    </row>
    <row r="68" spans="1:5" ht="14.25" customHeight="1">
      <c r="A68" s="3" t="s">
        <v>314</v>
      </c>
      <c r="B68" s="3" t="s">
        <v>220</v>
      </c>
      <c r="C68" s="3" t="str">
        <f t="shared" si="0"/>
        <v>Aleksander Osuch</v>
      </c>
      <c r="D68" s="35">
        <v>33993</v>
      </c>
      <c r="E68" s="1">
        <f t="shared" si="1"/>
        <v>1993</v>
      </c>
    </row>
    <row r="69" spans="1:5" ht="14.25" customHeight="1">
      <c r="A69" s="3" t="s">
        <v>315</v>
      </c>
      <c r="B69" s="3" t="s">
        <v>238</v>
      </c>
      <c r="C69" s="3" t="str">
        <f t="shared" ref="C69:C132" si="2">B69&amp;" "&amp;A69</f>
        <v>Joanna Młyńczak</v>
      </c>
      <c r="D69" s="35">
        <v>35549</v>
      </c>
      <c r="E69" s="1">
        <f t="shared" ref="E69:E132" si="3">YEAR(D69)</f>
        <v>1997</v>
      </c>
    </row>
    <row r="70" spans="1:5" ht="14.25" customHeight="1">
      <c r="A70" s="3" t="s">
        <v>316</v>
      </c>
      <c r="B70" s="3" t="s">
        <v>265</v>
      </c>
      <c r="C70" s="3" t="str">
        <f t="shared" si="2"/>
        <v>Andrzej Kaczanowski</v>
      </c>
      <c r="D70" s="35">
        <v>36162</v>
      </c>
      <c r="E70" s="1">
        <f t="shared" si="3"/>
        <v>1999</v>
      </c>
    </row>
    <row r="71" spans="1:5" ht="14.25" customHeight="1">
      <c r="A71" s="3" t="s">
        <v>317</v>
      </c>
      <c r="B71" s="3" t="s">
        <v>219</v>
      </c>
      <c r="C71" s="3" t="str">
        <f t="shared" si="2"/>
        <v>Paweł Krzyśków</v>
      </c>
      <c r="D71" s="35">
        <v>33507</v>
      </c>
      <c r="E71" s="1">
        <f t="shared" si="3"/>
        <v>1991</v>
      </c>
    </row>
    <row r="72" spans="1:5" ht="14.25" customHeight="1">
      <c r="A72" s="3" t="s">
        <v>318</v>
      </c>
      <c r="B72" s="3" t="s">
        <v>319</v>
      </c>
      <c r="C72" s="3" t="str">
        <f t="shared" si="2"/>
        <v>Piotr Katulski</v>
      </c>
      <c r="D72" s="35">
        <v>35183</v>
      </c>
      <c r="E72" s="1">
        <f t="shared" si="3"/>
        <v>1996</v>
      </c>
    </row>
    <row r="73" spans="1:5" ht="14.25" customHeight="1">
      <c r="A73" s="3" t="s">
        <v>320</v>
      </c>
      <c r="B73" s="3" t="s">
        <v>321</v>
      </c>
      <c r="C73" s="3" t="str">
        <f t="shared" si="2"/>
        <v>Jolanta Streker-Dembińska</v>
      </c>
      <c r="D73" s="35">
        <v>36411</v>
      </c>
      <c r="E73" s="1">
        <f t="shared" si="3"/>
        <v>1999</v>
      </c>
    </row>
    <row r="74" spans="1:5" ht="14.25" customHeight="1">
      <c r="A74" s="3" t="s">
        <v>322</v>
      </c>
      <c r="B74" s="3" t="s">
        <v>323</v>
      </c>
      <c r="C74" s="3" t="str">
        <f t="shared" si="2"/>
        <v>Ryszard Chłopek</v>
      </c>
      <c r="D74" s="35">
        <v>34500</v>
      </c>
      <c r="E74" s="1">
        <f t="shared" si="3"/>
        <v>1994</v>
      </c>
    </row>
    <row r="75" spans="1:5" ht="14.25" customHeight="1">
      <c r="A75" s="3" t="s">
        <v>324</v>
      </c>
      <c r="B75" s="3" t="s">
        <v>319</v>
      </c>
      <c r="C75" s="3" t="str">
        <f t="shared" si="2"/>
        <v>Piotr Kaźmierczak</v>
      </c>
      <c r="D75" s="35">
        <v>36128</v>
      </c>
      <c r="E75" s="1">
        <f t="shared" si="3"/>
        <v>1998</v>
      </c>
    </row>
    <row r="76" spans="1:5" ht="14.25" customHeight="1">
      <c r="A76" s="3" t="s">
        <v>132</v>
      </c>
      <c r="B76" s="3" t="s">
        <v>325</v>
      </c>
      <c r="C76" s="3" t="str">
        <f t="shared" si="2"/>
        <v>Agnieszka Nowak</v>
      </c>
      <c r="D76" s="35">
        <v>34109</v>
      </c>
      <c r="E76" s="1">
        <f t="shared" si="3"/>
        <v>1993</v>
      </c>
    </row>
    <row r="77" spans="1:5" ht="14.25" customHeight="1">
      <c r="A77" s="3" t="s">
        <v>326</v>
      </c>
      <c r="B77" s="3" t="s">
        <v>327</v>
      </c>
      <c r="C77" s="3" t="str">
        <f t="shared" si="2"/>
        <v>Kazimierz Tyszkiewicz</v>
      </c>
      <c r="D77" s="35">
        <v>35939</v>
      </c>
      <c r="E77" s="1">
        <f t="shared" si="3"/>
        <v>1998</v>
      </c>
    </row>
    <row r="78" spans="1:5" ht="14.25" customHeight="1">
      <c r="A78" s="3" t="s">
        <v>328</v>
      </c>
      <c r="B78" s="3" t="s">
        <v>329</v>
      </c>
      <c r="C78" s="3" t="str">
        <f t="shared" si="2"/>
        <v>Karol Bętkowski</v>
      </c>
      <c r="D78" s="35">
        <v>35631</v>
      </c>
      <c r="E78" s="1">
        <f t="shared" si="3"/>
        <v>1997</v>
      </c>
    </row>
    <row r="79" spans="1:5" ht="14.25" customHeight="1">
      <c r="A79" s="3" t="s">
        <v>330</v>
      </c>
      <c r="B79" s="3" t="s">
        <v>265</v>
      </c>
      <c r="C79" s="3" t="str">
        <f t="shared" si="2"/>
        <v>Andrzej Czechyra</v>
      </c>
      <c r="D79" s="35">
        <v>34672</v>
      </c>
      <c r="E79" s="1">
        <f t="shared" si="3"/>
        <v>1994</v>
      </c>
    </row>
    <row r="80" spans="1:5" ht="14.25" customHeight="1">
      <c r="A80" s="37" t="s">
        <v>84</v>
      </c>
      <c r="B80" s="37" t="s">
        <v>331</v>
      </c>
      <c r="C80" s="3" t="str">
        <f t="shared" si="2"/>
        <v>Izabela Feler</v>
      </c>
      <c r="D80" s="35">
        <v>34807</v>
      </c>
      <c r="E80" s="1">
        <f t="shared" si="3"/>
        <v>1995</v>
      </c>
    </row>
    <row r="81" spans="1:5" ht="14.25" customHeight="1">
      <c r="A81" s="37" t="s">
        <v>101</v>
      </c>
      <c r="B81" s="37" t="s">
        <v>332</v>
      </c>
      <c r="C81" s="3" t="str">
        <f t="shared" si="2"/>
        <v>Barbara Jasińska</v>
      </c>
      <c r="D81" s="35">
        <v>35533</v>
      </c>
      <c r="E81" s="1">
        <f t="shared" si="3"/>
        <v>1997</v>
      </c>
    </row>
    <row r="82" spans="1:5" ht="14.25" customHeight="1">
      <c r="A82" s="37" t="s">
        <v>74</v>
      </c>
      <c r="B82" s="37" t="s">
        <v>333</v>
      </c>
      <c r="C82" s="3" t="str">
        <f t="shared" si="2"/>
        <v>Monika Ciechowska</v>
      </c>
      <c r="D82" s="35">
        <v>34929</v>
      </c>
      <c r="E82" s="1">
        <f t="shared" si="3"/>
        <v>1995</v>
      </c>
    </row>
    <row r="83" spans="1:5" ht="14.25" customHeight="1">
      <c r="A83" s="37" t="s">
        <v>126</v>
      </c>
      <c r="B83" s="37" t="s">
        <v>334</v>
      </c>
      <c r="C83" s="3" t="str">
        <f t="shared" si="2"/>
        <v>Grażyna Mikołajczyk</v>
      </c>
      <c r="D83" s="35">
        <v>34130</v>
      </c>
      <c r="E83" s="1">
        <f t="shared" si="3"/>
        <v>1993</v>
      </c>
    </row>
    <row r="84" spans="1:5" ht="14.25" customHeight="1">
      <c r="A84" s="37" t="s">
        <v>149</v>
      </c>
      <c r="B84" s="37" t="s">
        <v>335</v>
      </c>
      <c r="C84" s="3" t="str">
        <f t="shared" si="2"/>
        <v>Daniel Siedlecki</v>
      </c>
      <c r="D84" s="35">
        <v>32961</v>
      </c>
      <c r="E84" s="1">
        <f t="shared" si="3"/>
        <v>1990</v>
      </c>
    </row>
    <row r="85" spans="1:5" ht="14.25" customHeight="1">
      <c r="A85" s="37" t="s">
        <v>166</v>
      </c>
      <c r="B85" s="37" t="s">
        <v>336</v>
      </c>
      <c r="C85" s="3" t="str">
        <f t="shared" si="2"/>
        <v>Aneta Wolej</v>
      </c>
      <c r="D85" s="35">
        <v>35978</v>
      </c>
      <c r="E85" s="1">
        <f t="shared" si="3"/>
        <v>1998</v>
      </c>
    </row>
    <row r="86" spans="1:5" ht="14.25" customHeight="1">
      <c r="A86" s="37" t="s">
        <v>168</v>
      </c>
      <c r="B86" s="37" t="s">
        <v>337</v>
      </c>
      <c r="C86" s="3" t="str">
        <f t="shared" si="2"/>
        <v>Karolina Zach</v>
      </c>
      <c r="D86" s="35">
        <v>35938</v>
      </c>
      <c r="E86" s="1">
        <f t="shared" si="3"/>
        <v>1998</v>
      </c>
    </row>
    <row r="87" spans="1:5" ht="14.25" customHeight="1">
      <c r="A87" s="37" t="s">
        <v>60</v>
      </c>
      <c r="B87" s="37" t="s">
        <v>338</v>
      </c>
      <c r="C87" s="3" t="str">
        <f t="shared" si="2"/>
        <v>Melisa Baranowska</v>
      </c>
      <c r="D87" s="35">
        <v>34556</v>
      </c>
      <c r="E87" s="1">
        <f t="shared" si="3"/>
        <v>1994</v>
      </c>
    </row>
    <row r="88" spans="1:5" ht="14.25" customHeight="1">
      <c r="A88" s="37" t="s">
        <v>124</v>
      </c>
      <c r="B88" s="37" t="s">
        <v>339</v>
      </c>
      <c r="C88" s="3" t="str">
        <f t="shared" si="2"/>
        <v>Ewelina Miejska</v>
      </c>
      <c r="D88" s="35">
        <v>34214</v>
      </c>
      <c r="E88" s="1">
        <f t="shared" si="3"/>
        <v>1993</v>
      </c>
    </row>
    <row r="89" spans="1:5" ht="14.25" customHeight="1">
      <c r="A89" s="37" t="s">
        <v>155</v>
      </c>
      <c r="B89" s="37" t="s">
        <v>340</v>
      </c>
      <c r="C89" s="3" t="str">
        <f t="shared" si="2"/>
        <v>Zofia Szafrańska</v>
      </c>
      <c r="D89" s="35">
        <v>35242</v>
      </c>
      <c r="E89" s="1">
        <f t="shared" si="3"/>
        <v>1996</v>
      </c>
    </row>
    <row r="90" spans="1:5" ht="14.25" customHeight="1">
      <c r="A90" s="37" t="s">
        <v>82</v>
      </c>
      <c r="B90" s="37" t="s">
        <v>341</v>
      </c>
      <c r="C90" s="3" t="str">
        <f t="shared" si="2"/>
        <v>Juliusz Dziwulski</v>
      </c>
      <c r="D90" s="35">
        <v>35862</v>
      </c>
      <c r="E90" s="1">
        <f t="shared" si="3"/>
        <v>1998</v>
      </c>
    </row>
    <row r="91" spans="1:5" ht="14.25" customHeight="1">
      <c r="A91" s="37" t="s">
        <v>23</v>
      </c>
      <c r="B91" s="37" t="s">
        <v>331</v>
      </c>
      <c r="C91" s="3" t="str">
        <f t="shared" si="2"/>
        <v>Izabela Dudek</v>
      </c>
      <c r="D91" s="35">
        <v>35306</v>
      </c>
      <c r="E91" s="1">
        <f t="shared" si="3"/>
        <v>1996</v>
      </c>
    </row>
    <row r="92" spans="1:5" ht="14.25" customHeight="1">
      <c r="A92" s="37" t="s">
        <v>97</v>
      </c>
      <c r="B92" s="37" t="s">
        <v>342</v>
      </c>
      <c r="C92" s="3" t="str">
        <f t="shared" si="2"/>
        <v>Benedykt Hardy</v>
      </c>
      <c r="D92" s="35">
        <v>34768</v>
      </c>
      <c r="E92" s="1">
        <f t="shared" si="3"/>
        <v>1995</v>
      </c>
    </row>
    <row r="93" spans="1:5" ht="14.25" customHeight="1">
      <c r="A93" s="37" t="s">
        <v>138</v>
      </c>
      <c r="B93" s="37" t="s">
        <v>217</v>
      </c>
      <c r="C93" s="3" t="str">
        <f t="shared" si="2"/>
        <v>Dariusz Pieńkowski</v>
      </c>
      <c r="D93" s="35">
        <v>34112</v>
      </c>
      <c r="E93" s="1">
        <f t="shared" si="3"/>
        <v>1993</v>
      </c>
    </row>
    <row r="94" spans="1:5" ht="14.25" customHeight="1">
      <c r="A94" s="37" t="s">
        <v>114</v>
      </c>
      <c r="B94" s="37" t="s">
        <v>240</v>
      </c>
      <c r="C94" s="3" t="str">
        <f t="shared" si="2"/>
        <v>Stanisław Lechowicz</v>
      </c>
      <c r="D94" s="35">
        <v>36722</v>
      </c>
      <c r="E94" s="1">
        <f t="shared" si="3"/>
        <v>2000</v>
      </c>
    </row>
    <row r="95" spans="1:5" ht="14.25" customHeight="1">
      <c r="A95" s="37" t="s">
        <v>101</v>
      </c>
      <c r="B95" s="37" t="s">
        <v>343</v>
      </c>
      <c r="C95" s="3" t="str">
        <f t="shared" si="2"/>
        <v>Janina Jasińska</v>
      </c>
      <c r="D95" s="35">
        <v>34816</v>
      </c>
      <c r="E95" s="1">
        <f t="shared" si="3"/>
        <v>1995</v>
      </c>
    </row>
    <row r="96" spans="1:5" ht="14.25" customHeight="1">
      <c r="A96" s="37" t="s">
        <v>172</v>
      </c>
      <c r="B96" s="37" t="s">
        <v>344</v>
      </c>
      <c r="C96" s="3" t="str">
        <f t="shared" si="2"/>
        <v>Romuald Zambrowicz</v>
      </c>
      <c r="D96" s="35">
        <v>36769</v>
      </c>
      <c r="E96" s="1">
        <f t="shared" si="3"/>
        <v>2000</v>
      </c>
    </row>
    <row r="97" spans="1:5" ht="14.25" customHeight="1">
      <c r="A97" s="37" t="s">
        <v>145</v>
      </c>
      <c r="B97" s="37" t="s">
        <v>345</v>
      </c>
      <c r="C97" s="3" t="str">
        <f t="shared" si="2"/>
        <v>Olgierd Rosiewicz</v>
      </c>
      <c r="D97" s="35">
        <v>33217</v>
      </c>
      <c r="E97" s="1">
        <f t="shared" si="3"/>
        <v>1990</v>
      </c>
    </row>
    <row r="98" spans="1:5" ht="14.25" customHeight="1">
      <c r="A98" s="37" t="s">
        <v>151</v>
      </c>
      <c r="B98" s="37" t="s">
        <v>346</v>
      </c>
      <c r="C98" s="3" t="str">
        <f t="shared" si="2"/>
        <v>Mikołaj Siennicki</v>
      </c>
      <c r="D98" s="35">
        <v>34544</v>
      </c>
      <c r="E98" s="1">
        <f t="shared" si="3"/>
        <v>1994</v>
      </c>
    </row>
    <row r="99" spans="1:5" ht="14.25" customHeight="1">
      <c r="A99" s="37" t="s">
        <v>58</v>
      </c>
      <c r="B99" s="37" t="s">
        <v>224</v>
      </c>
      <c r="C99" s="3" t="str">
        <f t="shared" si="2"/>
        <v>Grzegorz Anioł</v>
      </c>
      <c r="D99" s="35">
        <v>35506</v>
      </c>
      <c r="E99" s="1">
        <f t="shared" si="3"/>
        <v>1997</v>
      </c>
    </row>
    <row r="100" spans="1:5" ht="14.25" customHeight="1">
      <c r="A100" s="37" t="s">
        <v>116</v>
      </c>
      <c r="B100" s="37" t="s">
        <v>347</v>
      </c>
      <c r="C100" s="3" t="str">
        <f t="shared" si="2"/>
        <v>Janusz Lichwiarz</v>
      </c>
      <c r="D100" s="35">
        <v>34028</v>
      </c>
      <c r="E100" s="1">
        <f t="shared" si="3"/>
        <v>1993</v>
      </c>
    </row>
    <row r="101" spans="1:5" ht="14.25" customHeight="1">
      <c r="A101" s="37" t="s">
        <v>68</v>
      </c>
      <c r="B101" s="37" t="s">
        <v>242</v>
      </c>
      <c r="C101" s="3" t="str">
        <f t="shared" si="2"/>
        <v>Jerzy Boroński</v>
      </c>
      <c r="D101" s="35">
        <v>35857</v>
      </c>
      <c r="E101" s="1">
        <f t="shared" si="3"/>
        <v>1998</v>
      </c>
    </row>
    <row r="102" spans="1:5" ht="14.25" customHeight="1">
      <c r="A102" s="37" t="s">
        <v>148</v>
      </c>
      <c r="B102" s="37" t="s">
        <v>348</v>
      </c>
      <c r="C102" s="3" t="str">
        <f t="shared" si="2"/>
        <v>Elwira Sękocińska</v>
      </c>
      <c r="D102" s="35">
        <v>36077</v>
      </c>
      <c r="E102" s="1">
        <f t="shared" si="3"/>
        <v>1998</v>
      </c>
    </row>
    <row r="103" spans="1:5" ht="14.25" customHeight="1">
      <c r="A103" s="37" t="s">
        <v>104</v>
      </c>
      <c r="B103" s="37" t="s">
        <v>274</v>
      </c>
      <c r="C103" s="3" t="str">
        <f t="shared" si="2"/>
        <v>Michał Kadej</v>
      </c>
      <c r="D103" s="35">
        <v>33156</v>
      </c>
      <c r="E103" s="1">
        <f t="shared" si="3"/>
        <v>1990</v>
      </c>
    </row>
    <row r="104" spans="1:5" ht="14.25" customHeight="1">
      <c r="A104" s="37" t="s">
        <v>91</v>
      </c>
      <c r="B104" s="37" t="s">
        <v>220</v>
      </c>
      <c r="C104" s="3" t="str">
        <f t="shared" si="2"/>
        <v>Aleksander Górski</v>
      </c>
      <c r="D104" s="35">
        <v>36809</v>
      </c>
      <c r="E104" s="1">
        <f t="shared" si="3"/>
        <v>2000</v>
      </c>
    </row>
    <row r="105" spans="1:5" ht="14.25" customHeight="1">
      <c r="A105" s="37" t="s">
        <v>103</v>
      </c>
      <c r="B105" s="37" t="s">
        <v>232</v>
      </c>
      <c r="C105" s="3" t="str">
        <f t="shared" si="2"/>
        <v>Krzysztof Kacprzak</v>
      </c>
      <c r="D105" s="35">
        <v>35848</v>
      </c>
      <c r="E105" s="1">
        <f t="shared" si="3"/>
        <v>1998</v>
      </c>
    </row>
    <row r="106" spans="1:5" ht="14.25" customHeight="1">
      <c r="A106" s="37" t="s">
        <v>108</v>
      </c>
      <c r="B106" s="37" t="s">
        <v>349</v>
      </c>
      <c r="C106" s="3" t="str">
        <f t="shared" si="2"/>
        <v>Wiesław Kopernik</v>
      </c>
      <c r="D106" s="35">
        <v>34458</v>
      </c>
      <c r="E106" s="1">
        <f t="shared" si="3"/>
        <v>1994</v>
      </c>
    </row>
    <row r="107" spans="1:5" ht="14.25" customHeight="1">
      <c r="A107" s="37" t="s">
        <v>153</v>
      </c>
      <c r="B107" s="37" t="s">
        <v>350</v>
      </c>
      <c r="C107" s="3" t="str">
        <f t="shared" si="2"/>
        <v xml:space="preserve">Renata Sobiecka </v>
      </c>
      <c r="D107" s="35">
        <v>33525</v>
      </c>
      <c r="E107" s="1">
        <f t="shared" si="3"/>
        <v>1991</v>
      </c>
    </row>
    <row r="108" spans="1:5" ht="14.25" customHeight="1">
      <c r="A108" s="37" t="s">
        <v>132</v>
      </c>
      <c r="B108" s="37" t="s">
        <v>277</v>
      </c>
      <c r="C108" s="3" t="str">
        <f t="shared" si="2"/>
        <v>Marek Nowak</v>
      </c>
      <c r="D108" s="35">
        <v>36587</v>
      </c>
      <c r="E108" s="1">
        <f t="shared" si="3"/>
        <v>2000</v>
      </c>
    </row>
    <row r="109" spans="1:5" ht="14.25" customHeight="1">
      <c r="A109" s="37" t="s">
        <v>107</v>
      </c>
      <c r="B109" s="37" t="s">
        <v>351</v>
      </c>
      <c r="C109" s="3" t="str">
        <f t="shared" si="2"/>
        <v>Cezary Kłosiński</v>
      </c>
      <c r="D109" s="35">
        <v>36124</v>
      </c>
      <c r="E109" s="1">
        <f t="shared" si="3"/>
        <v>1998</v>
      </c>
    </row>
    <row r="110" spans="1:5" ht="14.25" customHeight="1">
      <c r="A110" s="37" t="s">
        <v>159</v>
      </c>
      <c r="B110" s="37" t="s">
        <v>352</v>
      </c>
      <c r="C110" s="3" t="str">
        <f t="shared" si="2"/>
        <v>Zygmunt Tkaczyk</v>
      </c>
      <c r="D110" s="35">
        <v>35284</v>
      </c>
      <c r="E110" s="1">
        <f t="shared" si="3"/>
        <v>1996</v>
      </c>
    </row>
    <row r="111" spans="1:5" ht="14.25" customHeight="1">
      <c r="A111" s="37" t="s">
        <v>83</v>
      </c>
      <c r="B111" s="37" t="s">
        <v>353</v>
      </c>
      <c r="C111" s="3" t="str">
        <f t="shared" si="2"/>
        <v>Dorota Fedoruk</v>
      </c>
      <c r="D111" s="35">
        <v>33378</v>
      </c>
      <c r="E111" s="1">
        <f t="shared" si="3"/>
        <v>1991</v>
      </c>
    </row>
    <row r="112" spans="1:5" ht="14.25" customHeight="1">
      <c r="A112" s="37" t="s">
        <v>157</v>
      </c>
      <c r="B112" s="37" t="s">
        <v>354</v>
      </c>
      <c r="C112" s="3" t="str">
        <f t="shared" si="2"/>
        <v>Zuzanna Śliwińska</v>
      </c>
      <c r="D112" s="35">
        <v>33872</v>
      </c>
      <c r="E112" s="1">
        <f t="shared" si="3"/>
        <v>1992</v>
      </c>
    </row>
    <row r="113" spans="1:5" ht="14.25" customHeight="1">
      <c r="A113" s="37" t="s">
        <v>115</v>
      </c>
      <c r="B113" s="37" t="s">
        <v>355</v>
      </c>
      <c r="C113" s="3" t="str">
        <f t="shared" si="2"/>
        <v>Maryla Leszczyńska</v>
      </c>
      <c r="D113" s="35">
        <v>34536</v>
      </c>
      <c r="E113" s="1">
        <f t="shared" si="3"/>
        <v>1994</v>
      </c>
    </row>
    <row r="114" spans="1:5" ht="14.25" customHeight="1">
      <c r="A114" s="37" t="s">
        <v>60</v>
      </c>
      <c r="B114" s="37" t="s">
        <v>338</v>
      </c>
      <c r="C114" s="3" t="str">
        <f t="shared" si="2"/>
        <v>Melisa Baranowska</v>
      </c>
      <c r="D114" s="35">
        <v>35391</v>
      </c>
      <c r="E114" s="1">
        <f t="shared" si="3"/>
        <v>1996</v>
      </c>
    </row>
    <row r="115" spans="1:5" ht="14.25" customHeight="1">
      <c r="A115" s="37" t="s">
        <v>169</v>
      </c>
      <c r="B115" s="37" t="s">
        <v>356</v>
      </c>
      <c r="C115" s="3" t="str">
        <f t="shared" si="2"/>
        <v>Mieczysław Zalesiak</v>
      </c>
      <c r="D115" s="35">
        <v>35469</v>
      </c>
      <c r="E115" s="1">
        <f t="shared" si="3"/>
        <v>1997</v>
      </c>
    </row>
    <row r="116" spans="1:5" ht="14.25" customHeight="1">
      <c r="A116" s="37" t="s">
        <v>140</v>
      </c>
      <c r="B116" s="37" t="s">
        <v>246</v>
      </c>
      <c r="C116" s="3" t="str">
        <f t="shared" si="2"/>
        <v>Stefan Pszczoła</v>
      </c>
      <c r="D116" s="35">
        <v>36062</v>
      </c>
      <c r="E116" s="1">
        <f t="shared" si="3"/>
        <v>1998</v>
      </c>
    </row>
    <row r="117" spans="1:5" ht="14.25" customHeight="1">
      <c r="A117" s="37" t="s">
        <v>173</v>
      </c>
      <c r="B117" s="37" t="s">
        <v>357</v>
      </c>
      <c r="C117" s="3" t="str">
        <f t="shared" si="2"/>
        <v>Joe Żukowski</v>
      </c>
      <c r="D117" s="35">
        <v>33207</v>
      </c>
      <c r="E117" s="1">
        <f t="shared" si="3"/>
        <v>1990</v>
      </c>
    </row>
    <row r="118" spans="1:5" ht="14.25" customHeight="1">
      <c r="A118" s="37" t="s">
        <v>119</v>
      </c>
      <c r="B118" s="37" t="s">
        <v>232</v>
      </c>
      <c r="C118" s="3" t="str">
        <f t="shared" si="2"/>
        <v>Krzysztof Lubaszka</v>
      </c>
      <c r="D118" s="35">
        <v>36596</v>
      </c>
      <c r="E118" s="1">
        <f t="shared" si="3"/>
        <v>2000</v>
      </c>
    </row>
    <row r="119" spans="1:5" ht="14.25" customHeight="1">
      <c r="A119" s="37" t="s">
        <v>139</v>
      </c>
      <c r="B119" s="37" t="s">
        <v>358</v>
      </c>
      <c r="C119" s="3" t="str">
        <f t="shared" si="2"/>
        <v xml:space="preserve">Robert Piwoński </v>
      </c>
      <c r="D119" s="35">
        <v>36038</v>
      </c>
      <c r="E119" s="1">
        <f t="shared" si="3"/>
        <v>1998</v>
      </c>
    </row>
    <row r="120" spans="1:5" ht="14.25" customHeight="1">
      <c r="A120" s="37" t="s">
        <v>89</v>
      </c>
      <c r="B120" s="37" t="s">
        <v>359</v>
      </c>
      <c r="C120" s="3" t="str">
        <f t="shared" si="2"/>
        <v xml:space="preserve">Anna Galaszewska </v>
      </c>
      <c r="D120" s="35">
        <v>36062</v>
      </c>
      <c r="E120" s="1">
        <f t="shared" si="3"/>
        <v>1998</v>
      </c>
    </row>
    <row r="121" spans="1:5" ht="14.25" customHeight="1">
      <c r="A121" s="37" t="s">
        <v>143</v>
      </c>
      <c r="B121" s="37" t="s">
        <v>360</v>
      </c>
      <c r="C121" s="3" t="str">
        <f t="shared" si="2"/>
        <v>Irena Rogowska</v>
      </c>
      <c r="D121" s="35">
        <v>34775</v>
      </c>
      <c r="E121" s="1">
        <f t="shared" si="3"/>
        <v>1995</v>
      </c>
    </row>
    <row r="122" spans="1:5" ht="14.25" customHeight="1">
      <c r="A122" s="37" t="s">
        <v>93</v>
      </c>
      <c r="B122" s="37" t="s">
        <v>215</v>
      </c>
      <c r="C122" s="3" t="str">
        <f t="shared" si="2"/>
        <v xml:space="preserve">Jan Graczyński </v>
      </c>
      <c r="D122" s="35">
        <v>35970</v>
      </c>
      <c r="E122" s="1">
        <f t="shared" si="3"/>
        <v>1998</v>
      </c>
    </row>
    <row r="123" spans="1:5" ht="14.25" customHeight="1">
      <c r="A123" s="37" t="s">
        <v>128</v>
      </c>
      <c r="B123" s="37" t="s">
        <v>268</v>
      </c>
      <c r="C123" s="3" t="str">
        <f t="shared" si="2"/>
        <v xml:space="preserve">Urszula Murawska </v>
      </c>
      <c r="D123" s="35">
        <v>33666</v>
      </c>
      <c r="E123" s="1">
        <f t="shared" si="3"/>
        <v>1992</v>
      </c>
    </row>
    <row r="124" spans="1:5" ht="14.25" customHeight="1">
      <c r="A124" s="37" t="s">
        <v>57</v>
      </c>
      <c r="B124" s="37" t="s">
        <v>361</v>
      </c>
      <c r="C124" s="3" t="str">
        <f t="shared" si="2"/>
        <v>Felicja Andrychowicz</v>
      </c>
      <c r="D124" s="35">
        <v>35106</v>
      </c>
      <c r="E124" s="1">
        <f t="shared" si="3"/>
        <v>1996</v>
      </c>
    </row>
    <row r="125" spans="1:5" ht="14.25" customHeight="1">
      <c r="A125" s="37" t="s">
        <v>161</v>
      </c>
      <c r="B125" s="37" t="s">
        <v>347</v>
      </c>
      <c r="C125" s="3" t="str">
        <f t="shared" si="2"/>
        <v>Janusz Wachowicz</v>
      </c>
      <c r="D125" s="35">
        <v>35629</v>
      </c>
      <c r="E125" s="1">
        <f t="shared" si="3"/>
        <v>1997</v>
      </c>
    </row>
    <row r="126" spans="1:5" ht="14.25" customHeight="1">
      <c r="A126" s="37" t="s">
        <v>109</v>
      </c>
      <c r="B126" s="37" t="s">
        <v>362</v>
      </c>
      <c r="C126" s="3" t="str">
        <f t="shared" si="2"/>
        <v>Amanda Koszewska</v>
      </c>
      <c r="D126" s="35">
        <v>34596</v>
      </c>
      <c r="E126" s="1">
        <f t="shared" si="3"/>
        <v>1994</v>
      </c>
    </row>
    <row r="127" spans="1:5" ht="14.25" customHeight="1">
      <c r="A127" s="37" t="s">
        <v>76</v>
      </c>
      <c r="B127" s="37" t="s">
        <v>358</v>
      </c>
      <c r="C127" s="3" t="str">
        <f t="shared" si="2"/>
        <v>Robert Czerwiński</v>
      </c>
      <c r="D127" s="35">
        <v>35645</v>
      </c>
      <c r="E127" s="1">
        <f t="shared" si="3"/>
        <v>1997</v>
      </c>
    </row>
    <row r="128" spans="1:5" ht="14.25" customHeight="1">
      <c r="A128" s="37" t="s">
        <v>117</v>
      </c>
      <c r="B128" s="37" t="s">
        <v>363</v>
      </c>
      <c r="C128" s="3" t="str">
        <f t="shared" si="2"/>
        <v>Maciej Linus</v>
      </c>
      <c r="D128" s="35">
        <v>36508</v>
      </c>
      <c r="E128" s="1">
        <f t="shared" si="3"/>
        <v>1999</v>
      </c>
    </row>
    <row r="129" spans="1:5" ht="14.25" customHeight="1">
      <c r="A129" s="37" t="s">
        <v>60</v>
      </c>
      <c r="B129" s="37" t="s">
        <v>364</v>
      </c>
      <c r="C129" s="3" t="str">
        <f t="shared" si="2"/>
        <v>Danuta Baranowska</v>
      </c>
      <c r="D129" s="35">
        <v>36136</v>
      </c>
      <c r="E129" s="1">
        <f t="shared" si="3"/>
        <v>1998</v>
      </c>
    </row>
    <row r="130" spans="1:5" ht="14.25" customHeight="1">
      <c r="A130" s="37" t="s">
        <v>88</v>
      </c>
      <c r="B130" s="37" t="s">
        <v>321</v>
      </c>
      <c r="C130" s="3" t="str">
        <f t="shared" si="2"/>
        <v>Jolanta Filipowicz</v>
      </c>
      <c r="D130" s="35">
        <v>36917</v>
      </c>
      <c r="E130" s="1">
        <f t="shared" si="3"/>
        <v>2001</v>
      </c>
    </row>
    <row r="131" spans="1:5" ht="14.25" customHeight="1">
      <c r="A131" s="37" t="s">
        <v>122</v>
      </c>
      <c r="B131" s="37" t="s">
        <v>215</v>
      </c>
      <c r="C131" s="3" t="str">
        <f t="shared" si="2"/>
        <v>Jan Melnik</v>
      </c>
      <c r="D131" s="35">
        <v>34605</v>
      </c>
      <c r="E131" s="1">
        <f t="shared" si="3"/>
        <v>1994</v>
      </c>
    </row>
    <row r="132" spans="1:5" ht="14.25" customHeight="1">
      <c r="A132" s="37" t="s">
        <v>154</v>
      </c>
      <c r="B132" s="37" t="s">
        <v>365</v>
      </c>
      <c r="C132" s="3" t="str">
        <f t="shared" si="2"/>
        <v>Edward Soplica</v>
      </c>
      <c r="D132" s="35">
        <v>33413</v>
      </c>
      <c r="E132" s="1">
        <f t="shared" si="3"/>
        <v>1991</v>
      </c>
    </row>
    <row r="133" spans="1:5" ht="14.25" customHeight="1">
      <c r="A133" s="37" t="s">
        <v>100</v>
      </c>
      <c r="B133" s="37" t="s">
        <v>303</v>
      </c>
      <c r="C133" s="3" t="str">
        <f t="shared" ref="C133:C193" si="4">B133&amp;" "&amp;A133</f>
        <v>Czesław Jasiewicz</v>
      </c>
      <c r="D133" s="35">
        <v>33701</v>
      </c>
      <c r="E133" s="1">
        <f t="shared" ref="E133:E193" si="5">YEAR(D133)</f>
        <v>1992</v>
      </c>
    </row>
    <row r="134" spans="1:5" ht="14.25" customHeight="1">
      <c r="A134" s="37" t="s">
        <v>111</v>
      </c>
      <c r="B134" s="37" t="s">
        <v>366</v>
      </c>
      <c r="C134" s="3" t="str">
        <f t="shared" si="4"/>
        <v>Wiesława Kozikowska</v>
      </c>
      <c r="D134" s="35">
        <v>34229</v>
      </c>
      <c r="E134" s="1">
        <f t="shared" si="5"/>
        <v>1993</v>
      </c>
    </row>
    <row r="135" spans="1:5" ht="14.25" customHeight="1">
      <c r="A135" s="37" t="s">
        <v>171</v>
      </c>
      <c r="B135" s="37" t="s">
        <v>277</v>
      </c>
      <c r="C135" s="3" t="str">
        <f t="shared" si="4"/>
        <v>Marek Załuski</v>
      </c>
      <c r="D135" s="35">
        <v>35819</v>
      </c>
      <c r="E135" s="1">
        <f t="shared" si="5"/>
        <v>1998</v>
      </c>
    </row>
    <row r="136" spans="1:5" ht="14.25" customHeight="1">
      <c r="A136" s="37" t="s">
        <v>152</v>
      </c>
      <c r="B136" s="37" t="s">
        <v>319</v>
      </c>
      <c r="C136" s="3" t="str">
        <f t="shared" si="4"/>
        <v>Piotr Słomczyński</v>
      </c>
      <c r="D136" s="35">
        <v>34889</v>
      </c>
      <c r="E136" s="1">
        <f t="shared" si="5"/>
        <v>1995</v>
      </c>
    </row>
    <row r="137" spans="1:5" ht="14.25" customHeight="1">
      <c r="A137" s="37" t="s">
        <v>147</v>
      </c>
      <c r="B137" s="37" t="s">
        <v>352</v>
      </c>
      <c r="C137" s="3" t="str">
        <f t="shared" si="4"/>
        <v xml:space="preserve">Zygmunt Semeniuk </v>
      </c>
      <c r="D137" s="35">
        <v>34367</v>
      </c>
      <c r="E137" s="1">
        <f t="shared" si="5"/>
        <v>1994</v>
      </c>
    </row>
    <row r="138" spans="1:5" ht="14.25" customHeight="1">
      <c r="A138" s="37" t="s">
        <v>160</v>
      </c>
      <c r="B138" s="37" t="s">
        <v>367</v>
      </c>
      <c r="C138" s="3" t="str">
        <f t="shared" si="4"/>
        <v>Helena Urbańczyk</v>
      </c>
      <c r="D138" s="35">
        <v>33179</v>
      </c>
      <c r="E138" s="1">
        <f t="shared" si="5"/>
        <v>1990</v>
      </c>
    </row>
    <row r="139" spans="1:5" ht="14.25" customHeight="1">
      <c r="A139" s="37" t="s">
        <v>92</v>
      </c>
      <c r="B139" s="37" t="s">
        <v>219</v>
      </c>
      <c r="C139" s="3" t="str">
        <f t="shared" si="4"/>
        <v>Paweł Grabowski</v>
      </c>
      <c r="D139" s="35">
        <v>35783</v>
      </c>
      <c r="E139" s="1">
        <f t="shared" si="5"/>
        <v>1997</v>
      </c>
    </row>
    <row r="140" spans="1:5" ht="14.25" customHeight="1">
      <c r="A140" s="37" t="s">
        <v>165</v>
      </c>
      <c r="B140" s="37" t="s">
        <v>251</v>
      </c>
      <c r="C140" s="3" t="str">
        <f t="shared" si="4"/>
        <v>Wojciech Wojtyra</v>
      </c>
      <c r="D140" s="35">
        <v>33961</v>
      </c>
      <c r="E140" s="1">
        <f t="shared" si="5"/>
        <v>1992</v>
      </c>
    </row>
    <row r="141" spans="1:5" ht="14.25" customHeight="1">
      <c r="A141" s="37" t="s">
        <v>137</v>
      </c>
      <c r="B141" s="37" t="s">
        <v>368</v>
      </c>
      <c r="C141" s="3" t="str">
        <f t="shared" si="4"/>
        <v>Antoni Persiński</v>
      </c>
      <c r="D141" s="35">
        <v>35261</v>
      </c>
      <c r="E141" s="1">
        <f t="shared" si="5"/>
        <v>1996</v>
      </c>
    </row>
    <row r="142" spans="1:5" ht="14.25" customHeight="1">
      <c r="A142" s="37" t="s">
        <v>129</v>
      </c>
      <c r="B142" s="37" t="s">
        <v>369</v>
      </c>
      <c r="C142" s="3" t="str">
        <f t="shared" si="4"/>
        <v>Łucja Nadwiślańska</v>
      </c>
      <c r="D142" s="35">
        <v>33485</v>
      </c>
      <c r="E142" s="1">
        <f t="shared" si="5"/>
        <v>1991</v>
      </c>
    </row>
    <row r="143" spans="1:5" ht="14.25" customHeight="1">
      <c r="A143" s="37" t="s">
        <v>121</v>
      </c>
      <c r="B143" s="37" t="s">
        <v>370</v>
      </c>
      <c r="C143" s="3" t="str">
        <f t="shared" si="4"/>
        <v>Olga Mączyńska</v>
      </c>
      <c r="D143" s="35">
        <v>34387</v>
      </c>
      <c r="E143" s="1">
        <f t="shared" si="5"/>
        <v>1994</v>
      </c>
    </row>
    <row r="144" spans="1:5" ht="14.25" customHeight="1">
      <c r="A144" s="37" t="s">
        <v>118</v>
      </c>
      <c r="B144" s="37" t="s">
        <v>360</v>
      </c>
      <c r="C144" s="3" t="str">
        <f t="shared" si="4"/>
        <v xml:space="preserve">Irena Lubańska </v>
      </c>
      <c r="D144" s="35">
        <v>34924</v>
      </c>
      <c r="E144" s="1">
        <f t="shared" si="5"/>
        <v>1995</v>
      </c>
    </row>
    <row r="145" spans="1:5" ht="14.25" customHeight="1">
      <c r="A145" s="37" t="s">
        <v>113</v>
      </c>
      <c r="B145" s="37" t="s">
        <v>352</v>
      </c>
      <c r="C145" s="3" t="str">
        <f t="shared" si="4"/>
        <v>Zygmunt Krawczyk</v>
      </c>
      <c r="D145" s="35">
        <v>36572</v>
      </c>
      <c r="E145" s="1">
        <f t="shared" si="5"/>
        <v>2000</v>
      </c>
    </row>
    <row r="146" spans="1:5" ht="14.25" customHeight="1">
      <c r="A146" s="37" t="s">
        <v>98</v>
      </c>
      <c r="B146" s="37" t="s">
        <v>277</v>
      </c>
      <c r="C146" s="3" t="str">
        <f t="shared" si="4"/>
        <v>Marek Hubertus</v>
      </c>
      <c r="D146" s="35">
        <v>35199</v>
      </c>
      <c r="E146" s="1">
        <f t="shared" si="5"/>
        <v>1996</v>
      </c>
    </row>
    <row r="147" spans="1:5" ht="14.25" customHeight="1">
      <c r="A147" s="37" t="s">
        <v>120</v>
      </c>
      <c r="B147" s="37" t="s">
        <v>371</v>
      </c>
      <c r="C147" s="3" t="str">
        <f t="shared" si="4"/>
        <v>Dagmara Mazowiecka</v>
      </c>
      <c r="D147" s="35">
        <v>34566</v>
      </c>
      <c r="E147" s="1">
        <f t="shared" si="5"/>
        <v>1994</v>
      </c>
    </row>
    <row r="148" spans="1:5" ht="14.25" customHeight="1">
      <c r="A148" s="37" t="s">
        <v>133</v>
      </c>
      <c r="B148" s="37" t="s">
        <v>359</v>
      </c>
      <c r="C148" s="3" t="str">
        <f t="shared" si="4"/>
        <v>Anna Ochocka</v>
      </c>
      <c r="D148" s="35">
        <v>35995</v>
      </c>
      <c r="E148" s="1">
        <f t="shared" si="5"/>
        <v>1998</v>
      </c>
    </row>
    <row r="149" spans="1:5" ht="14.25" customHeight="1">
      <c r="A149" s="37" t="s">
        <v>131</v>
      </c>
      <c r="B149" s="37" t="s">
        <v>232</v>
      </c>
      <c r="C149" s="3" t="str">
        <f t="shared" si="4"/>
        <v>Krzysztof Niewęgłowski</v>
      </c>
      <c r="D149" s="35">
        <v>36092</v>
      </c>
      <c r="E149" s="1">
        <f t="shared" si="5"/>
        <v>1998</v>
      </c>
    </row>
    <row r="150" spans="1:5" ht="14.25" customHeight="1">
      <c r="A150" s="37" t="s">
        <v>102</v>
      </c>
      <c r="B150" s="37" t="s">
        <v>372</v>
      </c>
      <c r="C150" s="3" t="str">
        <f t="shared" si="4"/>
        <v>Konrad Jędruszczak</v>
      </c>
      <c r="D150" s="35">
        <v>34827</v>
      </c>
      <c r="E150" s="1">
        <f t="shared" si="5"/>
        <v>1995</v>
      </c>
    </row>
    <row r="151" spans="1:5" ht="14.25" customHeight="1">
      <c r="A151" s="37" t="s">
        <v>85</v>
      </c>
      <c r="B151" s="37" t="s">
        <v>373</v>
      </c>
      <c r="C151" s="3" t="str">
        <f t="shared" si="4"/>
        <v>Izolda Figura</v>
      </c>
      <c r="D151" s="35">
        <v>34641</v>
      </c>
      <c r="E151" s="1">
        <f t="shared" si="5"/>
        <v>1994</v>
      </c>
    </row>
    <row r="152" spans="1:5" ht="14.25" customHeight="1">
      <c r="A152" s="37" t="s">
        <v>158</v>
      </c>
      <c r="B152" s="37" t="s">
        <v>374</v>
      </c>
      <c r="C152" s="3" t="str">
        <f t="shared" si="4"/>
        <v>Oktawian Terlecki</v>
      </c>
      <c r="D152" s="35">
        <v>36695</v>
      </c>
      <c r="E152" s="1">
        <f t="shared" si="5"/>
        <v>2000</v>
      </c>
    </row>
    <row r="153" spans="1:5" ht="14.25" customHeight="1">
      <c r="A153" s="37" t="s">
        <v>170</v>
      </c>
      <c r="B153" s="37" t="s">
        <v>375</v>
      </c>
      <c r="C153" s="3" t="str">
        <f t="shared" si="4"/>
        <v>Augustyn Zalewski</v>
      </c>
      <c r="D153" s="35">
        <v>34676</v>
      </c>
      <c r="E153" s="1">
        <f t="shared" si="5"/>
        <v>1994</v>
      </c>
    </row>
    <row r="154" spans="1:5" ht="14.25" customHeight="1">
      <c r="A154" s="37" t="s">
        <v>150</v>
      </c>
      <c r="B154" s="37" t="s">
        <v>265</v>
      </c>
      <c r="C154" s="3" t="str">
        <f t="shared" si="4"/>
        <v>Andrzej Sienkiewicz</v>
      </c>
      <c r="D154" s="35">
        <v>36809</v>
      </c>
      <c r="E154" s="1">
        <f t="shared" si="5"/>
        <v>2000</v>
      </c>
    </row>
    <row r="155" spans="1:5" ht="14.25" customHeight="1">
      <c r="A155" s="37" t="s">
        <v>130</v>
      </c>
      <c r="B155" s="37" t="s">
        <v>333</v>
      </c>
      <c r="C155" s="3" t="str">
        <f t="shared" si="4"/>
        <v>Monika Naparstek</v>
      </c>
      <c r="D155" s="35">
        <v>36736</v>
      </c>
      <c r="E155" s="1">
        <f t="shared" si="5"/>
        <v>2000</v>
      </c>
    </row>
    <row r="156" spans="1:5" ht="14.25" customHeight="1">
      <c r="A156" s="37" t="s">
        <v>94</v>
      </c>
      <c r="B156" s="37" t="s">
        <v>376</v>
      </c>
      <c r="C156" s="3" t="str">
        <f t="shared" si="4"/>
        <v>Małgorzata Graniecka</v>
      </c>
      <c r="D156" s="35">
        <v>35916</v>
      </c>
      <c r="E156" s="1">
        <f t="shared" si="5"/>
        <v>1998</v>
      </c>
    </row>
    <row r="157" spans="1:5" ht="14.25" customHeight="1">
      <c r="A157" s="37" t="s">
        <v>112</v>
      </c>
      <c r="B157" s="37" t="s">
        <v>334</v>
      </c>
      <c r="C157" s="3" t="str">
        <f t="shared" si="4"/>
        <v>Grażyna Krasiczyńska</v>
      </c>
      <c r="D157" s="35">
        <v>33195</v>
      </c>
      <c r="E157" s="1">
        <f t="shared" si="5"/>
        <v>1990</v>
      </c>
    </row>
    <row r="158" spans="1:5" ht="14.25" customHeight="1">
      <c r="A158" s="37" t="s">
        <v>60</v>
      </c>
      <c r="B158" s="37" t="s">
        <v>253</v>
      </c>
      <c r="C158" s="3" t="str">
        <f t="shared" si="4"/>
        <v>Teresa Baranowska</v>
      </c>
      <c r="D158" s="35">
        <v>33234</v>
      </c>
      <c r="E158" s="1">
        <f t="shared" si="5"/>
        <v>1990</v>
      </c>
    </row>
    <row r="159" spans="1:5" ht="14.25" customHeight="1">
      <c r="A159" s="37" t="s">
        <v>95</v>
      </c>
      <c r="B159" s="37" t="s">
        <v>340</v>
      </c>
      <c r="C159" s="3" t="str">
        <f t="shared" si="4"/>
        <v>Zofia Gregoruk</v>
      </c>
      <c r="D159" s="35">
        <v>36013</v>
      </c>
      <c r="E159" s="1">
        <f t="shared" si="5"/>
        <v>1998</v>
      </c>
    </row>
    <row r="160" spans="1:5" ht="14.25" customHeight="1">
      <c r="A160" s="37" t="s">
        <v>144</v>
      </c>
      <c r="B160" s="37" t="s">
        <v>364</v>
      </c>
      <c r="C160" s="3" t="str">
        <f t="shared" si="4"/>
        <v>Danuta Rosiak</v>
      </c>
      <c r="D160" s="35">
        <v>33810</v>
      </c>
      <c r="E160" s="1">
        <f t="shared" si="5"/>
        <v>1992</v>
      </c>
    </row>
    <row r="161" spans="1:5" ht="14.25" customHeight="1">
      <c r="A161" s="38" t="s">
        <v>377</v>
      </c>
      <c r="B161" s="37" t="s">
        <v>378</v>
      </c>
      <c r="C161" s="3" t="str">
        <f t="shared" si="4"/>
        <v>Franciszek Beklamasz</v>
      </c>
      <c r="D161" s="35">
        <v>36035</v>
      </c>
      <c r="E161" s="1">
        <f t="shared" si="5"/>
        <v>1998</v>
      </c>
    </row>
    <row r="162" spans="1:5" ht="14.25" customHeight="1">
      <c r="A162" s="37" t="s">
        <v>90</v>
      </c>
      <c r="B162" s="37" t="s">
        <v>379</v>
      </c>
      <c r="C162" s="3" t="str">
        <f t="shared" si="4"/>
        <v>Henryk Górecki</v>
      </c>
      <c r="D162" s="35">
        <v>35101</v>
      </c>
      <c r="E162" s="1">
        <f t="shared" si="5"/>
        <v>1996</v>
      </c>
    </row>
    <row r="163" spans="1:5" ht="14.25" customHeight="1">
      <c r="A163" s="37" t="s">
        <v>125</v>
      </c>
      <c r="B163" s="37" t="s">
        <v>238</v>
      </c>
      <c r="C163" s="3" t="str">
        <f t="shared" si="4"/>
        <v>Joanna Miękus</v>
      </c>
      <c r="D163" s="35">
        <v>33541</v>
      </c>
      <c r="E163" s="1">
        <f t="shared" si="5"/>
        <v>1991</v>
      </c>
    </row>
    <row r="164" spans="1:5" ht="14.25" customHeight="1">
      <c r="A164" s="37" t="s">
        <v>136</v>
      </c>
      <c r="B164" s="37" t="s">
        <v>380</v>
      </c>
      <c r="C164" s="3" t="str">
        <f t="shared" si="4"/>
        <v>Iza Pankiewicz</v>
      </c>
      <c r="D164" s="35">
        <v>34515</v>
      </c>
      <c r="E164" s="1">
        <f t="shared" si="5"/>
        <v>1994</v>
      </c>
    </row>
    <row r="165" spans="1:5" ht="14.25" customHeight="1">
      <c r="A165" s="37" t="s">
        <v>75</v>
      </c>
      <c r="B165" s="37" t="s">
        <v>292</v>
      </c>
      <c r="C165" s="3" t="str">
        <f t="shared" si="4"/>
        <v>Maria Cieślak</v>
      </c>
      <c r="D165" s="35">
        <v>34025</v>
      </c>
      <c r="E165" s="1">
        <f t="shared" si="5"/>
        <v>1993</v>
      </c>
    </row>
    <row r="166" spans="1:5" ht="14.25" customHeight="1">
      <c r="A166" s="37" t="s">
        <v>110</v>
      </c>
      <c r="B166" s="37" t="s">
        <v>367</v>
      </c>
      <c r="C166" s="3" t="str">
        <f t="shared" si="4"/>
        <v>Helena Kowalska</v>
      </c>
      <c r="D166" s="35">
        <v>36540</v>
      </c>
      <c r="E166" s="1">
        <f t="shared" si="5"/>
        <v>2000</v>
      </c>
    </row>
    <row r="167" spans="1:5" ht="14.25" customHeight="1">
      <c r="A167" s="37" t="s">
        <v>162</v>
      </c>
      <c r="B167" s="37" t="s">
        <v>381</v>
      </c>
      <c r="C167" s="3" t="str">
        <f t="shared" si="4"/>
        <v>Teodor Wanad</v>
      </c>
      <c r="D167" s="35">
        <v>33306</v>
      </c>
      <c r="E167" s="1">
        <f t="shared" si="5"/>
        <v>1991</v>
      </c>
    </row>
    <row r="168" spans="1:5" ht="14.25" customHeight="1">
      <c r="A168" s="37" t="s">
        <v>74</v>
      </c>
      <c r="B168" s="37" t="s">
        <v>382</v>
      </c>
      <c r="C168" s="3" t="str">
        <f t="shared" si="4"/>
        <v>Natalia Ciechowska</v>
      </c>
      <c r="D168" s="35">
        <v>34954</v>
      </c>
      <c r="E168" s="1">
        <f t="shared" si="5"/>
        <v>1995</v>
      </c>
    </row>
    <row r="169" spans="1:5" ht="14.25" customHeight="1">
      <c r="A169" s="37" t="s">
        <v>163</v>
      </c>
      <c r="B169" s="37" t="s">
        <v>383</v>
      </c>
      <c r="C169" s="3" t="str">
        <f t="shared" si="4"/>
        <v>Róża Weiss</v>
      </c>
      <c r="D169" s="35">
        <v>33781</v>
      </c>
      <c r="E169" s="1">
        <f t="shared" si="5"/>
        <v>1992</v>
      </c>
    </row>
    <row r="170" spans="1:5" ht="14.25" customHeight="1">
      <c r="A170" s="37" t="s">
        <v>66</v>
      </c>
      <c r="B170" s="37" t="s">
        <v>294</v>
      </c>
      <c r="C170" s="3" t="str">
        <f t="shared" si="4"/>
        <v>Tadeusz Bielak</v>
      </c>
      <c r="D170" s="35">
        <v>33973</v>
      </c>
      <c r="E170" s="1">
        <f t="shared" si="5"/>
        <v>1993</v>
      </c>
    </row>
    <row r="171" spans="1:5" ht="14.25" customHeight="1">
      <c r="A171" s="37" t="s">
        <v>141</v>
      </c>
      <c r="B171" s="37" t="s">
        <v>265</v>
      </c>
      <c r="C171" s="3" t="str">
        <f t="shared" si="4"/>
        <v>Andrzej Pyza</v>
      </c>
      <c r="D171" s="35">
        <v>34062</v>
      </c>
      <c r="E171" s="1">
        <f t="shared" si="5"/>
        <v>1993</v>
      </c>
    </row>
    <row r="172" spans="1:5" ht="14.25" customHeight="1">
      <c r="A172" s="37" t="s">
        <v>70</v>
      </c>
      <c r="B172" s="37" t="s">
        <v>242</v>
      </c>
      <c r="C172" s="3" t="str">
        <f t="shared" si="4"/>
        <v>Jerzy Celejewski</v>
      </c>
      <c r="D172" s="35">
        <v>36497</v>
      </c>
      <c r="E172" s="1">
        <f t="shared" si="5"/>
        <v>1999</v>
      </c>
    </row>
    <row r="173" spans="1:5" ht="14.25" customHeight="1">
      <c r="A173" s="37" t="s">
        <v>146</v>
      </c>
      <c r="B173" s="37" t="s">
        <v>217</v>
      </c>
      <c r="C173" s="3" t="str">
        <f t="shared" si="4"/>
        <v>Dariusz Salezy</v>
      </c>
      <c r="D173" s="35">
        <v>35233</v>
      </c>
      <c r="E173" s="1">
        <f t="shared" si="5"/>
        <v>1996</v>
      </c>
    </row>
    <row r="174" spans="1:5" ht="14.25" customHeight="1">
      <c r="A174" s="37" t="s">
        <v>86</v>
      </c>
      <c r="B174" s="37" t="s">
        <v>384</v>
      </c>
      <c r="C174" s="3" t="str">
        <f t="shared" si="4"/>
        <v>Bogdan Filipek</v>
      </c>
      <c r="D174" s="35">
        <v>34086</v>
      </c>
      <c r="E174" s="1">
        <f t="shared" si="5"/>
        <v>1993</v>
      </c>
    </row>
    <row r="175" spans="1:5" ht="14.25" customHeight="1">
      <c r="A175" s="37" t="s">
        <v>127</v>
      </c>
      <c r="B175" s="37" t="s">
        <v>260</v>
      </c>
      <c r="C175" s="3" t="str">
        <f t="shared" si="4"/>
        <v>Ewa Milewska</v>
      </c>
      <c r="D175" s="35">
        <v>34878</v>
      </c>
      <c r="E175" s="1">
        <f t="shared" si="5"/>
        <v>1995</v>
      </c>
    </row>
    <row r="176" spans="1:5" ht="14.25" customHeight="1">
      <c r="A176" s="37" t="s">
        <v>60</v>
      </c>
      <c r="B176" s="37" t="s">
        <v>338</v>
      </c>
      <c r="C176" s="3" t="str">
        <f t="shared" si="4"/>
        <v>Melisa Baranowska</v>
      </c>
      <c r="D176" s="35">
        <v>36348</v>
      </c>
      <c r="E176" s="1">
        <f t="shared" si="5"/>
        <v>1999</v>
      </c>
    </row>
    <row r="177" spans="1:5" ht="14.25" customHeight="1">
      <c r="A177" s="37" t="s">
        <v>79</v>
      </c>
      <c r="B177" s="37" t="s">
        <v>385</v>
      </c>
      <c r="C177" s="3" t="str">
        <f t="shared" si="4"/>
        <v>Sławomir Duszczyk</v>
      </c>
      <c r="D177" s="35">
        <v>33586</v>
      </c>
      <c r="E177" s="1">
        <f t="shared" si="5"/>
        <v>1991</v>
      </c>
    </row>
    <row r="178" spans="1:5" ht="14.25" customHeight="1">
      <c r="A178" s="37" t="s">
        <v>106</v>
      </c>
      <c r="B178" s="37" t="s">
        <v>319</v>
      </c>
      <c r="C178" s="3" t="str">
        <f t="shared" si="4"/>
        <v>Piotr Kieślowski</v>
      </c>
      <c r="D178" s="35">
        <v>33606</v>
      </c>
      <c r="E178" s="1">
        <f t="shared" si="5"/>
        <v>1992</v>
      </c>
    </row>
    <row r="179" spans="1:5" ht="14.25" customHeight="1">
      <c r="A179" s="37" t="s">
        <v>245</v>
      </c>
      <c r="B179" s="37" t="s">
        <v>287</v>
      </c>
      <c r="C179" s="3" t="str">
        <f t="shared" si="4"/>
        <v>Adam Adamczyk</v>
      </c>
      <c r="D179" s="35">
        <v>33406</v>
      </c>
      <c r="E179" s="1">
        <f t="shared" si="5"/>
        <v>1991</v>
      </c>
    </row>
    <row r="180" spans="1:5" ht="14.25" customHeight="1">
      <c r="A180" s="37" t="s">
        <v>167</v>
      </c>
      <c r="B180" s="37" t="s">
        <v>219</v>
      </c>
      <c r="C180" s="3" t="str">
        <f t="shared" si="4"/>
        <v>Paweł Wolski</v>
      </c>
      <c r="D180" s="35">
        <v>35900</v>
      </c>
      <c r="E180" s="1">
        <f t="shared" si="5"/>
        <v>1998</v>
      </c>
    </row>
    <row r="181" spans="1:5" ht="14.25" customHeight="1">
      <c r="A181" s="37" t="s">
        <v>80</v>
      </c>
      <c r="B181" s="37" t="s">
        <v>253</v>
      </c>
      <c r="C181" s="3" t="str">
        <f t="shared" si="4"/>
        <v>Teresa Dykiel</v>
      </c>
      <c r="D181" s="35">
        <v>33670</v>
      </c>
      <c r="E181" s="1">
        <f t="shared" si="5"/>
        <v>1992</v>
      </c>
    </row>
    <row r="182" spans="1:5" ht="14.25" customHeight="1">
      <c r="A182" s="37" t="s">
        <v>105</v>
      </c>
      <c r="B182" s="37" t="s">
        <v>325</v>
      </c>
      <c r="C182" s="3" t="str">
        <f t="shared" si="4"/>
        <v>Agnieszka Kałuża</v>
      </c>
      <c r="D182" s="35">
        <v>33186</v>
      </c>
      <c r="E182" s="1">
        <f t="shared" si="5"/>
        <v>1990</v>
      </c>
    </row>
    <row r="183" spans="1:5" ht="14.25" customHeight="1">
      <c r="A183" s="37" t="s">
        <v>245</v>
      </c>
      <c r="B183" s="37" t="s">
        <v>386</v>
      </c>
      <c r="C183" s="3" t="str">
        <f t="shared" si="4"/>
        <v>Marcin Adamczyk</v>
      </c>
      <c r="D183" s="35">
        <v>35733</v>
      </c>
      <c r="E183" s="1">
        <f t="shared" si="5"/>
        <v>1997</v>
      </c>
    </row>
    <row r="184" spans="1:5" ht="14.25" customHeight="1">
      <c r="A184" s="37" t="s">
        <v>134</v>
      </c>
      <c r="B184" s="37" t="s">
        <v>332</v>
      </c>
      <c r="C184" s="3" t="str">
        <f t="shared" si="4"/>
        <v>Barbara Ostrowska</v>
      </c>
      <c r="D184" s="35">
        <v>36871</v>
      </c>
      <c r="E184" s="1">
        <f t="shared" si="5"/>
        <v>2000</v>
      </c>
    </row>
    <row r="185" spans="1:5" ht="14.25" customHeight="1">
      <c r="A185" s="37" t="s">
        <v>135</v>
      </c>
      <c r="B185" s="37" t="s">
        <v>387</v>
      </c>
      <c r="C185" s="3" t="str">
        <f t="shared" si="4"/>
        <v>Katarzyna Pacuła</v>
      </c>
      <c r="D185" s="35">
        <v>33180</v>
      </c>
      <c r="E185" s="1">
        <f t="shared" si="5"/>
        <v>1990</v>
      </c>
    </row>
    <row r="186" spans="1:5" ht="14.25" customHeight="1">
      <c r="A186" s="37" t="s">
        <v>142</v>
      </c>
      <c r="B186" s="37" t="s">
        <v>358</v>
      </c>
      <c r="C186" s="3" t="str">
        <f t="shared" si="4"/>
        <v>Robert Reszczyński</v>
      </c>
      <c r="D186" s="35">
        <v>34643</v>
      </c>
      <c r="E186" s="1">
        <f t="shared" si="5"/>
        <v>1994</v>
      </c>
    </row>
    <row r="187" spans="1:5" ht="14.25" customHeight="1">
      <c r="A187" s="37" t="s">
        <v>164</v>
      </c>
      <c r="B187" s="37" t="s">
        <v>332</v>
      </c>
      <c r="C187" s="3" t="str">
        <f t="shared" si="4"/>
        <v>Barbara Węgier</v>
      </c>
      <c r="D187" s="35">
        <v>35543</v>
      </c>
      <c r="E187" s="1">
        <f t="shared" si="5"/>
        <v>1997</v>
      </c>
    </row>
    <row r="188" spans="1:5" ht="14.25" customHeight="1">
      <c r="A188" s="37" t="s">
        <v>96</v>
      </c>
      <c r="B188" s="37" t="s">
        <v>251</v>
      </c>
      <c r="C188" s="3" t="str">
        <f t="shared" si="4"/>
        <v>Wojciech Grzeszczak</v>
      </c>
      <c r="D188" s="35">
        <v>34802</v>
      </c>
      <c r="E188" s="1">
        <f t="shared" si="5"/>
        <v>1995</v>
      </c>
    </row>
    <row r="189" spans="1:5" ht="14.25" customHeight="1">
      <c r="A189" s="37" t="s">
        <v>99</v>
      </c>
      <c r="B189" s="37" t="s">
        <v>332</v>
      </c>
      <c r="C189" s="3" t="str">
        <f t="shared" si="4"/>
        <v>Barbara Janiszewska</v>
      </c>
      <c r="D189" s="35">
        <v>34960</v>
      </c>
      <c r="E189" s="1">
        <f t="shared" si="5"/>
        <v>1995</v>
      </c>
    </row>
    <row r="190" spans="1:5" ht="14.25" customHeight="1">
      <c r="A190" s="37" t="s">
        <v>64</v>
      </c>
      <c r="B190" s="37" t="s">
        <v>319</v>
      </c>
      <c r="C190" s="3" t="str">
        <f t="shared" si="4"/>
        <v>Piotr Beneka</v>
      </c>
      <c r="D190" s="35">
        <v>34431</v>
      </c>
      <c r="E190" s="1">
        <f t="shared" si="5"/>
        <v>1994</v>
      </c>
    </row>
    <row r="191" spans="1:5" ht="14.25" customHeight="1">
      <c r="A191" s="37" t="s">
        <v>156</v>
      </c>
      <c r="B191" s="37" t="s">
        <v>388</v>
      </c>
      <c r="C191" s="3" t="str">
        <f t="shared" si="4"/>
        <v>Mieczysława Szelest</v>
      </c>
      <c r="D191" s="35">
        <v>35939</v>
      </c>
      <c r="E191" s="1">
        <f t="shared" si="5"/>
        <v>1998</v>
      </c>
    </row>
    <row r="192" spans="1:5" ht="14.25" customHeight="1">
      <c r="A192" s="37" t="s">
        <v>71</v>
      </c>
      <c r="B192" s="37" t="s">
        <v>389</v>
      </c>
      <c r="C192" s="3" t="str">
        <f t="shared" si="4"/>
        <v>Lesław Chojnacki</v>
      </c>
      <c r="D192" s="35">
        <v>33543</v>
      </c>
      <c r="E192" s="1">
        <f t="shared" si="5"/>
        <v>1991</v>
      </c>
    </row>
    <row r="193" spans="1:5" ht="14.25" customHeight="1">
      <c r="A193" s="37" t="s">
        <v>123</v>
      </c>
      <c r="B193" s="37" t="s">
        <v>390</v>
      </c>
      <c r="C193" s="3" t="str">
        <f t="shared" si="4"/>
        <v>Wanda Mianowska</v>
      </c>
      <c r="D193" s="35">
        <v>36809</v>
      </c>
      <c r="E193" s="1">
        <f t="shared" si="5"/>
        <v>2000</v>
      </c>
    </row>
    <row r="194" spans="1:5" ht="14.25" customHeight="1">
      <c r="C194" s="2"/>
      <c r="D194" s="1"/>
      <c r="E194" s="1"/>
    </row>
    <row r="195" spans="1:5" ht="14.25" customHeight="1">
      <c r="C195" s="2"/>
      <c r="D195" s="1"/>
      <c r="E195" s="1"/>
    </row>
    <row r="196" spans="1:5" ht="14.25" customHeight="1">
      <c r="C196" s="2"/>
      <c r="D196" s="1"/>
      <c r="E196" s="1"/>
    </row>
    <row r="197" spans="1:5" ht="14.25" customHeight="1">
      <c r="C197" s="2"/>
      <c r="D197" s="1"/>
      <c r="E197" s="1"/>
    </row>
    <row r="198" spans="1:5" ht="14.25" customHeight="1">
      <c r="C198" s="2"/>
      <c r="D198" s="1"/>
      <c r="E198" s="1"/>
    </row>
    <row r="199" spans="1:5" ht="14.25" customHeight="1">
      <c r="C199" s="2"/>
      <c r="D199" s="1"/>
      <c r="E199" s="1"/>
    </row>
    <row r="200" spans="1:5" ht="14.25" customHeight="1">
      <c r="C200" s="2"/>
      <c r="D200" s="1"/>
      <c r="E200" s="1"/>
    </row>
    <row r="201" spans="1:5" ht="14.25" customHeight="1">
      <c r="C201" s="2"/>
      <c r="D201" s="1"/>
      <c r="E201" s="1"/>
    </row>
    <row r="202" spans="1:5" ht="14.25" customHeight="1">
      <c r="C202" s="2"/>
      <c r="D202" s="1"/>
      <c r="E202" s="1"/>
    </row>
    <row r="203" spans="1:5" ht="14.25" customHeight="1">
      <c r="C203" s="2"/>
      <c r="D203" s="1"/>
      <c r="E203" s="1"/>
    </row>
    <row r="204" spans="1:5" ht="14.25" customHeight="1">
      <c r="C204" s="2"/>
      <c r="D204" s="1"/>
      <c r="E204" s="1"/>
    </row>
    <row r="205" spans="1:5" ht="14.25" customHeight="1">
      <c r="C205" s="2"/>
      <c r="D205" s="1"/>
      <c r="E205" s="1"/>
    </row>
    <row r="206" spans="1:5" ht="14.25" customHeight="1">
      <c r="C206" s="2"/>
      <c r="D206" s="1"/>
      <c r="E206" s="1"/>
    </row>
    <row r="207" spans="1:5" ht="14.25" customHeight="1">
      <c r="C207" s="2"/>
      <c r="D207" s="1"/>
      <c r="E207" s="1"/>
    </row>
    <row r="208" spans="1:5" ht="14.25" customHeight="1">
      <c r="C208" s="2"/>
      <c r="D208" s="1"/>
      <c r="E208" s="1"/>
    </row>
    <row r="209" spans="3:5" ht="14.25" customHeight="1">
      <c r="C209" s="2"/>
      <c r="D209" s="1"/>
      <c r="E209" s="1"/>
    </row>
    <row r="210" spans="3:5" ht="14.25" customHeight="1">
      <c r="C210" s="2"/>
      <c r="D210" s="1"/>
      <c r="E210" s="1"/>
    </row>
    <row r="211" spans="3:5" ht="14.25" customHeight="1">
      <c r="C211" s="2"/>
      <c r="D211" s="1"/>
      <c r="E211" s="1"/>
    </row>
    <row r="212" spans="3:5" ht="14.25" customHeight="1">
      <c r="C212" s="2"/>
      <c r="D212" s="1"/>
      <c r="E212" s="1"/>
    </row>
    <row r="213" spans="3:5" ht="14.25" customHeight="1">
      <c r="C213" s="2"/>
      <c r="D213" s="1"/>
      <c r="E213" s="1"/>
    </row>
    <row r="214" spans="3:5" ht="14.25" customHeight="1">
      <c r="C214" s="2"/>
      <c r="D214" s="1"/>
      <c r="E214" s="1"/>
    </row>
    <row r="215" spans="3:5" ht="14.25" customHeight="1">
      <c r="C215" s="2"/>
      <c r="D215" s="1"/>
      <c r="E215" s="1"/>
    </row>
    <row r="216" spans="3:5" ht="14.25" customHeight="1">
      <c r="C216" s="2"/>
      <c r="D216" s="1"/>
      <c r="E216" s="1"/>
    </row>
    <row r="217" spans="3:5" ht="14.25" customHeight="1">
      <c r="C217" s="2"/>
      <c r="D217" s="1"/>
      <c r="E217" s="1"/>
    </row>
    <row r="218" spans="3:5" ht="14.25" customHeight="1">
      <c r="C218" s="2"/>
      <c r="D218" s="1"/>
      <c r="E218" s="1"/>
    </row>
    <row r="219" spans="3:5" ht="14.25" customHeight="1">
      <c r="C219" s="2"/>
      <c r="D219" s="1"/>
      <c r="E219" s="1"/>
    </row>
    <row r="220" spans="3:5" ht="14.25" customHeight="1">
      <c r="C220" s="2"/>
      <c r="D220" s="1"/>
      <c r="E220" s="1"/>
    </row>
    <row r="221" spans="3:5" ht="14.25" customHeight="1">
      <c r="C221" s="2"/>
      <c r="D221" s="1"/>
      <c r="E221" s="1"/>
    </row>
    <row r="222" spans="3:5" ht="14.25" customHeight="1">
      <c r="C222" s="2"/>
      <c r="D222" s="1"/>
      <c r="E222" s="1"/>
    </row>
    <row r="223" spans="3:5" ht="14.25" customHeight="1">
      <c r="C223" s="2"/>
      <c r="D223" s="1"/>
      <c r="E223" s="1"/>
    </row>
    <row r="224" spans="3:5" ht="14.25" customHeight="1">
      <c r="C224" s="2"/>
      <c r="D224" s="1"/>
      <c r="E224" s="1"/>
    </row>
    <row r="225" spans="3:5" ht="14.25" customHeight="1">
      <c r="C225" s="2"/>
      <c r="D225" s="1"/>
      <c r="E225" s="1"/>
    </row>
    <row r="226" spans="3:5" ht="14.25" customHeight="1">
      <c r="C226" s="2"/>
      <c r="D226" s="1"/>
      <c r="E226" s="1"/>
    </row>
    <row r="227" spans="3:5" ht="14.25" customHeight="1">
      <c r="C227" s="2"/>
      <c r="D227" s="1"/>
      <c r="E227" s="1"/>
    </row>
    <row r="228" spans="3:5" ht="14.25" customHeight="1">
      <c r="C228" s="2"/>
      <c r="D228" s="1"/>
      <c r="E228" s="1"/>
    </row>
    <row r="229" spans="3:5" ht="14.25" customHeight="1">
      <c r="C229" s="2"/>
      <c r="D229" s="1"/>
      <c r="E229" s="1"/>
    </row>
    <row r="230" spans="3:5" ht="14.25" customHeight="1">
      <c r="C230" s="2"/>
      <c r="D230" s="1"/>
      <c r="E230" s="1"/>
    </row>
    <row r="231" spans="3:5" ht="14.25" customHeight="1">
      <c r="C231" s="2"/>
      <c r="D231" s="1"/>
      <c r="E231" s="1"/>
    </row>
    <row r="232" spans="3:5" ht="14.25" customHeight="1">
      <c r="C232" s="2"/>
      <c r="D232" s="1"/>
      <c r="E232" s="1"/>
    </row>
    <row r="233" spans="3:5" ht="14.25" customHeight="1">
      <c r="C233" s="2"/>
      <c r="D233" s="1"/>
      <c r="E233" s="1"/>
    </row>
    <row r="234" spans="3:5" ht="14.25" customHeight="1">
      <c r="C234" s="2"/>
      <c r="D234" s="1"/>
      <c r="E234" s="1"/>
    </row>
    <row r="235" spans="3:5" ht="14.25" customHeight="1">
      <c r="C235" s="2"/>
      <c r="D235" s="1"/>
      <c r="E235" s="1"/>
    </row>
    <row r="236" spans="3:5" ht="14.25" customHeight="1">
      <c r="C236" s="2"/>
      <c r="D236" s="1"/>
      <c r="E236" s="1"/>
    </row>
    <row r="237" spans="3:5" ht="14.25" customHeight="1">
      <c r="C237" s="2"/>
      <c r="D237" s="1"/>
      <c r="E237" s="1"/>
    </row>
    <row r="238" spans="3:5" ht="14.25" customHeight="1">
      <c r="C238" s="2"/>
      <c r="D238" s="1"/>
      <c r="E238" s="1"/>
    </row>
    <row r="239" spans="3:5" ht="14.25" customHeight="1">
      <c r="C239" s="2"/>
      <c r="D239" s="1"/>
      <c r="E239" s="1"/>
    </row>
    <row r="240" spans="3:5" ht="14.25" customHeight="1">
      <c r="C240" s="2"/>
      <c r="D240" s="1"/>
      <c r="E240" s="1"/>
    </row>
    <row r="241" spans="3:5" ht="14.25" customHeight="1">
      <c r="C241" s="2"/>
      <c r="D241" s="1"/>
      <c r="E241" s="1"/>
    </row>
    <row r="242" spans="3:5" ht="14.25" customHeight="1">
      <c r="C242" s="2"/>
      <c r="D242" s="1"/>
      <c r="E242" s="1"/>
    </row>
    <row r="243" spans="3:5" ht="14.25" customHeight="1">
      <c r="C243" s="2"/>
      <c r="D243" s="1"/>
      <c r="E243" s="1"/>
    </row>
    <row r="244" spans="3:5" ht="14.25" customHeight="1">
      <c r="C244" s="2"/>
      <c r="D244" s="1"/>
      <c r="E244" s="1"/>
    </row>
    <row r="245" spans="3:5" ht="14.25" customHeight="1">
      <c r="C245" s="2"/>
      <c r="D245" s="1"/>
      <c r="E245" s="1"/>
    </row>
    <row r="246" spans="3:5" ht="14.25" customHeight="1">
      <c r="C246" s="2"/>
      <c r="D246" s="1"/>
      <c r="E246" s="1"/>
    </row>
    <row r="247" spans="3:5" ht="14.25" customHeight="1">
      <c r="C247" s="2"/>
      <c r="D247" s="1"/>
      <c r="E247" s="1"/>
    </row>
    <row r="248" spans="3:5" ht="14.25" customHeight="1">
      <c r="C248" s="2"/>
      <c r="D248" s="1"/>
      <c r="E248" s="1"/>
    </row>
    <row r="249" spans="3:5" ht="14.25" customHeight="1">
      <c r="C249" s="2"/>
      <c r="D249" s="1"/>
      <c r="E249" s="1"/>
    </row>
    <row r="250" spans="3:5" ht="14.25" customHeight="1">
      <c r="C250" s="2"/>
      <c r="D250" s="1"/>
      <c r="E250" s="1"/>
    </row>
    <row r="251" spans="3:5" ht="14.25" customHeight="1">
      <c r="C251" s="2"/>
      <c r="D251" s="1"/>
      <c r="E251" s="1"/>
    </row>
    <row r="252" spans="3:5" ht="14.25" customHeight="1">
      <c r="C252" s="2"/>
      <c r="D252" s="1"/>
      <c r="E252" s="1"/>
    </row>
    <row r="253" spans="3:5" ht="14.25" customHeight="1">
      <c r="C253" s="2"/>
      <c r="D253" s="1"/>
      <c r="E253" s="1"/>
    </row>
    <row r="254" spans="3:5" ht="14.25" customHeight="1">
      <c r="C254" s="2"/>
      <c r="D254" s="1"/>
      <c r="E254" s="1"/>
    </row>
    <row r="255" spans="3:5" ht="14.25" customHeight="1">
      <c r="C255" s="2"/>
      <c r="D255" s="1"/>
      <c r="E255" s="1"/>
    </row>
    <row r="256" spans="3:5" ht="14.25" customHeight="1">
      <c r="C256" s="2"/>
      <c r="D256" s="1"/>
      <c r="E256" s="1"/>
    </row>
    <row r="257" spans="3:5" ht="14.25" customHeight="1">
      <c r="C257" s="2"/>
      <c r="D257" s="1"/>
      <c r="E257" s="1"/>
    </row>
    <row r="258" spans="3:5" ht="14.25" customHeight="1">
      <c r="C258" s="2"/>
      <c r="D258" s="1"/>
      <c r="E258" s="1"/>
    </row>
    <row r="259" spans="3:5" ht="14.25" customHeight="1">
      <c r="C259" s="2"/>
      <c r="D259" s="1"/>
      <c r="E259" s="1"/>
    </row>
    <row r="260" spans="3:5" ht="14.25" customHeight="1">
      <c r="C260" s="2"/>
      <c r="D260" s="1"/>
      <c r="E260" s="1"/>
    </row>
    <row r="261" spans="3:5" ht="14.25" customHeight="1">
      <c r="C261" s="2"/>
      <c r="D261" s="1"/>
      <c r="E261" s="1"/>
    </row>
    <row r="262" spans="3:5" ht="14.25" customHeight="1">
      <c r="C262" s="2"/>
      <c r="D262" s="1"/>
      <c r="E262" s="1"/>
    </row>
    <row r="263" spans="3:5" ht="14.25" customHeight="1">
      <c r="C263" s="2"/>
      <c r="D263" s="1"/>
      <c r="E263" s="1"/>
    </row>
    <row r="264" spans="3:5" ht="14.25" customHeight="1">
      <c r="C264" s="2"/>
      <c r="D264" s="1"/>
      <c r="E264" s="1"/>
    </row>
    <row r="265" spans="3:5" ht="14.25" customHeight="1">
      <c r="C265" s="2"/>
      <c r="D265" s="1"/>
      <c r="E265" s="1"/>
    </row>
    <row r="266" spans="3:5" ht="14.25" customHeight="1">
      <c r="C266" s="2"/>
      <c r="D266" s="1"/>
      <c r="E266" s="1"/>
    </row>
    <row r="267" spans="3:5" ht="14.25" customHeight="1">
      <c r="C267" s="2"/>
      <c r="D267" s="1"/>
      <c r="E267" s="1"/>
    </row>
    <row r="268" spans="3:5" ht="14.25" customHeight="1">
      <c r="C268" s="2"/>
      <c r="D268" s="1"/>
      <c r="E268" s="1"/>
    </row>
    <row r="269" spans="3:5" ht="14.25" customHeight="1">
      <c r="C269" s="2"/>
      <c r="D269" s="1"/>
      <c r="E269" s="1"/>
    </row>
    <row r="270" spans="3:5" ht="14.25" customHeight="1">
      <c r="C270" s="2"/>
      <c r="D270" s="1"/>
      <c r="E270" s="1"/>
    </row>
    <row r="271" spans="3:5" ht="14.25" customHeight="1">
      <c r="C271" s="2"/>
      <c r="D271" s="1"/>
      <c r="E271" s="1"/>
    </row>
    <row r="272" spans="3:5" ht="14.25" customHeight="1">
      <c r="C272" s="2"/>
      <c r="D272" s="1"/>
      <c r="E272" s="1"/>
    </row>
    <row r="273" spans="3:5" ht="14.25" customHeight="1">
      <c r="C273" s="2"/>
      <c r="D273" s="1"/>
      <c r="E273" s="1"/>
    </row>
    <row r="274" spans="3:5" ht="14.25" customHeight="1">
      <c r="C274" s="2"/>
      <c r="D274" s="1"/>
      <c r="E274" s="1"/>
    </row>
    <row r="275" spans="3:5" ht="14.25" customHeight="1">
      <c r="C275" s="2"/>
      <c r="D275" s="1"/>
      <c r="E275" s="1"/>
    </row>
    <row r="276" spans="3:5" ht="14.25" customHeight="1">
      <c r="C276" s="2"/>
      <c r="D276" s="1"/>
      <c r="E276" s="1"/>
    </row>
    <row r="277" spans="3:5" ht="14.25" customHeight="1">
      <c r="C277" s="2"/>
      <c r="D277" s="1"/>
      <c r="E277" s="1"/>
    </row>
    <row r="278" spans="3:5" ht="14.25" customHeight="1">
      <c r="C278" s="2"/>
      <c r="D278" s="1"/>
      <c r="E278" s="1"/>
    </row>
    <row r="279" spans="3:5" ht="14.25" customHeight="1">
      <c r="C279" s="2"/>
      <c r="D279" s="1"/>
      <c r="E279" s="1"/>
    </row>
    <row r="280" spans="3:5" ht="14.25" customHeight="1">
      <c r="C280" s="2"/>
      <c r="D280" s="1"/>
      <c r="E280" s="1"/>
    </row>
    <row r="281" spans="3:5" ht="14.25" customHeight="1">
      <c r="C281" s="2"/>
      <c r="D281" s="1"/>
      <c r="E281" s="1"/>
    </row>
    <row r="282" spans="3:5" ht="14.25" customHeight="1">
      <c r="C282" s="2"/>
      <c r="D282" s="1"/>
      <c r="E282" s="1"/>
    </row>
    <row r="283" spans="3:5" ht="14.25" customHeight="1">
      <c r="C283" s="2"/>
      <c r="D283" s="1"/>
      <c r="E283" s="1"/>
    </row>
    <row r="284" spans="3:5" ht="14.25" customHeight="1">
      <c r="C284" s="2"/>
      <c r="D284" s="1"/>
      <c r="E284" s="1"/>
    </row>
    <row r="285" spans="3:5" ht="14.25" customHeight="1">
      <c r="C285" s="2"/>
      <c r="D285" s="1"/>
      <c r="E285" s="1"/>
    </row>
    <row r="286" spans="3:5" ht="14.25" customHeight="1">
      <c r="C286" s="2"/>
      <c r="D286" s="1"/>
      <c r="E286" s="1"/>
    </row>
    <row r="287" spans="3:5" ht="14.25" customHeight="1">
      <c r="C287" s="2"/>
      <c r="D287" s="1"/>
      <c r="E287" s="1"/>
    </row>
    <row r="288" spans="3:5" ht="14.25" customHeight="1">
      <c r="C288" s="2"/>
      <c r="D288" s="1"/>
      <c r="E288" s="1"/>
    </row>
    <row r="289" spans="3:5" ht="14.25" customHeight="1">
      <c r="C289" s="2"/>
      <c r="D289" s="1"/>
      <c r="E289" s="1"/>
    </row>
    <row r="290" spans="3:5" ht="14.25" customHeight="1">
      <c r="C290" s="2"/>
      <c r="D290" s="1"/>
      <c r="E290" s="1"/>
    </row>
    <row r="291" spans="3:5" ht="14.25" customHeight="1">
      <c r="C291" s="2"/>
      <c r="D291" s="1"/>
      <c r="E291" s="1"/>
    </row>
    <row r="292" spans="3:5" ht="14.25" customHeight="1">
      <c r="C292" s="2"/>
      <c r="D292" s="1"/>
      <c r="E292" s="1"/>
    </row>
    <row r="293" spans="3:5" ht="14.25" customHeight="1">
      <c r="C293" s="2"/>
      <c r="D293" s="1"/>
      <c r="E293" s="1"/>
    </row>
    <row r="294" spans="3:5" ht="14.25" customHeight="1">
      <c r="C294" s="2"/>
      <c r="D294" s="1"/>
      <c r="E294" s="1"/>
    </row>
    <row r="295" spans="3:5" ht="14.25" customHeight="1">
      <c r="C295" s="2"/>
      <c r="D295" s="1"/>
      <c r="E295" s="1"/>
    </row>
    <row r="296" spans="3:5" ht="14.25" customHeight="1">
      <c r="C296" s="2"/>
      <c r="D296" s="1"/>
      <c r="E296" s="1"/>
    </row>
    <row r="297" spans="3:5" ht="14.25" customHeight="1">
      <c r="C297" s="2"/>
      <c r="D297" s="1"/>
      <c r="E297" s="1"/>
    </row>
    <row r="298" spans="3:5" ht="14.25" customHeight="1">
      <c r="C298" s="2"/>
      <c r="D298" s="1"/>
      <c r="E298" s="1"/>
    </row>
    <row r="299" spans="3:5" ht="14.25" customHeight="1">
      <c r="C299" s="2"/>
      <c r="D299" s="1"/>
      <c r="E299" s="1"/>
    </row>
    <row r="300" spans="3:5" ht="14.25" customHeight="1">
      <c r="C300" s="2"/>
      <c r="D300" s="1"/>
      <c r="E300" s="1"/>
    </row>
    <row r="301" spans="3:5" ht="14.25" customHeight="1">
      <c r="C301" s="2"/>
      <c r="D301" s="1"/>
      <c r="E301" s="1"/>
    </row>
    <row r="302" spans="3:5" ht="14.25" customHeight="1">
      <c r="C302" s="2"/>
      <c r="D302" s="1"/>
      <c r="E302" s="1"/>
    </row>
    <row r="303" spans="3:5" ht="14.25" customHeight="1">
      <c r="C303" s="2"/>
      <c r="D303" s="1"/>
      <c r="E303" s="1"/>
    </row>
    <row r="304" spans="3:5" ht="14.25" customHeight="1">
      <c r="C304" s="2"/>
      <c r="D304" s="1"/>
      <c r="E304" s="1"/>
    </row>
    <row r="305" spans="3:5" ht="14.25" customHeight="1">
      <c r="C305" s="2"/>
      <c r="D305" s="1"/>
      <c r="E305" s="1"/>
    </row>
    <row r="306" spans="3:5" ht="14.25" customHeight="1">
      <c r="C306" s="2"/>
      <c r="D306" s="1"/>
      <c r="E306" s="1"/>
    </row>
    <row r="307" spans="3:5" ht="14.25" customHeight="1">
      <c r="C307" s="2"/>
      <c r="D307" s="1"/>
      <c r="E307" s="1"/>
    </row>
    <row r="308" spans="3:5" ht="14.25" customHeight="1">
      <c r="C308" s="2"/>
      <c r="D308" s="1"/>
      <c r="E308" s="1"/>
    </row>
    <row r="309" spans="3:5" ht="14.25" customHeight="1">
      <c r="C309" s="2"/>
      <c r="D309" s="1"/>
      <c r="E309" s="1"/>
    </row>
    <row r="310" spans="3:5" ht="14.25" customHeight="1">
      <c r="C310" s="2"/>
      <c r="D310" s="1"/>
      <c r="E310" s="1"/>
    </row>
    <row r="311" spans="3:5" ht="14.25" customHeight="1">
      <c r="C311" s="2"/>
      <c r="D311" s="1"/>
      <c r="E311" s="1"/>
    </row>
    <row r="312" spans="3:5" ht="14.25" customHeight="1">
      <c r="C312" s="2"/>
      <c r="D312" s="1"/>
      <c r="E312" s="1"/>
    </row>
    <row r="313" spans="3:5" ht="14.25" customHeight="1">
      <c r="C313" s="2"/>
      <c r="D313" s="1"/>
      <c r="E313" s="1"/>
    </row>
    <row r="314" spans="3:5" ht="14.25" customHeight="1">
      <c r="C314" s="2"/>
      <c r="D314" s="1"/>
      <c r="E314" s="1"/>
    </row>
    <row r="315" spans="3:5" ht="14.25" customHeight="1">
      <c r="C315" s="2"/>
      <c r="D315" s="1"/>
      <c r="E315" s="1"/>
    </row>
    <row r="316" spans="3:5" ht="14.25" customHeight="1">
      <c r="C316" s="2"/>
      <c r="D316" s="1"/>
      <c r="E316" s="1"/>
    </row>
    <row r="317" spans="3:5" ht="14.25" customHeight="1">
      <c r="C317" s="2"/>
      <c r="D317" s="1"/>
      <c r="E317" s="1"/>
    </row>
    <row r="318" spans="3:5" ht="14.25" customHeight="1">
      <c r="C318" s="2"/>
      <c r="D318" s="1"/>
      <c r="E318" s="1"/>
    </row>
    <row r="319" spans="3:5" ht="14.25" customHeight="1">
      <c r="C319" s="2"/>
      <c r="D319" s="1"/>
      <c r="E319" s="1"/>
    </row>
    <row r="320" spans="3:5" ht="14.25" customHeight="1">
      <c r="C320" s="2"/>
      <c r="D320" s="1"/>
      <c r="E320" s="1"/>
    </row>
    <row r="321" spans="3:5" ht="14.25" customHeight="1">
      <c r="C321" s="2"/>
      <c r="D321" s="1"/>
      <c r="E321" s="1"/>
    </row>
    <row r="322" spans="3:5" ht="14.25" customHeight="1">
      <c r="C322" s="2"/>
      <c r="D322" s="1"/>
      <c r="E322" s="1"/>
    </row>
    <row r="323" spans="3:5" ht="14.25" customHeight="1">
      <c r="C323" s="2"/>
      <c r="D323" s="1"/>
      <c r="E323" s="1"/>
    </row>
    <row r="324" spans="3:5" ht="14.25" customHeight="1">
      <c r="C324" s="2"/>
      <c r="D324" s="1"/>
      <c r="E324" s="1"/>
    </row>
    <row r="325" spans="3:5" ht="14.25" customHeight="1">
      <c r="C325" s="2"/>
      <c r="D325" s="1"/>
      <c r="E325" s="1"/>
    </row>
    <row r="326" spans="3:5" ht="14.25" customHeight="1">
      <c r="C326" s="2"/>
      <c r="D326" s="1"/>
      <c r="E326" s="1"/>
    </row>
    <row r="327" spans="3:5" ht="14.25" customHeight="1">
      <c r="C327" s="2"/>
      <c r="D327" s="1"/>
      <c r="E327" s="1"/>
    </row>
    <row r="328" spans="3:5" ht="14.25" customHeight="1">
      <c r="C328" s="2"/>
      <c r="D328" s="1"/>
      <c r="E328" s="1"/>
    </row>
    <row r="329" spans="3:5" ht="14.25" customHeight="1">
      <c r="C329" s="2"/>
      <c r="D329" s="1"/>
      <c r="E329" s="1"/>
    </row>
    <row r="330" spans="3:5" ht="14.25" customHeight="1">
      <c r="C330" s="2"/>
      <c r="D330" s="1"/>
      <c r="E330" s="1"/>
    </row>
    <row r="331" spans="3:5" ht="14.25" customHeight="1">
      <c r="C331" s="2"/>
      <c r="D331" s="1"/>
      <c r="E331" s="1"/>
    </row>
    <row r="332" spans="3:5" ht="14.25" customHeight="1">
      <c r="C332" s="2"/>
      <c r="D332" s="1"/>
      <c r="E332" s="1"/>
    </row>
    <row r="333" spans="3:5" ht="14.25" customHeight="1">
      <c r="C333" s="2"/>
      <c r="D333" s="1"/>
      <c r="E333" s="1"/>
    </row>
    <row r="334" spans="3:5" ht="14.25" customHeight="1">
      <c r="C334" s="2"/>
      <c r="D334" s="1"/>
      <c r="E334" s="1"/>
    </row>
    <row r="335" spans="3:5" ht="14.25" customHeight="1">
      <c r="C335" s="2"/>
      <c r="D335" s="1"/>
      <c r="E335" s="1"/>
    </row>
    <row r="336" spans="3:5" ht="14.25" customHeight="1">
      <c r="C336" s="2"/>
      <c r="D336" s="1"/>
      <c r="E336" s="1"/>
    </row>
    <row r="337" spans="3:5" ht="14.25" customHeight="1">
      <c r="C337" s="2"/>
      <c r="D337" s="1"/>
      <c r="E337" s="1"/>
    </row>
    <row r="338" spans="3:5" ht="14.25" customHeight="1">
      <c r="C338" s="2"/>
      <c r="D338" s="1"/>
      <c r="E338" s="1"/>
    </row>
    <row r="339" spans="3:5" ht="14.25" customHeight="1">
      <c r="C339" s="2"/>
      <c r="D339" s="1"/>
      <c r="E339" s="1"/>
    </row>
    <row r="340" spans="3:5" ht="14.25" customHeight="1">
      <c r="C340" s="2"/>
      <c r="D340" s="1"/>
      <c r="E340" s="1"/>
    </row>
    <row r="341" spans="3:5" ht="14.25" customHeight="1">
      <c r="C341" s="2"/>
      <c r="D341" s="1"/>
      <c r="E341" s="1"/>
    </row>
    <row r="342" spans="3:5" ht="14.25" customHeight="1">
      <c r="C342" s="2"/>
      <c r="D342" s="1"/>
      <c r="E342" s="1"/>
    </row>
    <row r="343" spans="3:5" ht="14.25" customHeight="1">
      <c r="C343" s="2"/>
      <c r="D343" s="1"/>
      <c r="E343" s="1"/>
    </row>
    <row r="344" spans="3:5" ht="14.25" customHeight="1">
      <c r="C344" s="2"/>
      <c r="D344" s="1"/>
      <c r="E344" s="1"/>
    </row>
    <row r="345" spans="3:5" ht="14.25" customHeight="1">
      <c r="C345" s="2"/>
      <c r="D345" s="1"/>
      <c r="E345" s="1"/>
    </row>
    <row r="346" spans="3:5" ht="14.25" customHeight="1">
      <c r="C346" s="2"/>
      <c r="D346" s="1"/>
      <c r="E346" s="1"/>
    </row>
    <row r="347" spans="3:5" ht="14.25" customHeight="1">
      <c r="C347" s="2"/>
      <c r="D347" s="1"/>
      <c r="E347" s="1"/>
    </row>
    <row r="348" spans="3:5" ht="14.25" customHeight="1">
      <c r="C348" s="2"/>
      <c r="D348" s="1"/>
      <c r="E348" s="1"/>
    </row>
    <row r="349" spans="3:5" ht="14.25" customHeight="1">
      <c r="C349" s="2"/>
      <c r="D349" s="1"/>
      <c r="E349" s="1"/>
    </row>
    <row r="350" spans="3:5" ht="14.25" customHeight="1">
      <c r="C350" s="2"/>
      <c r="D350" s="1"/>
      <c r="E350" s="1"/>
    </row>
    <row r="351" spans="3:5" ht="14.25" customHeight="1">
      <c r="C351" s="2"/>
      <c r="D351" s="1"/>
      <c r="E351" s="1"/>
    </row>
    <row r="352" spans="3:5" ht="14.25" customHeight="1">
      <c r="C352" s="2"/>
      <c r="D352" s="1"/>
      <c r="E352" s="1"/>
    </row>
    <row r="353" spans="3:5" ht="14.25" customHeight="1">
      <c r="C353" s="2"/>
      <c r="D353" s="1"/>
      <c r="E353" s="1"/>
    </row>
    <row r="354" spans="3:5" ht="14.25" customHeight="1">
      <c r="C354" s="2"/>
      <c r="D354" s="1"/>
      <c r="E354" s="1"/>
    </row>
    <row r="355" spans="3:5" ht="14.25" customHeight="1">
      <c r="C355" s="2"/>
      <c r="D355" s="1"/>
      <c r="E355" s="1"/>
    </row>
    <row r="356" spans="3:5" ht="14.25" customHeight="1">
      <c r="C356" s="2"/>
      <c r="D356" s="1"/>
      <c r="E356" s="1"/>
    </row>
    <row r="357" spans="3:5" ht="14.25" customHeight="1">
      <c r="C357" s="2"/>
      <c r="D357" s="1"/>
      <c r="E357" s="1"/>
    </row>
    <row r="358" spans="3:5" ht="14.25" customHeight="1">
      <c r="C358" s="2"/>
      <c r="D358" s="1"/>
      <c r="E358" s="1"/>
    </row>
    <row r="359" spans="3:5" ht="14.25" customHeight="1">
      <c r="C359" s="2"/>
      <c r="D359" s="1"/>
      <c r="E359" s="1"/>
    </row>
    <row r="360" spans="3:5" ht="14.25" customHeight="1">
      <c r="C360" s="2"/>
      <c r="D360" s="1"/>
      <c r="E360" s="1"/>
    </row>
    <row r="361" spans="3:5" ht="14.25" customHeight="1">
      <c r="C361" s="2"/>
      <c r="D361" s="1"/>
      <c r="E361" s="1"/>
    </row>
    <row r="362" spans="3:5" ht="14.25" customHeight="1">
      <c r="C362" s="2"/>
      <c r="D362" s="1"/>
      <c r="E362" s="1"/>
    </row>
    <row r="363" spans="3:5" ht="14.25" customHeight="1">
      <c r="C363" s="2"/>
      <c r="D363" s="1"/>
      <c r="E363" s="1"/>
    </row>
    <row r="364" spans="3:5" ht="14.25" customHeight="1">
      <c r="C364" s="2"/>
      <c r="D364" s="1"/>
      <c r="E364" s="1"/>
    </row>
    <row r="365" spans="3:5" ht="14.25" customHeight="1">
      <c r="C365" s="2"/>
      <c r="D365" s="1"/>
      <c r="E365" s="1"/>
    </row>
    <row r="366" spans="3:5" ht="14.25" customHeight="1">
      <c r="C366" s="2"/>
      <c r="D366" s="1"/>
      <c r="E366" s="1"/>
    </row>
    <row r="367" spans="3:5" ht="14.25" customHeight="1">
      <c r="C367" s="2"/>
      <c r="D367" s="1"/>
      <c r="E367" s="1"/>
    </row>
    <row r="368" spans="3:5" ht="14.25" customHeight="1">
      <c r="C368" s="2"/>
      <c r="D368" s="1"/>
      <c r="E368" s="1"/>
    </row>
    <row r="369" spans="3:5" ht="14.25" customHeight="1">
      <c r="C369" s="2"/>
      <c r="D369" s="1"/>
      <c r="E369" s="1"/>
    </row>
    <row r="370" spans="3:5" ht="14.25" customHeight="1">
      <c r="C370" s="2"/>
      <c r="D370" s="1"/>
      <c r="E370" s="1"/>
    </row>
    <row r="371" spans="3:5" ht="14.25" customHeight="1">
      <c r="C371" s="2"/>
      <c r="D371" s="1"/>
      <c r="E371" s="1"/>
    </row>
    <row r="372" spans="3:5" ht="14.25" customHeight="1">
      <c r="C372" s="2"/>
      <c r="D372" s="1"/>
      <c r="E372" s="1"/>
    </row>
    <row r="373" spans="3:5" ht="14.25" customHeight="1">
      <c r="C373" s="2"/>
      <c r="D373" s="1"/>
      <c r="E373" s="1"/>
    </row>
    <row r="374" spans="3:5" ht="14.25" customHeight="1">
      <c r="C374" s="2"/>
      <c r="D374" s="1"/>
      <c r="E374" s="1"/>
    </row>
    <row r="375" spans="3:5" ht="14.25" customHeight="1">
      <c r="C375" s="2"/>
      <c r="D375" s="1"/>
      <c r="E375" s="1"/>
    </row>
    <row r="376" spans="3:5" ht="14.25" customHeight="1">
      <c r="C376" s="2"/>
      <c r="D376" s="1"/>
      <c r="E376" s="1"/>
    </row>
    <row r="377" spans="3:5" ht="14.25" customHeight="1">
      <c r="C377" s="2"/>
      <c r="D377" s="1"/>
      <c r="E377" s="1"/>
    </row>
    <row r="378" spans="3:5" ht="14.25" customHeight="1">
      <c r="C378" s="2"/>
      <c r="D378" s="1"/>
      <c r="E378" s="1"/>
    </row>
    <row r="379" spans="3:5" ht="14.25" customHeight="1">
      <c r="C379" s="2"/>
      <c r="D379" s="1"/>
      <c r="E379" s="1"/>
    </row>
    <row r="380" spans="3:5" ht="14.25" customHeight="1">
      <c r="C380" s="2"/>
      <c r="D380" s="1"/>
      <c r="E380" s="1"/>
    </row>
    <row r="381" spans="3:5" ht="14.25" customHeight="1">
      <c r="C381" s="2"/>
      <c r="D381" s="1"/>
      <c r="E381" s="1"/>
    </row>
    <row r="382" spans="3:5" ht="14.25" customHeight="1">
      <c r="C382" s="2"/>
      <c r="D382" s="1"/>
      <c r="E382" s="1"/>
    </row>
    <row r="383" spans="3:5" ht="14.25" customHeight="1">
      <c r="C383" s="2"/>
      <c r="D383" s="1"/>
      <c r="E383" s="1"/>
    </row>
    <row r="384" spans="3:5" ht="14.25" customHeight="1">
      <c r="C384" s="2"/>
      <c r="D384" s="1"/>
      <c r="E384" s="1"/>
    </row>
    <row r="385" spans="3:5" ht="14.25" customHeight="1">
      <c r="C385" s="2"/>
      <c r="D385" s="1"/>
      <c r="E385" s="1"/>
    </row>
    <row r="386" spans="3:5" ht="14.25" customHeight="1">
      <c r="C386" s="2"/>
      <c r="D386" s="1"/>
      <c r="E386" s="1"/>
    </row>
    <row r="387" spans="3:5" ht="14.25" customHeight="1">
      <c r="C387" s="2"/>
      <c r="D387" s="1"/>
      <c r="E387" s="1"/>
    </row>
    <row r="388" spans="3:5" ht="14.25" customHeight="1">
      <c r="C388" s="2"/>
      <c r="D388" s="1"/>
      <c r="E388" s="1"/>
    </row>
    <row r="389" spans="3:5" ht="14.25" customHeight="1">
      <c r="C389" s="2"/>
      <c r="D389" s="1"/>
      <c r="E389" s="1"/>
    </row>
    <row r="390" spans="3:5" ht="14.25" customHeight="1">
      <c r="C390" s="2"/>
      <c r="D390" s="1"/>
      <c r="E390" s="1"/>
    </row>
    <row r="391" spans="3:5" ht="14.25" customHeight="1">
      <c r="C391" s="2"/>
      <c r="D391" s="1"/>
      <c r="E391" s="1"/>
    </row>
    <row r="392" spans="3:5" ht="14.25" customHeight="1">
      <c r="C392" s="2"/>
      <c r="D392" s="1"/>
      <c r="E392" s="1"/>
    </row>
    <row r="393" spans="3:5" ht="14.25" customHeight="1">
      <c r="C393" s="2"/>
      <c r="D393" s="1"/>
      <c r="E393" s="1"/>
    </row>
    <row r="394" spans="3:5" ht="14.25" customHeight="1">
      <c r="C394" s="2"/>
      <c r="D394" s="1"/>
      <c r="E394" s="1"/>
    </row>
    <row r="395" spans="3:5" ht="14.25" customHeight="1">
      <c r="C395" s="2"/>
      <c r="D395" s="1"/>
      <c r="E395" s="1"/>
    </row>
    <row r="396" spans="3:5" ht="14.25" customHeight="1">
      <c r="C396" s="2"/>
      <c r="D396" s="1"/>
      <c r="E396" s="1"/>
    </row>
    <row r="397" spans="3:5" ht="14.25" customHeight="1">
      <c r="C397" s="2"/>
      <c r="D397" s="1"/>
      <c r="E397" s="1"/>
    </row>
    <row r="398" spans="3:5" ht="14.25" customHeight="1">
      <c r="C398" s="2"/>
      <c r="D398" s="1"/>
      <c r="E398" s="1"/>
    </row>
    <row r="399" spans="3:5" ht="14.25" customHeight="1">
      <c r="C399" s="2"/>
      <c r="D399" s="1"/>
      <c r="E399" s="1"/>
    </row>
    <row r="400" spans="3:5" ht="14.25" customHeight="1">
      <c r="C400" s="2"/>
      <c r="D400" s="1"/>
      <c r="E400" s="1"/>
    </row>
    <row r="401" spans="3:5" ht="14.25" customHeight="1">
      <c r="C401" s="2"/>
      <c r="D401" s="1"/>
      <c r="E401" s="1"/>
    </row>
    <row r="402" spans="3:5" ht="14.25" customHeight="1">
      <c r="C402" s="2"/>
      <c r="D402" s="1"/>
      <c r="E402" s="1"/>
    </row>
    <row r="403" spans="3:5" ht="14.25" customHeight="1">
      <c r="C403" s="2"/>
      <c r="D403" s="1"/>
      <c r="E403" s="1"/>
    </row>
    <row r="404" spans="3:5" ht="14.25" customHeight="1">
      <c r="C404" s="2"/>
      <c r="D404" s="1"/>
      <c r="E404" s="1"/>
    </row>
    <row r="405" spans="3:5" ht="14.25" customHeight="1">
      <c r="C405" s="2"/>
      <c r="D405" s="1"/>
      <c r="E405" s="1"/>
    </row>
    <row r="406" spans="3:5" ht="14.25" customHeight="1">
      <c r="C406" s="2"/>
      <c r="D406" s="1"/>
      <c r="E406" s="1"/>
    </row>
    <row r="407" spans="3:5" ht="14.25" customHeight="1">
      <c r="C407" s="2"/>
      <c r="D407" s="1"/>
      <c r="E407" s="1"/>
    </row>
    <row r="408" spans="3:5" ht="14.25" customHeight="1">
      <c r="C408" s="2"/>
      <c r="D408" s="1"/>
      <c r="E408" s="1"/>
    </row>
    <row r="409" spans="3:5" ht="14.25" customHeight="1">
      <c r="C409" s="2"/>
      <c r="D409" s="1"/>
      <c r="E409" s="1"/>
    </row>
    <row r="410" spans="3:5" ht="14.25" customHeight="1">
      <c r="C410" s="2"/>
      <c r="D410" s="1"/>
      <c r="E410" s="1"/>
    </row>
    <row r="411" spans="3:5" ht="14.25" customHeight="1">
      <c r="C411" s="2"/>
      <c r="D411" s="1"/>
      <c r="E411" s="1"/>
    </row>
    <row r="412" spans="3:5" ht="14.25" customHeight="1">
      <c r="C412" s="2"/>
      <c r="D412" s="1"/>
      <c r="E412" s="1"/>
    </row>
    <row r="413" spans="3:5" ht="14.25" customHeight="1">
      <c r="C413" s="2"/>
      <c r="D413" s="1"/>
      <c r="E413" s="1"/>
    </row>
    <row r="414" spans="3:5" ht="14.25" customHeight="1">
      <c r="C414" s="2"/>
      <c r="D414" s="1"/>
      <c r="E414" s="1"/>
    </row>
    <row r="415" spans="3:5" ht="14.25" customHeight="1">
      <c r="C415" s="2"/>
      <c r="D415" s="1"/>
      <c r="E415" s="1"/>
    </row>
    <row r="416" spans="3:5" ht="14.25" customHeight="1">
      <c r="C416" s="2"/>
      <c r="D416" s="1"/>
      <c r="E416" s="1"/>
    </row>
    <row r="417" spans="3:5" ht="14.25" customHeight="1">
      <c r="C417" s="2"/>
      <c r="D417" s="1"/>
      <c r="E417" s="1"/>
    </row>
    <row r="418" spans="3:5" ht="14.25" customHeight="1">
      <c r="C418" s="2"/>
      <c r="D418" s="1"/>
      <c r="E418" s="1"/>
    </row>
    <row r="419" spans="3:5" ht="14.25" customHeight="1">
      <c r="C419" s="2"/>
      <c r="D419" s="1"/>
      <c r="E419" s="1"/>
    </row>
    <row r="420" spans="3:5" ht="14.25" customHeight="1">
      <c r="C420" s="2"/>
      <c r="D420" s="1"/>
      <c r="E420" s="1"/>
    </row>
    <row r="421" spans="3:5" ht="14.25" customHeight="1">
      <c r="C421" s="2"/>
      <c r="D421" s="1"/>
      <c r="E421" s="1"/>
    </row>
    <row r="422" spans="3:5" ht="14.25" customHeight="1">
      <c r="C422" s="2"/>
      <c r="D422" s="1"/>
      <c r="E422" s="1"/>
    </row>
    <row r="423" spans="3:5" ht="14.25" customHeight="1">
      <c r="C423" s="2"/>
      <c r="D423" s="1"/>
      <c r="E423" s="1"/>
    </row>
    <row r="424" spans="3:5" ht="14.25" customHeight="1">
      <c r="C424" s="2"/>
      <c r="D424" s="1"/>
      <c r="E424" s="1"/>
    </row>
    <row r="425" spans="3:5" ht="14.25" customHeight="1">
      <c r="C425" s="2"/>
      <c r="D425" s="1"/>
      <c r="E425" s="1"/>
    </row>
    <row r="426" spans="3:5" ht="14.25" customHeight="1">
      <c r="C426" s="2"/>
      <c r="D426" s="1"/>
      <c r="E426" s="1"/>
    </row>
    <row r="427" spans="3:5" ht="14.25" customHeight="1">
      <c r="C427" s="2"/>
      <c r="D427" s="1"/>
      <c r="E427" s="1"/>
    </row>
    <row r="428" spans="3:5" ht="14.25" customHeight="1">
      <c r="C428" s="2"/>
      <c r="D428" s="1"/>
      <c r="E428" s="1"/>
    </row>
    <row r="429" spans="3:5" ht="14.25" customHeight="1">
      <c r="C429" s="2"/>
      <c r="D429" s="1"/>
      <c r="E429" s="1"/>
    </row>
    <row r="430" spans="3:5" ht="14.25" customHeight="1">
      <c r="C430" s="2"/>
      <c r="D430" s="1"/>
      <c r="E430" s="1"/>
    </row>
    <row r="431" spans="3:5" ht="14.25" customHeight="1">
      <c r="C431" s="2"/>
      <c r="D431" s="1"/>
      <c r="E431" s="1"/>
    </row>
    <row r="432" spans="3:5" ht="14.25" customHeight="1">
      <c r="C432" s="2"/>
      <c r="D432" s="1"/>
      <c r="E432" s="1"/>
    </row>
    <row r="433" spans="3:5" ht="14.25" customHeight="1">
      <c r="C433" s="2"/>
      <c r="D433" s="1"/>
      <c r="E433" s="1"/>
    </row>
    <row r="434" spans="3:5" ht="14.25" customHeight="1">
      <c r="C434" s="2"/>
      <c r="D434" s="1"/>
      <c r="E434" s="1"/>
    </row>
    <row r="435" spans="3:5" ht="14.25" customHeight="1">
      <c r="C435" s="2"/>
      <c r="D435" s="1"/>
      <c r="E435" s="1"/>
    </row>
    <row r="436" spans="3:5" ht="14.25" customHeight="1">
      <c r="C436" s="2"/>
      <c r="D436" s="1"/>
      <c r="E436" s="1"/>
    </row>
    <row r="437" spans="3:5" ht="14.25" customHeight="1">
      <c r="C437" s="2"/>
      <c r="D437" s="1"/>
      <c r="E437" s="1"/>
    </row>
    <row r="438" spans="3:5" ht="14.25" customHeight="1">
      <c r="C438" s="2"/>
      <c r="D438" s="1"/>
      <c r="E438" s="1"/>
    </row>
    <row r="439" spans="3:5" ht="14.25" customHeight="1">
      <c r="C439" s="2"/>
      <c r="D439" s="1"/>
      <c r="E439" s="1"/>
    </row>
    <row r="440" spans="3:5" ht="14.25" customHeight="1">
      <c r="C440" s="2"/>
      <c r="D440" s="1"/>
      <c r="E440" s="1"/>
    </row>
    <row r="441" spans="3:5" ht="14.25" customHeight="1">
      <c r="C441" s="2"/>
      <c r="D441" s="1"/>
      <c r="E441" s="1"/>
    </row>
    <row r="442" spans="3:5" ht="14.25" customHeight="1">
      <c r="C442" s="2"/>
      <c r="D442" s="1"/>
      <c r="E442" s="1"/>
    </row>
    <row r="443" spans="3:5" ht="14.25" customHeight="1">
      <c r="C443" s="2"/>
      <c r="D443" s="1"/>
      <c r="E443" s="1"/>
    </row>
    <row r="444" spans="3:5" ht="14.25" customHeight="1">
      <c r="C444" s="2"/>
      <c r="D444" s="1"/>
      <c r="E444" s="1"/>
    </row>
    <row r="445" spans="3:5" ht="14.25" customHeight="1">
      <c r="C445" s="2"/>
      <c r="D445" s="1"/>
      <c r="E445" s="1"/>
    </row>
    <row r="446" spans="3:5" ht="14.25" customHeight="1">
      <c r="C446" s="2"/>
      <c r="D446" s="1"/>
      <c r="E446" s="1"/>
    </row>
    <row r="447" spans="3:5" ht="14.25" customHeight="1">
      <c r="C447" s="2"/>
      <c r="D447" s="1"/>
      <c r="E447" s="1"/>
    </row>
    <row r="448" spans="3:5" ht="14.25" customHeight="1">
      <c r="C448" s="2"/>
      <c r="D448" s="1"/>
      <c r="E448" s="1"/>
    </row>
    <row r="449" spans="3:5" ht="14.25" customHeight="1">
      <c r="C449" s="2"/>
      <c r="D449" s="1"/>
      <c r="E449" s="1"/>
    </row>
    <row r="450" spans="3:5" ht="14.25" customHeight="1">
      <c r="C450" s="2"/>
      <c r="D450" s="1"/>
      <c r="E450" s="1"/>
    </row>
    <row r="451" spans="3:5" ht="14.25" customHeight="1">
      <c r="C451" s="2"/>
      <c r="D451" s="1"/>
      <c r="E451" s="1"/>
    </row>
    <row r="452" spans="3:5" ht="14.25" customHeight="1">
      <c r="C452" s="2"/>
      <c r="D452" s="1"/>
      <c r="E452" s="1"/>
    </row>
    <row r="453" spans="3:5" ht="14.25" customHeight="1">
      <c r="C453" s="2"/>
      <c r="D453" s="1"/>
      <c r="E453" s="1"/>
    </row>
    <row r="454" spans="3:5" ht="14.25" customHeight="1">
      <c r="C454" s="2"/>
      <c r="D454" s="1"/>
      <c r="E454" s="1"/>
    </row>
    <row r="455" spans="3:5" ht="14.25" customHeight="1">
      <c r="C455" s="2"/>
      <c r="D455" s="1"/>
      <c r="E455" s="1"/>
    </row>
    <row r="456" spans="3:5" ht="14.25" customHeight="1">
      <c r="C456" s="2"/>
      <c r="D456" s="1"/>
      <c r="E456" s="1"/>
    </row>
    <row r="457" spans="3:5" ht="14.25" customHeight="1">
      <c r="C457" s="2"/>
      <c r="D457" s="1"/>
      <c r="E457" s="1"/>
    </row>
    <row r="458" spans="3:5" ht="14.25" customHeight="1">
      <c r="C458" s="2"/>
      <c r="D458" s="1"/>
      <c r="E458" s="1"/>
    </row>
    <row r="459" spans="3:5" ht="14.25" customHeight="1">
      <c r="C459" s="2"/>
      <c r="D459" s="1"/>
      <c r="E459" s="1"/>
    </row>
    <row r="460" spans="3:5" ht="14.25" customHeight="1">
      <c r="C460" s="2"/>
      <c r="D460" s="1"/>
      <c r="E460" s="1"/>
    </row>
    <row r="461" spans="3:5" ht="14.25" customHeight="1">
      <c r="C461" s="2"/>
      <c r="D461" s="1"/>
      <c r="E461" s="1"/>
    </row>
    <row r="462" spans="3:5" ht="14.25" customHeight="1">
      <c r="C462" s="2"/>
      <c r="D462" s="1"/>
      <c r="E462" s="1"/>
    </row>
    <row r="463" spans="3:5" ht="14.25" customHeight="1">
      <c r="C463" s="2"/>
      <c r="D463" s="1"/>
      <c r="E463" s="1"/>
    </row>
    <row r="464" spans="3:5" ht="14.25" customHeight="1">
      <c r="C464" s="2"/>
      <c r="D464" s="1"/>
      <c r="E464" s="1"/>
    </row>
    <row r="465" spans="3:5" ht="14.25" customHeight="1">
      <c r="C465" s="2"/>
      <c r="D465" s="1"/>
      <c r="E465" s="1"/>
    </row>
    <row r="466" spans="3:5" ht="14.25" customHeight="1">
      <c r="C466" s="2"/>
      <c r="D466" s="1"/>
      <c r="E466" s="1"/>
    </row>
    <row r="467" spans="3:5" ht="14.25" customHeight="1">
      <c r="C467" s="2"/>
      <c r="D467" s="1"/>
      <c r="E467" s="1"/>
    </row>
    <row r="468" spans="3:5" ht="14.25" customHeight="1">
      <c r="C468" s="2"/>
      <c r="D468" s="1"/>
      <c r="E468" s="1"/>
    </row>
    <row r="469" spans="3:5" ht="14.25" customHeight="1">
      <c r="C469" s="2"/>
      <c r="D469" s="1"/>
      <c r="E469" s="1"/>
    </row>
    <row r="470" spans="3:5" ht="14.25" customHeight="1">
      <c r="C470" s="2"/>
      <c r="D470" s="1"/>
      <c r="E470" s="1"/>
    </row>
    <row r="471" spans="3:5" ht="14.25" customHeight="1">
      <c r="C471" s="2"/>
      <c r="D471" s="1"/>
      <c r="E471" s="1"/>
    </row>
    <row r="472" spans="3:5" ht="14.25" customHeight="1">
      <c r="C472" s="2"/>
      <c r="D472" s="1"/>
      <c r="E472" s="1"/>
    </row>
    <row r="473" spans="3:5" ht="14.25" customHeight="1">
      <c r="C473" s="2"/>
      <c r="D473" s="1"/>
      <c r="E473" s="1"/>
    </row>
    <row r="474" spans="3:5" ht="14.25" customHeight="1">
      <c r="C474" s="2"/>
      <c r="D474" s="1"/>
      <c r="E474" s="1"/>
    </row>
    <row r="475" spans="3:5" ht="14.25" customHeight="1">
      <c r="C475" s="2"/>
      <c r="D475" s="1"/>
      <c r="E475" s="1"/>
    </row>
    <row r="476" spans="3:5" ht="14.25" customHeight="1">
      <c r="C476" s="2"/>
      <c r="D476" s="1"/>
      <c r="E476" s="1"/>
    </row>
    <row r="477" spans="3:5" ht="14.25" customHeight="1">
      <c r="C477" s="2"/>
      <c r="D477" s="1"/>
      <c r="E477" s="1"/>
    </row>
    <row r="478" spans="3:5" ht="14.25" customHeight="1">
      <c r="C478" s="2"/>
      <c r="D478" s="1"/>
      <c r="E478" s="1"/>
    </row>
    <row r="479" spans="3:5" ht="14.25" customHeight="1">
      <c r="C479" s="2"/>
      <c r="D479" s="1"/>
      <c r="E479" s="1"/>
    </row>
    <row r="480" spans="3:5" ht="14.25" customHeight="1">
      <c r="C480" s="2"/>
      <c r="D480" s="1"/>
      <c r="E480" s="1"/>
    </row>
    <row r="481" spans="3:5" ht="14.25" customHeight="1">
      <c r="C481" s="2"/>
      <c r="D481" s="1"/>
      <c r="E481" s="1"/>
    </row>
    <row r="482" spans="3:5" ht="14.25" customHeight="1">
      <c r="C482" s="2"/>
      <c r="D482" s="1"/>
      <c r="E482" s="1"/>
    </row>
    <row r="483" spans="3:5" ht="14.25" customHeight="1">
      <c r="C483" s="2"/>
      <c r="D483" s="1"/>
      <c r="E483" s="1"/>
    </row>
    <row r="484" spans="3:5" ht="14.25" customHeight="1">
      <c r="C484" s="2"/>
      <c r="D484" s="1"/>
      <c r="E484" s="1"/>
    </row>
    <row r="485" spans="3:5" ht="14.25" customHeight="1">
      <c r="C485" s="2"/>
      <c r="D485" s="1"/>
      <c r="E485" s="1"/>
    </row>
    <row r="486" spans="3:5" ht="14.25" customHeight="1">
      <c r="C486" s="2"/>
      <c r="D486" s="1"/>
      <c r="E486" s="1"/>
    </row>
    <row r="487" spans="3:5" ht="14.25" customHeight="1">
      <c r="C487" s="2"/>
      <c r="D487" s="1"/>
      <c r="E487" s="1"/>
    </row>
    <row r="488" spans="3:5" ht="14.25" customHeight="1">
      <c r="C488" s="2"/>
      <c r="D488" s="1"/>
      <c r="E488" s="1"/>
    </row>
    <row r="489" spans="3:5" ht="14.25" customHeight="1">
      <c r="C489" s="2"/>
      <c r="D489" s="1"/>
      <c r="E489" s="1"/>
    </row>
    <row r="490" spans="3:5" ht="14.25" customHeight="1">
      <c r="C490" s="2"/>
      <c r="D490" s="1"/>
      <c r="E490" s="1"/>
    </row>
    <row r="491" spans="3:5" ht="14.25" customHeight="1">
      <c r="C491" s="2"/>
      <c r="D491" s="1"/>
      <c r="E491" s="1"/>
    </row>
    <row r="492" spans="3:5" ht="14.25" customHeight="1">
      <c r="C492" s="2"/>
      <c r="D492" s="1"/>
      <c r="E492" s="1"/>
    </row>
    <row r="493" spans="3:5" ht="14.25" customHeight="1">
      <c r="C493" s="2"/>
      <c r="D493" s="1"/>
      <c r="E493" s="1"/>
    </row>
    <row r="494" spans="3:5" ht="14.25" customHeight="1">
      <c r="C494" s="2"/>
      <c r="D494" s="1"/>
      <c r="E494" s="1"/>
    </row>
    <row r="495" spans="3:5" ht="14.25" customHeight="1">
      <c r="C495" s="2"/>
      <c r="D495" s="1"/>
      <c r="E495" s="1"/>
    </row>
    <row r="496" spans="3:5" ht="14.25" customHeight="1">
      <c r="C496" s="2"/>
      <c r="D496" s="1"/>
      <c r="E496" s="1"/>
    </row>
    <row r="497" spans="3:5" ht="14.25" customHeight="1">
      <c r="C497" s="2"/>
      <c r="D497" s="1"/>
      <c r="E497" s="1"/>
    </row>
    <row r="498" spans="3:5" ht="14.25" customHeight="1">
      <c r="C498" s="2"/>
      <c r="D498" s="1"/>
      <c r="E498" s="1"/>
    </row>
    <row r="499" spans="3:5" ht="14.25" customHeight="1">
      <c r="C499" s="2"/>
      <c r="D499" s="1"/>
      <c r="E499" s="1"/>
    </row>
    <row r="500" spans="3:5" ht="14.25" customHeight="1">
      <c r="C500" s="2"/>
      <c r="D500" s="1"/>
      <c r="E500" s="1"/>
    </row>
    <row r="501" spans="3:5" ht="14.25" customHeight="1">
      <c r="C501" s="2"/>
      <c r="D501" s="1"/>
      <c r="E501" s="1"/>
    </row>
    <row r="502" spans="3:5" ht="14.25" customHeight="1">
      <c r="C502" s="2"/>
      <c r="D502" s="1"/>
      <c r="E502" s="1"/>
    </row>
    <row r="503" spans="3:5" ht="14.25" customHeight="1">
      <c r="C503" s="2"/>
      <c r="D503" s="1"/>
      <c r="E503" s="1"/>
    </row>
    <row r="504" spans="3:5" ht="14.25" customHeight="1">
      <c r="C504" s="2"/>
      <c r="D504" s="1"/>
      <c r="E504" s="1"/>
    </row>
    <row r="505" spans="3:5" ht="14.25" customHeight="1">
      <c r="C505" s="2"/>
      <c r="D505" s="1"/>
      <c r="E505" s="1"/>
    </row>
    <row r="506" spans="3:5" ht="14.25" customHeight="1">
      <c r="C506" s="2"/>
      <c r="D506" s="1"/>
      <c r="E506" s="1"/>
    </row>
    <row r="507" spans="3:5" ht="14.25" customHeight="1">
      <c r="C507" s="2"/>
      <c r="D507" s="1"/>
      <c r="E507" s="1"/>
    </row>
    <row r="508" spans="3:5" ht="14.25" customHeight="1">
      <c r="C508" s="2"/>
      <c r="D508" s="1"/>
      <c r="E508" s="1"/>
    </row>
    <row r="509" spans="3:5" ht="14.25" customHeight="1">
      <c r="C509" s="2"/>
      <c r="D509" s="1"/>
      <c r="E509" s="1"/>
    </row>
    <row r="510" spans="3:5" ht="14.25" customHeight="1">
      <c r="C510" s="2"/>
      <c r="D510" s="1"/>
      <c r="E510" s="1"/>
    </row>
    <row r="511" spans="3:5" ht="14.25" customHeight="1">
      <c r="C511" s="2"/>
      <c r="D511" s="1"/>
      <c r="E511" s="1"/>
    </row>
    <row r="512" spans="3:5" ht="14.25" customHeight="1">
      <c r="C512" s="2"/>
      <c r="D512" s="1"/>
      <c r="E512" s="1"/>
    </row>
    <row r="513" spans="3:5" ht="14.25" customHeight="1">
      <c r="C513" s="2"/>
      <c r="D513" s="1"/>
      <c r="E513" s="1"/>
    </row>
    <row r="514" spans="3:5" ht="14.25" customHeight="1">
      <c r="C514" s="2"/>
      <c r="D514" s="1"/>
      <c r="E514" s="1"/>
    </row>
    <row r="515" spans="3:5" ht="14.25" customHeight="1">
      <c r="C515" s="2"/>
      <c r="D515" s="1"/>
      <c r="E515" s="1"/>
    </row>
    <row r="516" spans="3:5" ht="14.25" customHeight="1">
      <c r="C516" s="2"/>
      <c r="D516" s="1"/>
      <c r="E516" s="1"/>
    </row>
    <row r="517" spans="3:5" ht="14.25" customHeight="1">
      <c r="C517" s="2"/>
      <c r="D517" s="1"/>
      <c r="E517" s="1"/>
    </row>
    <row r="518" spans="3:5" ht="14.25" customHeight="1">
      <c r="C518" s="2"/>
      <c r="D518" s="1"/>
      <c r="E518" s="1"/>
    </row>
    <row r="519" spans="3:5" ht="14.25" customHeight="1">
      <c r="C519" s="2"/>
      <c r="D519" s="1"/>
      <c r="E519" s="1"/>
    </row>
    <row r="520" spans="3:5" ht="14.25" customHeight="1">
      <c r="C520" s="2"/>
      <c r="D520" s="1"/>
      <c r="E520" s="1"/>
    </row>
    <row r="521" spans="3:5" ht="14.25" customHeight="1">
      <c r="C521" s="2"/>
      <c r="D521" s="1"/>
      <c r="E521" s="1"/>
    </row>
    <row r="522" spans="3:5" ht="14.25" customHeight="1">
      <c r="C522" s="2"/>
      <c r="D522" s="1"/>
      <c r="E522" s="1"/>
    </row>
    <row r="523" spans="3:5" ht="14.25" customHeight="1">
      <c r="C523" s="2"/>
      <c r="D523" s="1"/>
      <c r="E523" s="1"/>
    </row>
    <row r="524" spans="3:5" ht="14.25" customHeight="1">
      <c r="C524" s="2"/>
      <c r="D524" s="1"/>
      <c r="E524" s="1"/>
    </row>
    <row r="525" spans="3:5" ht="14.25" customHeight="1">
      <c r="C525" s="2"/>
      <c r="D525" s="1"/>
      <c r="E525" s="1"/>
    </row>
    <row r="526" spans="3:5" ht="14.25" customHeight="1">
      <c r="C526" s="2"/>
      <c r="D526" s="1"/>
      <c r="E526" s="1"/>
    </row>
    <row r="527" spans="3:5" ht="14.25" customHeight="1">
      <c r="C527" s="2"/>
      <c r="D527" s="1"/>
      <c r="E527" s="1"/>
    </row>
    <row r="528" spans="3:5" ht="14.25" customHeight="1">
      <c r="C528" s="2"/>
      <c r="D528" s="1"/>
      <c r="E528" s="1"/>
    </row>
    <row r="529" spans="3:5" ht="14.25" customHeight="1">
      <c r="C529" s="2"/>
      <c r="D529" s="1"/>
      <c r="E529" s="1"/>
    </row>
    <row r="530" spans="3:5" ht="14.25" customHeight="1">
      <c r="C530" s="2"/>
      <c r="D530" s="1"/>
      <c r="E530" s="1"/>
    </row>
    <row r="531" spans="3:5" ht="14.25" customHeight="1">
      <c r="C531" s="2"/>
      <c r="D531" s="1"/>
      <c r="E531" s="1"/>
    </row>
    <row r="532" spans="3:5" ht="14.25" customHeight="1">
      <c r="C532" s="2"/>
      <c r="D532" s="1"/>
      <c r="E532" s="1"/>
    </row>
    <row r="533" spans="3:5" ht="14.25" customHeight="1">
      <c r="C533" s="2"/>
      <c r="D533" s="1"/>
      <c r="E533" s="1"/>
    </row>
    <row r="534" spans="3:5" ht="14.25" customHeight="1">
      <c r="C534" s="2"/>
      <c r="D534" s="1"/>
      <c r="E534" s="1"/>
    </row>
    <row r="535" spans="3:5" ht="14.25" customHeight="1">
      <c r="C535" s="2"/>
      <c r="D535" s="1"/>
      <c r="E535" s="1"/>
    </row>
    <row r="536" spans="3:5" ht="14.25" customHeight="1">
      <c r="C536" s="2"/>
      <c r="D536" s="1"/>
      <c r="E536" s="1"/>
    </row>
    <row r="537" spans="3:5" ht="14.25" customHeight="1">
      <c r="C537" s="2"/>
      <c r="D537" s="1"/>
      <c r="E537" s="1"/>
    </row>
    <row r="538" spans="3:5" ht="14.25" customHeight="1">
      <c r="C538" s="2"/>
      <c r="D538" s="1"/>
      <c r="E538" s="1"/>
    </row>
    <row r="539" spans="3:5" ht="14.25" customHeight="1">
      <c r="C539" s="2"/>
      <c r="D539" s="1"/>
      <c r="E539" s="1"/>
    </row>
    <row r="540" spans="3:5" ht="14.25" customHeight="1">
      <c r="C540" s="2"/>
      <c r="D540" s="1"/>
      <c r="E540" s="1"/>
    </row>
    <row r="541" spans="3:5" ht="14.25" customHeight="1">
      <c r="C541" s="2"/>
      <c r="D541" s="1"/>
      <c r="E541" s="1"/>
    </row>
    <row r="542" spans="3:5" ht="14.25" customHeight="1">
      <c r="C542" s="2"/>
      <c r="D542" s="1"/>
      <c r="E542" s="1"/>
    </row>
    <row r="543" spans="3:5" ht="14.25" customHeight="1">
      <c r="C543" s="2"/>
      <c r="D543" s="1"/>
      <c r="E543" s="1"/>
    </row>
    <row r="544" spans="3:5" ht="14.25" customHeight="1">
      <c r="C544" s="2"/>
      <c r="D544" s="1"/>
      <c r="E544" s="1"/>
    </row>
    <row r="545" spans="3:5" ht="14.25" customHeight="1">
      <c r="C545" s="2"/>
      <c r="D545" s="1"/>
      <c r="E545" s="1"/>
    </row>
    <row r="546" spans="3:5" ht="14.25" customHeight="1">
      <c r="C546" s="2"/>
      <c r="D546" s="1"/>
      <c r="E546" s="1"/>
    </row>
    <row r="547" spans="3:5" ht="14.25" customHeight="1">
      <c r="C547" s="2"/>
      <c r="D547" s="1"/>
      <c r="E547" s="1"/>
    </row>
    <row r="548" spans="3:5" ht="14.25" customHeight="1">
      <c r="C548" s="2"/>
      <c r="D548" s="1"/>
      <c r="E548" s="1"/>
    </row>
    <row r="549" spans="3:5" ht="14.25" customHeight="1">
      <c r="C549" s="2"/>
      <c r="D549" s="1"/>
      <c r="E549" s="1"/>
    </row>
    <row r="550" spans="3:5" ht="14.25" customHeight="1">
      <c r="C550" s="2"/>
      <c r="D550" s="1"/>
      <c r="E550" s="1"/>
    </row>
    <row r="551" spans="3:5" ht="14.25" customHeight="1">
      <c r="C551" s="2"/>
      <c r="D551" s="1"/>
      <c r="E551" s="1"/>
    </row>
    <row r="552" spans="3:5" ht="14.25" customHeight="1">
      <c r="C552" s="2"/>
      <c r="D552" s="1"/>
      <c r="E552" s="1"/>
    </row>
    <row r="553" spans="3:5" ht="14.25" customHeight="1">
      <c r="C553" s="2"/>
      <c r="D553" s="1"/>
      <c r="E553" s="1"/>
    </row>
    <row r="554" spans="3:5" ht="14.25" customHeight="1">
      <c r="C554" s="2"/>
      <c r="D554" s="1"/>
      <c r="E554" s="1"/>
    </row>
    <row r="555" spans="3:5" ht="14.25" customHeight="1">
      <c r="C555" s="2"/>
      <c r="D555" s="1"/>
      <c r="E555" s="1"/>
    </row>
    <row r="556" spans="3:5" ht="14.25" customHeight="1">
      <c r="C556" s="2"/>
      <c r="D556" s="1"/>
      <c r="E556" s="1"/>
    </row>
    <row r="557" spans="3:5" ht="14.25" customHeight="1">
      <c r="C557" s="2"/>
      <c r="D557" s="1"/>
      <c r="E557" s="1"/>
    </row>
    <row r="558" spans="3:5" ht="14.25" customHeight="1">
      <c r="C558" s="2"/>
      <c r="D558" s="1"/>
      <c r="E558" s="1"/>
    </row>
    <row r="559" spans="3:5" ht="14.25" customHeight="1">
      <c r="C559" s="2"/>
      <c r="D559" s="1"/>
      <c r="E559" s="1"/>
    </row>
    <row r="560" spans="3:5" ht="14.25" customHeight="1">
      <c r="C560" s="2"/>
      <c r="D560" s="1"/>
      <c r="E560" s="1"/>
    </row>
    <row r="561" spans="3:5" ht="14.25" customHeight="1">
      <c r="C561" s="2"/>
      <c r="D561" s="1"/>
      <c r="E561" s="1"/>
    </row>
    <row r="562" spans="3:5" ht="14.25" customHeight="1">
      <c r="C562" s="2"/>
      <c r="D562" s="1"/>
      <c r="E562" s="1"/>
    </row>
    <row r="563" spans="3:5" ht="14.25" customHeight="1">
      <c r="C563" s="2"/>
      <c r="D563" s="1"/>
      <c r="E563" s="1"/>
    </row>
    <row r="564" spans="3:5" ht="14.25" customHeight="1">
      <c r="C564" s="2"/>
      <c r="D564" s="1"/>
      <c r="E564" s="1"/>
    </row>
    <row r="565" spans="3:5" ht="14.25" customHeight="1">
      <c r="C565" s="2"/>
      <c r="D565" s="1"/>
      <c r="E565" s="1"/>
    </row>
    <row r="566" spans="3:5" ht="14.25" customHeight="1">
      <c r="C566" s="2"/>
      <c r="D566" s="1"/>
      <c r="E566" s="1"/>
    </row>
    <row r="567" spans="3:5" ht="14.25" customHeight="1">
      <c r="C567" s="2"/>
      <c r="D567" s="1"/>
      <c r="E567" s="1"/>
    </row>
    <row r="568" spans="3:5" ht="14.25" customHeight="1">
      <c r="C568" s="2"/>
      <c r="D568" s="1"/>
      <c r="E568" s="1"/>
    </row>
    <row r="569" spans="3:5" ht="14.25" customHeight="1">
      <c r="C569" s="2"/>
      <c r="D569" s="1"/>
      <c r="E569" s="1"/>
    </row>
    <row r="570" spans="3:5" ht="14.25" customHeight="1">
      <c r="C570" s="2"/>
      <c r="D570" s="1"/>
      <c r="E570" s="1"/>
    </row>
    <row r="571" spans="3:5" ht="14.25" customHeight="1">
      <c r="C571" s="2"/>
      <c r="D571" s="1"/>
      <c r="E571" s="1"/>
    </row>
    <row r="572" spans="3:5" ht="14.25" customHeight="1">
      <c r="C572" s="2"/>
      <c r="D572" s="1"/>
      <c r="E572" s="1"/>
    </row>
    <row r="573" spans="3:5" ht="14.25" customHeight="1">
      <c r="C573" s="2"/>
      <c r="D573" s="1"/>
      <c r="E573" s="1"/>
    </row>
    <row r="574" spans="3:5" ht="14.25" customHeight="1">
      <c r="C574" s="2"/>
      <c r="D574" s="1"/>
      <c r="E574" s="1"/>
    </row>
    <row r="575" spans="3:5" ht="14.25" customHeight="1">
      <c r="C575" s="2"/>
      <c r="D575" s="1"/>
      <c r="E575" s="1"/>
    </row>
    <row r="576" spans="3:5" ht="14.25" customHeight="1">
      <c r="C576" s="2"/>
      <c r="D576" s="1"/>
      <c r="E576" s="1"/>
    </row>
    <row r="577" spans="3:5" ht="14.25" customHeight="1">
      <c r="C577" s="2"/>
      <c r="D577" s="1"/>
      <c r="E577" s="1"/>
    </row>
    <row r="578" spans="3:5" ht="14.25" customHeight="1">
      <c r="C578" s="2"/>
      <c r="D578" s="1"/>
      <c r="E578" s="1"/>
    </row>
    <row r="579" spans="3:5" ht="14.25" customHeight="1">
      <c r="C579" s="2"/>
      <c r="D579" s="1"/>
      <c r="E579" s="1"/>
    </row>
    <row r="580" spans="3:5" ht="14.25" customHeight="1">
      <c r="C580" s="2"/>
      <c r="D580" s="1"/>
      <c r="E580" s="1"/>
    </row>
    <row r="581" spans="3:5" ht="14.25" customHeight="1">
      <c r="C581" s="2"/>
      <c r="D581" s="1"/>
      <c r="E581" s="1"/>
    </row>
    <row r="582" spans="3:5" ht="14.25" customHeight="1">
      <c r="C582" s="2"/>
      <c r="D582" s="1"/>
      <c r="E582" s="1"/>
    </row>
    <row r="583" spans="3:5" ht="14.25" customHeight="1">
      <c r="C583" s="2"/>
      <c r="D583" s="1"/>
      <c r="E583" s="1"/>
    </row>
    <row r="584" spans="3:5" ht="14.25" customHeight="1">
      <c r="C584" s="2"/>
      <c r="D584" s="1"/>
      <c r="E584" s="1"/>
    </row>
    <row r="585" spans="3:5" ht="14.25" customHeight="1">
      <c r="C585" s="2"/>
      <c r="D585" s="1"/>
      <c r="E585" s="1"/>
    </row>
    <row r="586" spans="3:5" ht="14.25" customHeight="1">
      <c r="C586" s="2"/>
      <c r="D586" s="1"/>
      <c r="E586" s="1"/>
    </row>
    <row r="587" spans="3:5" ht="14.25" customHeight="1">
      <c r="C587" s="2"/>
      <c r="D587" s="1"/>
      <c r="E587" s="1"/>
    </row>
    <row r="588" spans="3:5" ht="14.25" customHeight="1">
      <c r="C588" s="2"/>
      <c r="D588" s="1"/>
      <c r="E588" s="1"/>
    </row>
    <row r="589" spans="3:5" ht="14.25" customHeight="1">
      <c r="C589" s="2"/>
      <c r="D589" s="1"/>
      <c r="E589" s="1"/>
    </row>
    <row r="590" spans="3:5" ht="14.25" customHeight="1">
      <c r="C590" s="2"/>
      <c r="D590" s="1"/>
      <c r="E590" s="1"/>
    </row>
    <row r="591" spans="3:5" ht="14.25" customHeight="1">
      <c r="C591" s="2"/>
      <c r="D591" s="1"/>
      <c r="E591" s="1"/>
    </row>
    <row r="592" spans="3:5" ht="14.25" customHeight="1">
      <c r="C592" s="2"/>
      <c r="D592" s="1"/>
      <c r="E592" s="1"/>
    </row>
    <row r="593" spans="3:5" ht="14.25" customHeight="1">
      <c r="C593" s="2"/>
      <c r="D593" s="1"/>
      <c r="E593" s="1"/>
    </row>
    <row r="594" spans="3:5" ht="14.25" customHeight="1">
      <c r="C594" s="2"/>
      <c r="D594" s="1"/>
      <c r="E594" s="1"/>
    </row>
    <row r="595" spans="3:5" ht="14.25" customHeight="1">
      <c r="C595" s="2"/>
      <c r="D595" s="1"/>
      <c r="E595" s="1"/>
    </row>
    <row r="596" spans="3:5" ht="14.25" customHeight="1">
      <c r="C596" s="2"/>
      <c r="D596" s="1"/>
      <c r="E596" s="1"/>
    </row>
    <row r="597" spans="3:5" ht="14.25" customHeight="1">
      <c r="C597" s="2"/>
      <c r="D597" s="1"/>
      <c r="E597" s="1"/>
    </row>
    <row r="598" spans="3:5" ht="14.25" customHeight="1">
      <c r="C598" s="2"/>
      <c r="D598" s="1"/>
      <c r="E598" s="1"/>
    </row>
    <row r="599" spans="3:5" ht="14.25" customHeight="1">
      <c r="C599" s="2"/>
      <c r="D599" s="1"/>
      <c r="E599" s="1"/>
    </row>
    <row r="600" spans="3:5" ht="14.25" customHeight="1">
      <c r="C600" s="2"/>
      <c r="D600" s="1"/>
      <c r="E600" s="1"/>
    </row>
    <row r="601" spans="3:5" ht="14.25" customHeight="1">
      <c r="C601" s="2"/>
      <c r="D601" s="1"/>
      <c r="E601" s="1"/>
    </row>
    <row r="602" spans="3:5" ht="14.25" customHeight="1">
      <c r="C602" s="2"/>
      <c r="D602" s="1"/>
      <c r="E602" s="1"/>
    </row>
    <row r="603" spans="3:5" ht="14.25" customHeight="1">
      <c r="C603" s="2"/>
      <c r="D603" s="1"/>
      <c r="E603" s="1"/>
    </row>
    <row r="604" spans="3:5" ht="14.25" customHeight="1">
      <c r="C604" s="2"/>
      <c r="D604" s="1"/>
      <c r="E604" s="1"/>
    </row>
    <row r="605" spans="3:5" ht="14.25" customHeight="1">
      <c r="C605" s="2"/>
      <c r="D605" s="1"/>
      <c r="E605" s="1"/>
    </row>
    <row r="606" spans="3:5" ht="14.25" customHeight="1">
      <c r="C606" s="2"/>
      <c r="D606" s="1"/>
      <c r="E606" s="1"/>
    </row>
    <row r="607" spans="3:5" ht="14.25" customHeight="1">
      <c r="C607" s="2"/>
      <c r="D607" s="1"/>
      <c r="E607" s="1"/>
    </row>
    <row r="608" spans="3:5" ht="14.25" customHeight="1">
      <c r="C608" s="2"/>
      <c r="D608" s="1"/>
      <c r="E608" s="1"/>
    </row>
    <row r="609" spans="3:5" ht="14.25" customHeight="1">
      <c r="C609" s="2"/>
      <c r="D609" s="1"/>
      <c r="E609" s="1"/>
    </row>
    <row r="610" spans="3:5" ht="14.25" customHeight="1">
      <c r="C610" s="2"/>
      <c r="D610" s="1"/>
      <c r="E610" s="1"/>
    </row>
    <row r="611" spans="3:5" ht="14.25" customHeight="1">
      <c r="C611" s="2"/>
      <c r="D611" s="1"/>
      <c r="E611" s="1"/>
    </row>
    <row r="612" spans="3:5" ht="14.25" customHeight="1">
      <c r="C612" s="2"/>
      <c r="D612" s="1"/>
      <c r="E612" s="1"/>
    </row>
    <row r="613" spans="3:5" ht="14.25" customHeight="1">
      <c r="C613" s="2"/>
      <c r="D613" s="1"/>
      <c r="E613" s="1"/>
    </row>
    <row r="614" spans="3:5" ht="14.25" customHeight="1">
      <c r="C614" s="2"/>
      <c r="D614" s="1"/>
      <c r="E614" s="1"/>
    </row>
    <row r="615" spans="3:5" ht="14.25" customHeight="1">
      <c r="C615" s="2"/>
      <c r="D615" s="1"/>
      <c r="E615" s="1"/>
    </row>
    <row r="616" spans="3:5" ht="14.25" customHeight="1">
      <c r="C616" s="2"/>
      <c r="D616" s="1"/>
      <c r="E616" s="1"/>
    </row>
    <row r="617" spans="3:5" ht="14.25" customHeight="1">
      <c r="C617" s="2"/>
      <c r="D617" s="1"/>
      <c r="E617" s="1"/>
    </row>
    <row r="618" spans="3:5" ht="14.25" customHeight="1">
      <c r="C618" s="2"/>
      <c r="D618" s="1"/>
      <c r="E618" s="1"/>
    </row>
    <row r="619" spans="3:5" ht="14.25" customHeight="1">
      <c r="C619" s="2"/>
      <c r="D619" s="1"/>
      <c r="E619" s="1"/>
    </row>
    <row r="620" spans="3:5" ht="14.25" customHeight="1">
      <c r="C620" s="2"/>
      <c r="D620" s="1"/>
      <c r="E620" s="1"/>
    </row>
    <row r="621" spans="3:5" ht="14.25" customHeight="1">
      <c r="C621" s="2"/>
      <c r="D621" s="1"/>
      <c r="E621" s="1"/>
    </row>
    <row r="622" spans="3:5" ht="14.25" customHeight="1">
      <c r="C622" s="2"/>
      <c r="D622" s="1"/>
      <c r="E622" s="1"/>
    </row>
    <row r="623" spans="3:5" ht="14.25" customHeight="1">
      <c r="C623" s="2"/>
      <c r="D623" s="1"/>
      <c r="E623" s="1"/>
    </row>
    <row r="624" spans="3:5" ht="14.25" customHeight="1">
      <c r="C624" s="2"/>
      <c r="D624" s="1"/>
      <c r="E624" s="1"/>
    </row>
    <row r="625" spans="3:5" ht="14.25" customHeight="1">
      <c r="C625" s="2"/>
      <c r="D625" s="1"/>
      <c r="E625" s="1"/>
    </row>
    <row r="626" spans="3:5" ht="14.25" customHeight="1">
      <c r="C626" s="2"/>
      <c r="D626" s="1"/>
      <c r="E626" s="1"/>
    </row>
    <row r="627" spans="3:5" ht="14.25" customHeight="1">
      <c r="C627" s="2"/>
      <c r="D627" s="1"/>
      <c r="E627" s="1"/>
    </row>
    <row r="628" spans="3:5" ht="14.25" customHeight="1">
      <c r="C628" s="2"/>
      <c r="D628" s="1"/>
      <c r="E628" s="1"/>
    </row>
    <row r="629" spans="3:5" ht="14.25" customHeight="1">
      <c r="C629" s="2"/>
      <c r="D629" s="1"/>
      <c r="E629" s="1"/>
    </row>
    <row r="630" spans="3:5" ht="14.25" customHeight="1">
      <c r="C630" s="2"/>
      <c r="D630" s="1"/>
      <c r="E630" s="1"/>
    </row>
    <row r="631" spans="3:5" ht="14.25" customHeight="1">
      <c r="C631" s="2"/>
      <c r="D631" s="1"/>
      <c r="E631" s="1"/>
    </row>
    <row r="632" spans="3:5" ht="14.25" customHeight="1">
      <c r="C632" s="2"/>
      <c r="D632" s="1"/>
      <c r="E632" s="1"/>
    </row>
    <row r="633" spans="3:5" ht="14.25" customHeight="1">
      <c r="C633" s="2"/>
      <c r="D633" s="1"/>
      <c r="E633" s="1"/>
    </row>
    <row r="634" spans="3:5" ht="14.25" customHeight="1">
      <c r="C634" s="2"/>
      <c r="D634" s="1"/>
      <c r="E634" s="1"/>
    </row>
    <row r="635" spans="3:5" ht="14.25" customHeight="1">
      <c r="C635" s="2"/>
      <c r="D635" s="1"/>
      <c r="E635" s="1"/>
    </row>
    <row r="636" spans="3:5" ht="14.25" customHeight="1">
      <c r="C636" s="2"/>
      <c r="D636" s="1"/>
      <c r="E636" s="1"/>
    </row>
    <row r="637" spans="3:5" ht="14.25" customHeight="1">
      <c r="C637" s="2"/>
      <c r="D637" s="1"/>
      <c r="E637" s="1"/>
    </row>
    <row r="638" spans="3:5" ht="14.25" customHeight="1">
      <c r="C638" s="2"/>
      <c r="D638" s="1"/>
      <c r="E638" s="1"/>
    </row>
    <row r="639" spans="3:5" ht="14.25" customHeight="1">
      <c r="C639" s="2"/>
      <c r="D639" s="1"/>
      <c r="E639" s="1"/>
    </row>
    <row r="640" spans="3:5" ht="14.25" customHeight="1">
      <c r="C640" s="2"/>
      <c r="D640" s="1"/>
      <c r="E640" s="1"/>
    </row>
    <row r="641" spans="3:5" ht="14.25" customHeight="1">
      <c r="C641" s="2"/>
      <c r="D641" s="1"/>
      <c r="E641" s="1"/>
    </row>
    <row r="642" spans="3:5" ht="14.25" customHeight="1">
      <c r="C642" s="2"/>
      <c r="D642" s="1"/>
      <c r="E642" s="1"/>
    </row>
    <row r="643" spans="3:5" ht="14.25" customHeight="1">
      <c r="C643" s="2"/>
      <c r="D643" s="1"/>
      <c r="E643" s="1"/>
    </row>
    <row r="644" spans="3:5" ht="14.25" customHeight="1">
      <c r="C644" s="2"/>
      <c r="D644" s="1"/>
      <c r="E644" s="1"/>
    </row>
    <row r="645" spans="3:5" ht="14.25" customHeight="1">
      <c r="C645" s="2"/>
      <c r="D645" s="1"/>
      <c r="E645" s="1"/>
    </row>
    <row r="646" spans="3:5" ht="14.25" customHeight="1">
      <c r="C646" s="2"/>
      <c r="D646" s="1"/>
      <c r="E646" s="1"/>
    </row>
    <row r="647" spans="3:5" ht="14.25" customHeight="1">
      <c r="C647" s="2"/>
      <c r="D647" s="1"/>
      <c r="E647" s="1"/>
    </row>
    <row r="648" spans="3:5" ht="14.25" customHeight="1">
      <c r="C648" s="2"/>
      <c r="D648" s="1"/>
      <c r="E648" s="1"/>
    </row>
    <row r="649" spans="3:5" ht="14.25" customHeight="1">
      <c r="C649" s="2"/>
      <c r="D649" s="1"/>
      <c r="E649" s="1"/>
    </row>
    <row r="650" spans="3:5" ht="14.25" customHeight="1">
      <c r="C650" s="2"/>
      <c r="D650" s="1"/>
      <c r="E650" s="1"/>
    </row>
    <row r="651" spans="3:5" ht="14.25" customHeight="1">
      <c r="C651" s="2"/>
      <c r="D651" s="1"/>
      <c r="E651" s="1"/>
    </row>
    <row r="652" spans="3:5" ht="14.25" customHeight="1">
      <c r="C652" s="2"/>
      <c r="D652" s="1"/>
      <c r="E652" s="1"/>
    </row>
    <row r="653" spans="3:5" ht="14.25" customHeight="1">
      <c r="C653" s="2"/>
      <c r="D653" s="1"/>
      <c r="E653" s="1"/>
    </row>
    <row r="654" spans="3:5" ht="14.25" customHeight="1">
      <c r="C654" s="2"/>
      <c r="D654" s="1"/>
      <c r="E654" s="1"/>
    </row>
    <row r="655" spans="3:5" ht="14.25" customHeight="1">
      <c r="C655" s="2"/>
      <c r="D655" s="1"/>
      <c r="E655" s="1"/>
    </row>
    <row r="656" spans="3:5" ht="14.25" customHeight="1">
      <c r="C656" s="2"/>
      <c r="D656" s="1"/>
      <c r="E656" s="1"/>
    </row>
    <row r="657" spans="3:5" ht="14.25" customHeight="1">
      <c r="C657" s="2"/>
      <c r="D657" s="1"/>
      <c r="E657" s="1"/>
    </row>
    <row r="658" spans="3:5" ht="14.25" customHeight="1">
      <c r="C658" s="2"/>
      <c r="D658" s="1"/>
      <c r="E658" s="1"/>
    </row>
    <row r="659" spans="3:5" ht="14.25" customHeight="1">
      <c r="C659" s="2"/>
      <c r="D659" s="1"/>
      <c r="E659" s="1"/>
    </row>
    <row r="660" spans="3:5" ht="14.25" customHeight="1">
      <c r="C660" s="2"/>
      <c r="D660" s="1"/>
      <c r="E660" s="1"/>
    </row>
    <row r="661" spans="3:5" ht="14.25" customHeight="1">
      <c r="C661" s="2"/>
      <c r="D661" s="1"/>
      <c r="E661" s="1"/>
    </row>
    <row r="662" spans="3:5" ht="14.25" customHeight="1">
      <c r="C662" s="2"/>
      <c r="D662" s="1"/>
      <c r="E662" s="1"/>
    </row>
    <row r="663" spans="3:5" ht="14.25" customHeight="1">
      <c r="C663" s="2"/>
      <c r="D663" s="1"/>
      <c r="E663" s="1"/>
    </row>
    <row r="664" spans="3:5" ht="14.25" customHeight="1">
      <c r="C664" s="2"/>
      <c r="D664" s="1"/>
      <c r="E664" s="1"/>
    </row>
    <row r="665" spans="3:5" ht="14.25" customHeight="1">
      <c r="C665" s="2"/>
      <c r="D665" s="1"/>
      <c r="E665" s="1"/>
    </row>
    <row r="666" spans="3:5" ht="14.25" customHeight="1">
      <c r="C666" s="2"/>
      <c r="D666" s="1"/>
      <c r="E666" s="1"/>
    </row>
    <row r="667" spans="3:5" ht="14.25" customHeight="1">
      <c r="C667" s="2"/>
      <c r="D667" s="1"/>
      <c r="E667" s="1"/>
    </row>
    <row r="668" spans="3:5" ht="14.25" customHeight="1">
      <c r="C668" s="2"/>
      <c r="D668" s="1"/>
      <c r="E668" s="1"/>
    </row>
    <row r="669" spans="3:5" ht="14.25" customHeight="1">
      <c r="C669" s="2"/>
      <c r="D669" s="1"/>
      <c r="E669" s="1"/>
    </row>
    <row r="670" spans="3:5" ht="14.25" customHeight="1">
      <c r="C670" s="2"/>
      <c r="D670" s="1"/>
      <c r="E670" s="1"/>
    </row>
    <row r="671" spans="3:5" ht="14.25" customHeight="1">
      <c r="C671" s="2"/>
      <c r="D671" s="1"/>
      <c r="E671" s="1"/>
    </row>
    <row r="672" spans="3:5" ht="14.25" customHeight="1">
      <c r="C672" s="2"/>
      <c r="D672" s="1"/>
      <c r="E672" s="1"/>
    </row>
    <row r="673" spans="3:5" ht="14.25" customHeight="1">
      <c r="C673" s="2"/>
      <c r="D673" s="1"/>
      <c r="E673" s="1"/>
    </row>
    <row r="674" spans="3:5" ht="14.25" customHeight="1">
      <c r="C674" s="2"/>
      <c r="D674" s="1"/>
      <c r="E674" s="1"/>
    </row>
    <row r="675" spans="3:5" ht="14.25" customHeight="1">
      <c r="C675" s="2"/>
      <c r="D675" s="1"/>
      <c r="E675" s="1"/>
    </row>
    <row r="676" spans="3:5" ht="14.25" customHeight="1">
      <c r="C676" s="2"/>
      <c r="D676" s="1"/>
      <c r="E676" s="1"/>
    </row>
    <row r="677" spans="3:5" ht="14.25" customHeight="1">
      <c r="C677" s="2"/>
      <c r="D677" s="1"/>
      <c r="E677" s="1"/>
    </row>
    <row r="678" spans="3:5" ht="14.25" customHeight="1">
      <c r="C678" s="2"/>
      <c r="D678" s="1"/>
      <c r="E678" s="1"/>
    </row>
    <row r="679" spans="3:5" ht="14.25" customHeight="1">
      <c r="C679" s="2"/>
      <c r="D679" s="1"/>
      <c r="E679" s="1"/>
    </row>
    <row r="680" spans="3:5" ht="14.25" customHeight="1">
      <c r="C680" s="2"/>
      <c r="D680" s="1"/>
      <c r="E680" s="1"/>
    </row>
    <row r="681" spans="3:5" ht="14.25" customHeight="1">
      <c r="C681" s="2"/>
      <c r="D681" s="1"/>
      <c r="E681" s="1"/>
    </row>
    <row r="682" spans="3:5" ht="14.25" customHeight="1">
      <c r="C682" s="2"/>
      <c r="D682" s="1"/>
      <c r="E682" s="1"/>
    </row>
    <row r="683" spans="3:5" ht="14.25" customHeight="1">
      <c r="C683" s="2"/>
      <c r="D683" s="1"/>
      <c r="E683" s="1"/>
    </row>
    <row r="684" spans="3:5" ht="14.25" customHeight="1">
      <c r="C684" s="2"/>
      <c r="D684" s="1"/>
      <c r="E684" s="1"/>
    </row>
    <row r="685" spans="3:5" ht="14.25" customHeight="1">
      <c r="C685" s="2"/>
      <c r="D685" s="1"/>
      <c r="E685" s="1"/>
    </row>
    <row r="686" spans="3:5" ht="14.25" customHeight="1">
      <c r="C686" s="2"/>
      <c r="D686" s="1"/>
      <c r="E686" s="1"/>
    </row>
    <row r="687" spans="3:5" ht="14.25" customHeight="1">
      <c r="C687" s="2"/>
      <c r="D687" s="1"/>
      <c r="E687" s="1"/>
    </row>
    <row r="688" spans="3:5" ht="14.25" customHeight="1">
      <c r="C688" s="2"/>
      <c r="D688" s="1"/>
      <c r="E688" s="1"/>
    </row>
    <row r="689" spans="3:5" ht="14.25" customHeight="1">
      <c r="C689" s="2"/>
      <c r="D689" s="1"/>
      <c r="E689" s="1"/>
    </row>
    <row r="690" spans="3:5" ht="14.25" customHeight="1">
      <c r="C690" s="2"/>
      <c r="D690" s="1"/>
      <c r="E690" s="1"/>
    </row>
    <row r="691" spans="3:5" ht="14.25" customHeight="1">
      <c r="C691" s="2"/>
      <c r="D691" s="1"/>
      <c r="E691" s="1"/>
    </row>
    <row r="692" spans="3:5" ht="14.25" customHeight="1">
      <c r="C692" s="2"/>
      <c r="D692" s="1"/>
      <c r="E692" s="1"/>
    </row>
    <row r="693" spans="3:5" ht="14.25" customHeight="1">
      <c r="C693" s="2"/>
      <c r="D693" s="1"/>
      <c r="E693" s="1"/>
    </row>
    <row r="694" spans="3:5" ht="14.25" customHeight="1">
      <c r="C694" s="2"/>
      <c r="D694" s="1"/>
      <c r="E694" s="1"/>
    </row>
    <row r="695" spans="3:5" ht="14.25" customHeight="1">
      <c r="C695" s="2"/>
      <c r="D695" s="1"/>
      <c r="E695" s="1"/>
    </row>
    <row r="696" spans="3:5" ht="14.25" customHeight="1">
      <c r="C696" s="2"/>
      <c r="D696" s="1"/>
      <c r="E696" s="1"/>
    </row>
    <row r="697" spans="3:5" ht="14.25" customHeight="1">
      <c r="C697" s="2"/>
      <c r="D697" s="1"/>
      <c r="E697" s="1"/>
    </row>
    <row r="698" spans="3:5" ht="14.25" customHeight="1">
      <c r="C698" s="2"/>
      <c r="D698" s="1"/>
      <c r="E698" s="1"/>
    </row>
    <row r="699" spans="3:5" ht="14.25" customHeight="1">
      <c r="C699" s="2"/>
      <c r="D699" s="1"/>
      <c r="E699" s="1"/>
    </row>
    <row r="700" spans="3:5" ht="14.25" customHeight="1">
      <c r="C700" s="2"/>
      <c r="D700" s="1"/>
      <c r="E700" s="1"/>
    </row>
    <row r="701" spans="3:5" ht="14.25" customHeight="1">
      <c r="C701" s="2"/>
      <c r="D701" s="1"/>
      <c r="E701" s="1"/>
    </row>
    <row r="702" spans="3:5" ht="14.25" customHeight="1">
      <c r="C702" s="2"/>
      <c r="D702" s="1"/>
      <c r="E702" s="1"/>
    </row>
    <row r="703" spans="3:5" ht="14.25" customHeight="1">
      <c r="C703" s="2"/>
      <c r="D703" s="1"/>
      <c r="E703" s="1"/>
    </row>
    <row r="704" spans="3:5" ht="14.25" customHeight="1">
      <c r="C704" s="2"/>
      <c r="D704" s="1"/>
      <c r="E704" s="1"/>
    </row>
    <row r="705" spans="3:5" ht="14.25" customHeight="1">
      <c r="C705" s="2"/>
      <c r="D705" s="1"/>
      <c r="E705" s="1"/>
    </row>
    <row r="706" spans="3:5" ht="14.25" customHeight="1">
      <c r="C706" s="2"/>
      <c r="D706" s="1"/>
      <c r="E706" s="1"/>
    </row>
    <row r="707" spans="3:5" ht="14.25" customHeight="1">
      <c r="C707" s="2"/>
      <c r="D707" s="1"/>
      <c r="E707" s="1"/>
    </row>
    <row r="708" spans="3:5" ht="14.25" customHeight="1">
      <c r="C708" s="2"/>
      <c r="D708" s="1"/>
      <c r="E708" s="1"/>
    </row>
    <row r="709" spans="3:5" ht="14.25" customHeight="1">
      <c r="C709" s="2"/>
      <c r="D709" s="1"/>
      <c r="E709" s="1"/>
    </row>
    <row r="710" spans="3:5" ht="14.25" customHeight="1">
      <c r="C710" s="2"/>
      <c r="D710" s="1"/>
      <c r="E710" s="1"/>
    </row>
    <row r="711" spans="3:5" ht="14.25" customHeight="1">
      <c r="C711" s="2"/>
      <c r="D711" s="1"/>
      <c r="E711" s="1"/>
    </row>
    <row r="712" spans="3:5" ht="14.25" customHeight="1">
      <c r="C712" s="2"/>
      <c r="D712" s="1"/>
      <c r="E712" s="1"/>
    </row>
    <row r="713" spans="3:5" ht="14.25" customHeight="1">
      <c r="C713" s="2"/>
      <c r="D713" s="1"/>
      <c r="E713" s="1"/>
    </row>
    <row r="714" spans="3:5" ht="14.25" customHeight="1">
      <c r="C714" s="2"/>
      <c r="D714" s="1"/>
      <c r="E714" s="1"/>
    </row>
    <row r="715" spans="3:5" ht="14.25" customHeight="1">
      <c r="C715" s="2"/>
      <c r="D715" s="1"/>
      <c r="E715" s="1"/>
    </row>
    <row r="716" spans="3:5" ht="14.25" customHeight="1">
      <c r="C716" s="2"/>
      <c r="D716" s="1"/>
      <c r="E716" s="1"/>
    </row>
    <row r="717" spans="3:5" ht="14.25" customHeight="1">
      <c r="C717" s="2"/>
      <c r="D717" s="1"/>
      <c r="E717" s="1"/>
    </row>
    <row r="718" spans="3:5" ht="14.25" customHeight="1">
      <c r="C718" s="2"/>
      <c r="D718" s="1"/>
      <c r="E718" s="1"/>
    </row>
    <row r="719" spans="3:5" ht="14.25" customHeight="1">
      <c r="C719" s="2"/>
      <c r="D719" s="1"/>
      <c r="E719" s="1"/>
    </row>
    <row r="720" spans="3:5" ht="14.25" customHeight="1">
      <c r="C720" s="2"/>
      <c r="D720" s="1"/>
      <c r="E720" s="1"/>
    </row>
    <row r="721" spans="3:5" ht="14.25" customHeight="1">
      <c r="C721" s="2"/>
      <c r="D721" s="1"/>
      <c r="E721" s="1"/>
    </row>
    <row r="722" spans="3:5" ht="14.25" customHeight="1">
      <c r="C722" s="2"/>
      <c r="D722" s="1"/>
      <c r="E722" s="1"/>
    </row>
    <row r="723" spans="3:5" ht="14.25" customHeight="1">
      <c r="C723" s="2"/>
      <c r="D723" s="1"/>
      <c r="E723" s="1"/>
    </row>
    <row r="724" spans="3:5" ht="14.25" customHeight="1">
      <c r="C724" s="2"/>
      <c r="D724" s="1"/>
      <c r="E724" s="1"/>
    </row>
    <row r="725" spans="3:5" ht="14.25" customHeight="1">
      <c r="C725" s="2"/>
      <c r="D725" s="1"/>
      <c r="E725" s="1"/>
    </row>
    <row r="726" spans="3:5" ht="14.25" customHeight="1">
      <c r="C726" s="2"/>
      <c r="D726" s="1"/>
      <c r="E726" s="1"/>
    </row>
    <row r="727" spans="3:5" ht="14.25" customHeight="1">
      <c r="C727" s="2"/>
      <c r="D727" s="1"/>
      <c r="E727" s="1"/>
    </row>
    <row r="728" spans="3:5" ht="14.25" customHeight="1">
      <c r="C728" s="2"/>
      <c r="D728" s="1"/>
      <c r="E728" s="1"/>
    </row>
    <row r="729" spans="3:5" ht="14.25" customHeight="1">
      <c r="C729" s="2"/>
      <c r="D729" s="1"/>
      <c r="E729" s="1"/>
    </row>
    <row r="730" spans="3:5" ht="14.25" customHeight="1">
      <c r="C730" s="2"/>
      <c r="D730" s="1"/>
      <c r="E730" s="1"/>
    </row>
    <row r="731" spans="3:5" ht="14.25" customHeight="1">
      <c r="C731" s="2"/>
      <c r="D731" s="1"/>
      <c r="E731" s="1"/>
    </row>
    <row r="732" spans="3:5" ht="14.25" customHeight="1">
      <c r="C732" s="2"/>
      <c r="D732" s="1"/>
      <c r="E732" s="1"/>
    </row>
    <row r="733" spans="3:5" ht="14.25" customHeight="1">
      <c r="C733" s="2"/>
      <c r="D733" s="1"/>
      <c r="E733" s="1"/>
    </row>
    <row r="734" spans="3:5" ht="14.25" customHeight="1">
      <c r="C734" s="2"/>
      <c r="D734" s="1"/>
      <c r="E734" s="1"/>
    </row>
    <row r="735" spans="3:5" ht="14.25" customHeight="1">
      <c r="C735" s="2"/>
      <c r="D735" s="1"/>
      <c r="E735" s="1"/>
    </row>
    <row r="736" spans="3:5" ht="14.25" customHeight="1">
      <c r="C736" s="2"/>
      <c r="D736" s="1"/>
      <c r="E736" s="1"/>
    </row>
    <row r="737" spans="3:5" ht="14.25" customHeight="1">
      <c r="C737" s="2"/>
      <c r="D737" s="1"/>
      <c r="E737" s="1"/>
    </row>
    <row r="738" spans="3:5" ht="14.25" customHeight="1">
      <c r="C738" s="2"/>
      <c r="D738" s="1"/>
      <c r="E738" s="1"/>
    </row>
    <row r="739" spans="3:5" ht="14.25" customHeight="1">
      <c r="C739" s="2"/>
      <c r="D739" s="1"/>
      <c r="E739" s="1"/>
    </row>
    <row r="740" spans="3:5" ht="14.25" customHeight="1">
      <c r="C740" s="2"/>
      <c r="D740" s="1"/>
      <c r="E740" s="1"/>
    </row>
    <row r="741" spans="3:5" ht="14.25" customHeight="1">
      <c r="C741" s="2"/>
      <c r="D741" s="1"/>
      <c r="E741" s="1"/>
    </row>
    <row r="742" spans="3:5" ht="14.25" customHeight="1">
      <c r="C742" s="2"/>
      <c r="D742" s="1"/>
      <c r="E742" s="1"/>
    </row>
    <row r="743" spans="3:5" ht="14.25" customHeight="1">
      <c r="C743" s="2"/>
      <c r="D743" s="1"/>
      <c r="E743" s="1"/>
    </row>
    <row r="744" spans="3:5" ht="14.25" customHeight="1">
      <c r="C744" s="2"/>
      <c r="D744" s="1"/>
      <c r="E744" s="1"/>
    </row>
    <row r="745" spans="3:5" ht="14.25" customHeight="1">
      <c r="C745" s="2"/>
      <c r="D745" s="1"/>
      <c r="E745" s="1"/>
    </row>
    <row r="746" spans="3:5" ht="14.25" customHeight="1">
      <c r="C746" s="2"/>
      <c r="D746" s="1"/>
      <c r="E746" s="1"/>
    </row>
    <row r="747" spans="3:5" ht="14.25" customHeight="1">
      <c r="C747" s="2"/>
      <c r="D747" s="1"/>
      <c r="E747" s="1"/>
    </row>
    <row r="748" spans="3:5" ht="14.25" customHeight="1">
      <c r="C748" s="2"/>
      <c r="D748" s="1"/>
      <c r="E748" s="1"/>
    </row>
    <row r="749" spans="3:5" ht="14.25" customHeight="1">
      <c r="C749" s="2"/>
      <c r="D749" s="1"/>
      <c r="E749" s="1"/>
    </row>
    <row r="750" spans="3:5" ht="14.25" customHeight="1">
      <c r="C750" s="2"/>
      <c r="D750" s="1"/>
      <c r="E750" s="1"/>
    </row>
    <row r="751" spans="3:5" ht="14.25" customHeight="1">
      <c r="C751" s="2"/>
      <c r="D751" s="1"/>
      <c r="E751" s="1"/>
    </row>
    <row r="752" spans="3:5" ht="14.25" customHeight="1">
      <c r="C752" s="2"/>
      <c r="D752" s="1"/>
      <c r="E752" s="1"/>
    </row>
    <row r="753" spans="3:5" ht="14.25" customHeight="1">
      <c r="C753" s="2"/>
      <c r="D753" s="1"/>
      <c r="E753" s="1"/>
    </row>
    <row r="754" spans="3:5" ht="14.25" customHeight="1">
      <c r="C754" s="2"/>
      <c r="D754" s="1"/>
      <c r="E754" s="1"/>
    </row>
    <row r="755" spans="3:5" ht="14.25" customHeight="1">
      <c r="C755" s="2"/>
      <c r="D755" s="1"/>
      <c r="E755" s="1"/>
    </row>
    <row r="756" spans="3:5" ht="14.25" customHeight="1">
      <c r="C756" s="2"/>
      <c r="D756" s="1"/>
      <c r="E756" s="1"/>
    </row>
    <row r="757" spans="3:5" ht="14.25" customHeight="1">
      <c r="C757" s="2"/>
      <c r="D757" s="1"/>
      <c r="E757" s="1"/>
    </row>
    <row r="758" spans="3:5" ht="14.25" customHeight="1">
      <c r="C758" s="2"/>
      <c r="D758" s="1"/>
      <c r="E758" s="1"/>
    </row>
    <row r="759" spans="3:5" ht="14.25" customHeight="1">
      <c r="C759" s="2"/>
      <c r="D759" s="1"/>
      <c r="E759" s="1"/>
    </row>
    <row r="760" spans="3:5" ht="14.25" customHeight="1">
      <c r="C760" s="2"/>
      <c r="D760" s="1"/>
      <c r="E760" s="1"/>
    </row>
    <row r="761" spans="3:5" ht="14.25" customHeight="1">
      <c r="C761" s="2"/>
      <c r="D761" s="1"/>
      <c r="E761" s="1"/>
    </row>
    <row r="762" spans="3:5" ht="14.25" customHeight="1">
      <c r="C762" s="2"/>
      <c r="D762" s="1"/>
      <c r="E762" s="1"/>
    </row>
    <row r="763" spans="3:5" ht="14.25" customHeight="1">
      <c r="C763" s="2"/>
      <c r="D763" s="1"/>
      <c r="E763" s="1"/>
    </row>
    <row r="764" spans="3:5" ht="14.25" customHeight="1">
      <c r="C764" s="2"/>
      <c r="D764" s="1"/>
      <c r="E764" s="1"/>
    </row>
    <row r="765" spans="3:5" ht="14.25" customHeight="1">
      <c r="C765" s="2"/>
      <c r="D765" s="1"/>
      <c r="E765" s="1"/>
    </row>
    <row r="766" spans="3:5" ht="14.25" customHeight="1">
      <c r="C766" s="2"/>
      <c r="D766" s="1"/>
      <c r="E766" s="1"/>
    </row>
    <row r="767" spans="3:5" ht="14.25" customHeight="1">
      <c r="C767" s="2"/>
      <c r="D767" s="1"/>
      <c r="E767" s="1"/>
    </row>
    <row r="768" spans="3:5" ht="14.25" customHeight="1">
      <c r="C768" s="2"/>
      <c r="D768" s="1"/>
      <c r="E768" s="1"/>
    </row>
    <row r="769" spans="3:5" ht="14.25" customHeight="1">
      <c r="C769" s="2"/>
      <c r="D769" s="1"/>
      <c r="E769" s="1"/>
    </row>
    <row r="770" spans="3:5" ht="14.25" customHeight="1">
      <c r="C770" s="2"/>
      <c r="D770" s="1"/>
      <c r="E770" s="1"/>
    </row>
    <row r="771" spans="3:5" ht="14.25" customHeight="1">
      <c r="C771" s="2"/>
      <c r="D771" s="1"/>
      <c r="E771" s="1"/>
    </row>
    <row r="772" spans="3:5" ht="14.25" customHeight="1">
      <c r="C772" s="2"/>
      <c r="D772" s="1"/>
      <c r="E772" s="1"/>
    </row>
    <row r="773" spans="3:5" ht="14.25" customHeight="1">
      <c r="C773" s="2"/>
      <c r="D773" s="1"/>
      <c r="E773" s="1"/>
    </row>
    <row r="774" spans="3:5" ht="14.25" customHeight="1">
      <c r="C774" s="2"/>
      <c r="D774" s="1"/>
      <c r="E774" s="1"/>
    </row>
    <row r="775" spans="3:5" ht="14.25" customHeight="1">
      <c r="C775" s="2"/>
      <c r="D775" s="1"/>
      <c r="E775" s="1"/>
    </row>
    <row r="776" spans="3:5" ht="14.25" customHeight="1">
      <c r="C776" s="2"/>
      <c r="D776" s="1"/>
      <c r="E776" s="1"/>
    </row>
    <row r="777" spans="3:5" ht="14.25" customHeight="1">
      <c r="C777" s="2"/>
      <c r="D777" s="1"/>
      <c r="E777" s="1"/>
    </row>
    <row r="778" spans="3:5" ht="14.25" customHeight="1">
      <c r="C778" s="2"/>
      <c r="D778" s="1"/>
      <c r="E778" s="1"/>
    </row>
    <row r="779" spans="3:5" ht="14.25" customHeight="1">
      <c r="C779" s="2"/>
      <c r="D779" s="1"/>
      <c r="E779" s="1"/>
    </row>
    <row r="780" spans="3:5" ht="14.25" customHeight="1">
      <c r="C780" s="2"/>
      <c r="D780" s="1"/>
      <c r="E780" s="1"/>
    </row>
    <row r="781" spans="3:5" ht="14.25" customHeight="1">
      <c r="C781" s="2"/>
      <c r="D781" s="1"/>
      <c r="E781" s="1"/>
    </row>
    <row r="782" spans="3:5" ht="14.25" customHeight="1">
      <c r="C782" s="2"/>
      <c r="D782" s="1"/>
      <c r="E782" s="1"/>
    </row>
    <row r="783" spans="3:5" ht="14.25" customHeight="1">
      <c r="C783" s="2"/>
      <c r="D783" s="1"/>
      <c r="E783" s="1"/>
    </row>
    <row r="784" spans="3:5" ht="14.25" customHeight="1">
      <c r="C784" s="2"/>
      <c r="D784" s="1"/>
      <c r="E784" s="1"/>
    </row>
    <row r="785" spans="3:5" ht="14.25" customHeight="1">
      <c r="C785" s="2"/>
      <c r="D785" s="1"/>
      <c r="E785" s="1"/>
    </row>
    <row r="786" spans="3:5" ht="14.25" customHeight="1">
      <c r="C786" s="2"/>
      <c r="D786" s="1"/>
      <c r="E786" s="1"/>
    </row>
    <row r="787" spans="3:5" ht="14.25" customHeight="1">
      <c r="C787" s="2"/>
      <c r="D787" s="1"/>
      <c r="E787" s="1"/>
    </row>
    <row r="788" spans="3:5" ht="14.25" customHeight="1">
      <c r="C788" s="2"/>
      <c r="D788" s="1"/>
      <c r="E788" s="1"/>
    </row>
    <row r="789" spans="3:5" ht="14.25" customHeight="1">
      <c r="C789" s="2"/>
      <c r="D789" s="1"/>
      <c r="E789" s="1"/>
    </row>
    <row r="790" spans="3:5" ht="14.25" customHeight="1">
      <c r="C790" s="2"/>
      <c r="D790" s="1"/>
      <c r="E790" s="1"/>
    </row>
    <row r="791" spans="3:5" ht="14.25" customHeight="1">
      <c r="C791" s="2"/>
      <c r="D791" s="1"/>
      <c r="E791" s="1"/>
    </row>
    <row r="792" spans="3:5" ht="14.25" customHeight="1">
      <c r="C792" s="2"/>
      <c r="D792" s="1"/>
      <c r="E792" s="1"/>
    </row>
    <row r="793" spans="3:5" ht="14.25" customHeight="1">
      <c r="C793" s="2"/>
      <c r="D793" s="1"/>
      <c r="E793" s="1"/>
    </row>
    <row r="794" spans="3:5" ht="14.25" customHeight="1">
      <c r="C794" s="2"/>
      <c r="D794" s="1"/>
      <c r="E794" s="1"/>
    </row>
    <row r="795" spans="3:5" ht="14.25" customHeight="1">
      <c r="C795" s="2"/>
      <c r="D795" s="1"/>
      <c r="E795" s="1"/>
    </row>
    <row r="796" spans="3:5" ht="14.25" customHeight="1">
      <c r="C796" s="2"/>
      <c r="D796" s="1"/>
      <c r="E796" s="1"/>
    </row>
    <row r="797" spans="3:5" ht="14.25" customHeight="1">
      <c r="C797" s="2"/>
      <c r="D797" s="1"/>
      <c r="E797" s="1"/>
    </row>
    <row r="798" spans="3:5" ht="14.25" customHeight="1">
      <c r="C798" s="2"/>
      <c r="D798" s="1"/>
      <c r="E798" s="1"/>
    </row>
    <row r="799" spans="3:5" ht="14.25" customHeight="1">
      <c r="C799" s="2"/>
      <c r="D799" s="1"/>
      <c r="E799" s="1"/>
    </row>
    <row r="800" spans="3:5" ht="14.25" customHeight="1">
      <c r="C800" s="2"/>
      <c r="D800" s="1"/>
      <c r="E800" s="1"/>
    </row>
    <row r="801" spans="3:5" ht="14.25" customHeight="1">
      <c r="C801" s="2"/>
      <c r="D801" s="1"/>
      <c r="E801" s="1"/>
    </row>
    <row r="802" spans="3:5" ht="14.25" customHeight="1">
      <c r="C802" s="2"/>
      <c r="D802" s="1"/>
      <c r="E802" s="1"/>
    </row>
    <row r="803" spans="3:5" ht="14.25" customHeight="1">
      <c r="C803" s="2"/>
      <c r="D803" s="1"/>
      <c r="E803" s="1"/>
    </row>
    <row r="804" spans="3:5" ht="14.25" customHeight="1">
      <c r="C804" s="2"/>
      <c r="D804" s="1"/>
      <c r="E804" s="1"/>
    </row>
    <row r="805" spans="3:5" ht="14.25" customHeight="1">
      <c r="C805" s="2"/>
      <c r="D805" s="1"/>
      <c r="E805" s="1"/>
    </row>
    <row r="806" spans="3:5" ht="14.25" customHeight="1">
      <c r="C806" s="2"/>
      <c r="D806" s="1"/>
      <c r="E806" s="1"/>
    </row>
    <row r="807" spans="3:5" ht="14.25" customHeight="1">
      <c r="C807" s="2"/>
      <c r="D807" s="1"/>
      <c r="E807" s="1"/>
    </row>
    <row r="808" spans="3:5" ht="14.25" customHeight="1">
      <c r="C808" s="2"/>
      <c r="D808" s="1"/>
      <c r="E808" s="1"/>
    </row>
    <row r="809" spans="3:5" ht="14.25" customHeight="1">
      <c r="C809" s="2"/>
      <c r="D809" s="1"/>
      <c r="E809" s="1"/>
    </row>
    <row r="810" spans="3:5" ht="14.25" customHeight="1">
      <c r="C810" s="2"/>
      <c r="D810" s="1"/>
      <c r="E810" s="1"/>
    </row>
    <row r="811" spans="3:5" ht="14.25" customHeight="1">
      <c r="C811" s="2"/>
      <c r="D811" s="1"/>
      <c r="E811" s="1"/>
    </row>
    <row r="812" spans="3:5" ht="14.25" customHeight="1">
      <c r="C812" s="2"/>
      <c r="D812" s="1"/>
      <c r="E812" s="1"/>
    </row>
    <row r="813" spans="3:5" ht="14.25" customHeight="1">
      <c r="C813" s="2"/>
      <c r="D813" s="1"/>
      <c r="E813" s="1"/>
    </row>
    <row r="814" spans="3:5" ht="14.25" customHeight="1">
      <c r="C814" s="2"/>
      <c r="D814" s="1"/>
      <c r="E814" s="1"/>
    </row>
    <row r="815" spans="3:5" ht="14.25" customHeight="1">
      <c r="C815" s="2"/>
      <c r="D815" s="1"/>
      <c r="E815" s="1"/>
    </row>
    <row r="816" spans="3:5" ht="14.25" customHeight="1">
      <c r="C816" s="2"/>
      <c r="D816" s="1"/>
      <c r="E816" s="1"/>
    </row>
    <row r="817" spans="3:5" ht="14.25" customHeight="1">
      <c r="C817" s="2"/>
      <c r="D817" s="1"/>
      <c r="E817" s="1"/>
    </row>
    <row r="818" spans="3:5" ht="14.25" customHeight="1">
      <c r="C818" s="2"/>
      <c r="D818" s="1"/>
      <c r="E818" s="1"/>
    </row>
    <row r="819" spans="3:5" ht="14.25" customHeight="1">
      <c r="C819" s="2"/>
      <c r="D819" s="1"/>
      <c r="E819" s="1"/>
    </row>
    <row r="820" spans="3:5" ht="14.25" customHeight="1">
      <c r="C820" s="2"/>
      <c r="D820" s="1"/>
      <c r="E820" s="1"/>
    </row>
    <row r="821" spans="3:5" ht="14.25" customHeight="1">
      <c r="C821" s="2"/>
      <c r="D821" s="1"/>
      <c r="E821" s="1"/>
    </row>
    <row r="822" spans="3:5" ht="14.25" customHeight="1">
      <c r="C822" s="2"/>
      <c r="D822" s="1"/>
      <c r="E822" s="1"/>
    </row>
    <row r="823" spans="3:5" ht="14.25" customHeight="1">
      <c r="C823" s="2"/>
      <c r="D823" s="1"/>
      <c r="E823" s="1"/>
    </row>
    <row r="824" spans="3:5" ht="14.25" customHeight="1">
      <c r="C824" s="2"/>
      <c r="D824" s="1"/>
      <c r="E824" s="1"/>
    </row>
    <row r="825" spans="3:5" ht="14.25" customHeight="1">
      <c r="C825" s="2"/>
      <c r="D825" s="1"/>
      <c r="E825" s="1"/>
    </row>
    <row r="826" spans="3:5" ht="14.25" customHeight="1">
      <c r="C826" s="2"/>
      <c r="D826" s="1"/>
      <c r="E826" s="1"/>
    </row>
    <row r="827" spans="3:5" ht="14.25" customHeight="1">
      <c r="C827" s="2"/>
      <c r="D827" s="1"/>
      <c r="E827" s="1"/>
    </row>
    <row r="828" spans="3:5" ht="14.25" customHeight="1">
      <c r="C828" s="2"/>
      <c r="D828" s="1"/>
      <c r="E828" s="1"/>
    </row>
    <row r="829" spans="3:5" ht="14.25" customHeight="1">
      <c r="C829" s="2"/>
      <c r="D829" s="1"/>
      <c r="E829" s="1"/>
    </row>
    <row r="830" spans="3:5" ht="14.25" customHeight="1">
      <c r="C830" s="2"/>
      <c r="D830" s="1"/>
      <c r="E830" s="1"/>
    </row>
    <row r="831" spans="3:5" ht="14.25" customHeight="1">
      <c r="C831" s="2"/>
      <c r="D831" s="1"/>
      <c r="E831" s="1"/>
    </row>
    <row r="832" spans="3:5" ht="14.25" customHeight="1">
      <c r="C832" s="2"/>
      <c r="D832" s="1"/>
      <c r="E832" s="1"/>
    </row>
    <row r="833" spans="3:5" ht="14.25" customHeight="1">
      <c r="C833" s="2"/>
      <c r="D833" s="1"/>
      <c r="E833" s="1"/>
    </row>
    <row r="834" spans="3:5" ht="14.25" customHeight="1">
      <c r="C834" s="2"/>
      <c r="D834" s="1"/>
      <c r="E834" s="1"/>
    </row>
    <row r="835" spans="3:5" ht="14.25" customHeight="1">
      <c r="C835" s="2"/>
      <c r="D835" s="1"/>
      <c r="E835" s="1"/>
    </row>
    <row r="836" spans="3:5" ht="14.25" customHeight="1">
      <c r="C836" s="2"/>
      <c r="D836" s="1"/>
      <c r="E836" s="1"/>
    </row>
    <row r="837" spans="3:5" ht="14.25" customHeight="1">
      <c r="C837" s="2"/>
      <c r="D837" s="1"/>
      <c r="E837" s="1"/>
    </row>
    <row r="838" spans="3:5" ht="14.25" customHeight="1">
      <c r="C838" s="2"/>
      <c r="D838" s="1"/>
      <c r="E838" s="1"/>
    </row>
    <row r="839" spans="3:5" ht="14.25" customHeight="1">
      <c r="C839" s="2"/>
      <c r="D839" s="1"/>
      <c r="E839" s="1"/>
    </row>
    <row r="840" spans="3:5" ht="14.25" customHeight="1">
      <c r="C840" s="2"/>
      <c r="D840" s="1"/>
      <c r="E840" s="1"/>
    </row>
    <row r="841" spans="3:5" ht="14.25" customHeight="1">
      <c r="C841" s="2"/>
      <c r="D841" s="1"/>
      <c r="E841" s="1"/>
    </row>
    <row r="842" spans="3:5" ht="14.25" customHeight="1">
      <c r="C842" s="2"/>
      <c r="D842" s="1"/>
      <c r="E842" s="1"/>
    </row>
    <row r="843" spans="3:5" ht="14.25" customHeight="1">
      <c r="C843" s="2"/>
      <c r="D843" s="1"/>
      <c r="E843" s="1"/>
    </row>
    <row r="844" spans="3:5" ht="14.25" customHeight="1">
      <c r="C844" s="2"/>
      <c r="D844" s="1"/>
      <c r="E844" s="1"/>
    </row>
    <row r="845" spans="3:5" ht="14.25" customHeight="1">
      <c r="C845" s="2"/>
      <c r="D845" s="1"/>
      <c r="E845" s="1"/>
    </row>
    <row r="846" spans="3:5" ht="14.25" customHeight="1">
      <c r="C846" s="2"/>
      <c r="D846" s="1"/>
      <c r="E846" s="1"/>
    </row>
    <row r="847" spans="3:5" ht="14.25" customHeight="1">
      <c r="C847" s="2"/>
      <c r="D847" s="1"/>
      <c r="E847" s="1"/>
    </row>
    <row r="848" spans="3:5" ht="14.25" customHeight="1">
      <c r="C848" s="2"/>
      <c r="D848" s="1"/>
      <c r="E848" s="1"/>
    </row>
    <row r="849" spans="3:5" ht="14.25" customHeight="1">
      <c r="C849" s="2"/>
      <c r="D849" s="1"/>
      <c r="E849" s="1"/>
    </row>
    <row r="850" spans="3:5" ht="14.25" customHeight="1">
      <c r="C850" s="2"/>
      <c r="D850" s="1"/>
      <c r="E850" s="1"/>
    </row>
    <row r="851" spans="3:5" ht="14.25" customHeight="1">
      <c r="C851" s="2"/>
      <c r="D851" s="1"/>
      <c r="E851" s="1"/>
    </row>
    <row r="852" spans="3:5" ht="14.25" customHeight="1">
      <c r="C852" s="2"/>
      <c r="D852" s="1"/>
      <c r="E852" s="1"/>
    </row>
    <row r="853" spans="3:5" ht="14.25" customHeight="1">
      <c r="C853" s="2"/>
      <c r="D853" s="1"/>
      <c r="E853" s="1"/>
    </row>
    <row r="854" spans="3:5" ht="14.25" customHeight="1">
      <c r="C854" s="2"/>
      <c r="D854" s="1"/>
      <c r="E854" s="1"/>
    </row>
    <row r="855" spans="3:5" ht="14.25" customHeight="1">
      <c r="C855" s="2"/>
      <c r="D855" s="1"/>
      <c r="E855" s="1"/>
    </row>
    <row r="856" spans="3:5" ht="14.25" customHeight="1">
      <c r="C856" s="2"/>
      <c r="D856" s="1"/>
      <c r="E856" s="1"/>
    </row>
    <row r="857" spans="3:5" ht="14.25" customHeight="1">
      <c r="C857" s="2"/>
      <c r="D857" s="1"/>
      <c r="E857" s="1"/>
    </row>
    <row r="858" spans="3:5" ht="14.25" customHeight="1">
      <c r="C858" s="2"/>
      <c r="D858" s="1"/>
      <c r="E858" s="1"/>
    </row>
    <row r="859" spans="3:5" ht="14.25" customHeight="1">
      <c r="C859" s="2"/>
      <c r="D859" s="1"/>
      <c r="E859" s="1"/>
    </row>
    <row r="860" spans="3:5" ht="14.25" customHeight="1">
      <c r="C860" s="2"/>
      <c r="D860" s="1"/>
      <c r="E860" s="1"/>
    </row>
    <row r="861" spans="3:5" ht="14.25" customHeight="1">
      <c r="C861" s="2"/>
      <c r="D861" s="1"/>
      <c r="E861" s="1"/>
    </row>
    <row r="862" spans="3:5" ht="14.25" customHeight="1">
      <c r="C862" s="2"/>
      <c r="D862" s="1"/>
      <c r="E862" s="1"/>
    </row>
    <row r="863" spans="3:5" ht="14.25" customHeight="1">
      <c r="C863" s="2"/>
      <c r="D863" s="1"/>
      <c r="E863" s="1"/>
    </row>
    <row r="864" spans="3:5" ht="14.25" customHeight="1">
      <c r="C864" s="2"/>
      <c r="D864" s="1"/>
      <c r="E864" s="1"/>
    </row>
    <row r="865" spans="3:5" ht="14.25" customHeight="1">
      <c r="C865" s="2"/>
      <c r="D865" s="1"/>
      <c r="E865" s="1"/>
    </row>
    <row r="866" spans="3:5" ht="14.25" customHeight="1">
      <c r="C866" s="2"/>
      <c r="D866" s="1"/>
      <c r="E866" s="1"/>
    </row>
    <row r="867" spans="3:5" ht="14.25" customHeight="1">
      <c r="C867" s="2"/>
      <c r="D867" s="1"/>
      <c r="E867" s="1"/>
    </row>
    <row r="868" spans="3:5" ht="14.25" customHeight="1">
      <c r="C868" s="2"/>
      <c r="D868" s="1"/>
      <c r="E868" s="1"/>
    </row>
    <row r="869" spans="3:5" ht="14.25" customHeight="1">
      <c r="C869" s="2"/>
      <c r="D869" s="1"/>
      <c r="E869" s="1"/>
    </row>
    <row r="870" spans="3:5" ht="14.25" customHeight="1">
      <c r="C870" s="2"/>
      <c r="D870" s="1"/>
      <c r="E870" s="1"/>
    </row>
    <row r="871" spans="3:5" ht="14.25" customHeight="1">
      <c r="C871" s="2"/>
      <c r="D871" s="1"/>
      <c r="E871" s="1"/>
    </row>
    <row r="872" spans="3:5" ht="14.25" customHeight="1">
      <c r="C872" s="2"/>
      <c r="D872" s="1"/>
      <c r="E872" s="1"/>
    </row>
    <row r="873" spans="3:5" ht="14.25" customHeight="1">
      <c r="C873" s="2"/>
      <c r="D873" s="1"/>
      <c r="E873" s="1"/>
    </row>
    <row r="874" spans="3:5" ht="14.25" customHeight="1">
      <c r="C874" s="2"/>
      <c r="D874" s="1"/>
      <c r="E874" s="1"/>
    </row>
    <row r="875" spans="3:5" ht="14.25" customHeight="1">
      <c r="C875" s="2"/>
      <c r="D875" s="1"/>
      <c r="E875" s="1"/>
    </row>
    <row r="876" spans="3:5" ht="14.25" customHeight="1">
      <c r="C876" s="2"/>
      <c r="D876" s="1"/>
      <c r="E876" s="1"/>
    </row>
    <row r="877" spans="3:5" ht="14.25" customHeight="1">
      <c r="C877" s="2"/>
      <c r="D877" s="1"/>
      <c r="E877" s="1"/>
    </row>
    <row r="878" spans="3:5" ht="14.25" customHeight="1">
      <c r="C878" s="2"/>
      <c r="D878" s="1"/>
      <c r="E878" s="1"/>
    </row>
    <row r="879" spans="3:5" ht="14.25" customHeight="1">
      <c r="C879" s="2"/>
      <c r="D879" s="1"/>
      <c r="E879" s="1"/>
    </row>
    <row r="880" spans="3:5" ht="14.25" customHeight="1">
      <c r="C880" s="2"/>
      <c r="D880" s="1"/>
      <c r="E880" s="1"/>
    </row>
    <row r="881" spans="3:5" ht="14.25" customHeight="1">
      <c r="C881" s="2"/>
      <c r="D881" s="1"/>
      <c r="E881" s="1"/>
    </row>
    <row r="882" spans="3:5" ht="14.25" customHeight="1">
      <c r="C882" s="2"/>
      <c r="D882" s="1"/>
      <c r="E882" s="1"/>
    </row>
    <row r="883" spans="3:5" ht="14.25" customHeight="1">
      <c r="C883" s="2"/>
      <c r="D883" s="1"/>
      <c r="E883" s="1"/>
    </row>
    <row r="884" spans="3:5" ht="14.25" customHeight="1">
      <c r="C884" s="2"/>
      <c r="D884" s="1"/>
      <c r="E884" s="1"/>
    </row>
    <row r="885" spans="3:5" ht="14.25" customHeight="1">
      <c r="C885" s="2"/>
      <c r="D885" s="1"/>
      <c r="E885" s="1"/>
    </row>
    <row r="886" spans="3:5" ht="14.25" customHeight="1">
      <c r="C886" s="2"/>
      <c r="D886" s="1"/>
      <c r="E886" s="1"/>
    </row>
    <row r="887" spans="3:5" ht="14.25" customHeight="1">
      <c r="C887" s="2"/>
      <c r="D887" s="1"/>
      <c r="E887" s="1"/>
    </row>
    <row r="888" spans="3:5" ht="14.25" customHeight="1">
      <c r="C888" s="2"/>
      <c r="D888" s="1"/>
      <c r="E888" s="1"/>
    </row>
    <row r="889" spans="3:5" ht="14.25" customHeight="1">
      <c r="C889" s="2"/>
      <c r="D889" s="1"/>
      <c r="E889" s="1"/>
    </row>
    <row r="890" spans="3:5" ht="14.25" customHeight="1">
      <c r="C890" s="2"/>
      <c r="D890" s="1"/>
      <c r="E890" s="1"/>
    </row>
    <row r="891" spans="3:5" ht="14.25" customHeight="1">
      <c r="C891" s="2"/>
      <c r="D891" s="1"/>
      <c r="E891" s="1"/>
    </row>
    <row r="892" spans="3:5" ht="14.25" customHeight="1">
      <c r="C892" s="2"/>
      <c r="D892" s="1"/>
      <c r="E892" s="1"/>
    </row>
    <row r="893" spans="3:5" ht="14.25" customHeight="1">
      <c r="C893" s="2"/>
      <c r="D893" s="1"/>
      <c r="E893" s="1"/>
    </row>
    <row r="894" spans="3:5" ht="14.25" customHeight="1">
      <c r="C894" s="2"/>
      <c r="D894" s="1"/>
      <c r="E894" s="1"/>
    </row>
    <row r="895" spans="3:5" ht="14.25" customHeight="1">
      <c r="C895" s="2"/>
      <c r="D895" s="1"/>
      <c r="E895" s="1"/>
    </row>
    <row r="896" spans="3:5" ht="14.25" customHeight="1">
      <c r="C896" s="2"/>
      <c r="D896" s="1"/>
      <c r="E896" s="1"/>
    </row>
    <row r="897" spans="3:5" ht="14.25" customHeight="1">
      <c r="C897" s="2"/>
      <c r="D897" s="1"/>
      <c r="E897" s="1"/>
    </row>
    <row r="898" spans="3:5" ht="14.25" customHeight="1">
      <c r="C898" s="2"/>
      <c r="D898" s="1"/>
      <c r="E898" s="1"/>
    </row>
    <row r="899" spans="3:5" ht="14.25" customHeight="1">
      <c r="C899" s="2"/>
      <c r="D899" s="1"/>
      <c r="E899" s="1"/>
    </row>
    <row r="900" spans="3:5" ht="14.25" customHeight="1">
      <c r="C900" s="2"/>
      <c r="D900" s="1"/>
      <c r="E900" s="1"/>
    </row>
    <row r="901" spans="3:5" ht="14.25" customHeight="1">
      <c r="C901" s="2"/>
      <c r="D901" s="1"/>
      <c r="E901" s="1"/>
    </row>
    <row r="902" spans="3:5" ht="14.25" customHeight="1">
      <c r="C902" s="2"/>
      <c r="D902" s="1"/>
      <c r="E902" s="1"/>
    </row>
    <row r="903" spans="3:5" ht="14.25" customHeight="1">
      <c r="C903" s="2"/>
      <c r="D903" s="1"/>
      <c r="E903" s="1"/>
    </row>
    <row r="904" spans="3:5" ht="14.25" customHeight="1">
      <c r="C904" s="2"/>
      <c r="D904" s="1"/>
      <c r="E904" s="1"/>
    </row>
    <row r="905" spans="3:5" ht="14.25" customHeight="1">
      <c r="C905" s="2"/>
      <c r="D905" s="1"/>
      <c r="E905" s="1"/>
    </row>
    <row r="906" spans="3:5" ht="14.25" customHeight="1">
      <c r="C906" s="2"/>
      <c r="D906" s="1"/>
      <c r="E906" s="1"/>
    </row>
    <row r="907" spans="3:5" ht="14.25" customHeight="1">
      <c r="C907" s="2"/>
      <c r="D907" s="1"/>
      <c r="E907" s="1"/>
    </row>
    <row r="908" spans="3:5" ht="14.25" customHeight="1">
      <c r="C908" s="2"/>
      <c r="D908" s="1"/>
      <c r="E908" s="1"/>
    </row>
    <row r="909" spans="3:5" ht="14.25" customHeight="1">
      <c r="C909" s="2"/>
      <c r="D909" s="1"/>
      <c r="E909" s="1"/>
    </row>
    <row r="910" spans="3:5" ht="14.25" customHeight="1">
      <c r="C910" s="2"/>
      <c r="D910" s="1"/>
      <c r="E910" s="1"/>
    </row>
    <row r="911" spans="3:5" ht="14.25" customHeight="1">
      <c r="C911" s="2"/>
      <c r="D911" s="1"/>
      <c r="E911" s="1"/>
    </row>
    <row r="912" spans="3:5" ht="14.25" customHeight="1">
      <c r="C912" s="2"/>
      <c r="D912" s="1"/>
      <c r="E912" s="1"/>
    </row>
    <row r="913" spans="3:5" ht="14.25" customHeight="1">
      <c r="C913" s="2"/>
      <c r="D913" s="1"/>
      <c r="E913" s="1"/>
    </row>
    <row r="914" spans="3:5" ht="14.25" customHeight="1">
      <c r="C914" s="2"/>
      <c r="D914" s="1"/>
      <c r="E914" s="1"/>
    </row>
    <row r="915" spans="3:5" ht="14.25" customHeight="1">
      <c r="C915" s="2"/>
      <c r="D915" s="1"/>
      <c r="E915" s="1"/>
    </row>
    <row r="916" spans="3:5" ht="14.25" customHeight="1">
      <c r="C916" s="2"/>
      <c r="D916" s="1"/>
      <c r="E916" s="1"/>
    </row>
    <row r="917" spans="3:5" ht="14.25" customHeight="1">
      <c r="C917" s="2"/>
      <c r="D917" s="1"/>
      <c r="E917" s="1"/>
    </row>
    <row r="918" spans="3:5" ht="14.25" customHeight="1">
      <c r="C918" s="2"/>
      <c r="D918" s="1"/>
      <c r="E918" s="1"/>
    </row>
    <row r="919" spans="3:5" ht="14.25" customHeight="1">
      <c r="C919" s="2"/>
      <c r="D919" s="1"/>
      <c r="E919" s="1"/>
    </row>
    <row r="920" spans="3:5" ht="14.25" customHeight="1">
      <c r="C920" s="2"/>
      <c r="D920" s="1"/>
      <c r="E920" s="1"/>
    </row>
    <row r="921" spans="3:5" ht="14.25" customHeight="1">
      <c r="C921" s="2"/>
      <c r="D921" s="1"/>
      <c r="E921" s="1"/>
    </row>
    <row r="922" spans="3:5" ht="14.25" customHeight="1">
      <c r="C922" s="2"/>
      <c r="D922" s="1"/>
      <c r="E922" s="1"/>
    </row>
    <row r="923" spans="3:5" ht="14.25" customHeight="1">
      <c r="C923" s="2"/>
      <c r="D923" s="1"/>
      <c r="E923" s="1"/>
    </row>
    <row r="924" spans="3:5" ht="14.25" customHeight="1">
      <c r="C924" s="2"/>
      <c r="D924" s="1"/>
      <c r="E924" s="1"/>
    </row>
    <row r="925" spans="3:5" ht="14.25" customHeight="1">
      <c r="C925" s="2"/>
      <c r="D925" s="1"/>
      <c r="E925" s="1"/>
    </row>
    <row r="926" spans="3:5" ht="14.25" customHeight="1">
      <c r="C926" s="2"/>
      <c r="D926" s="1"/>
      <c r="E926" s="1"/>
    </row>
    <row r="927" spans="3:5" ht="14.25" customHeight="1">
      <c r="C927" s="2"/>
      <c r="D927" s="1"/>
      <c r="E927" s="1"/>
    </row>
    <row r="928" spans="3:5" ht="14.25" customHeight="1">
      <c r="C928" s="2"/>
      <c r="D928" s="1"/>
      <c r="E928" s="1"/>
    </row>
    <row r="929" spans="3:5" ht="14.25" customHeight="1">
      <c r="C929" s="2"/>
      <c r="D929" s="1"/>
      <c r="E929" s="1"/>
    </row>
    <row r="930" spans="3:5" ht="14.25" customHeight="1">
      <c r="C930" s="2"/>
      <c r="D930" s="1"/>
      <c r="E930" s="1"/>
    </row>
    <row r="931" spans="3:5" ht="14.25" customHeight="1">
      <c r="C931" s="2"/>
      <c r="D931" s="1"/>
      <c r="E931" s="1"/>
    </row>
    <row r="932" spans="3:5" ht="14.25" customHeight="1">
      <c r="C932" s="2"/>
      <c r="D932" s="1"/>
      <c r="E932" s="1"/>
    </row>
    <row r="933" spans="3:5" ht="14.25" customHeight="1">
      <c r="C933" s="2"/>
      <c r="D933" s="1"/>
      <c r="E933" s="1"/>
    </row>
    <row r="934" spans="3:5" ht="14.25" customHeight="1">
      <c r="C934" s="2"/>
      <c r="D934" s="1"/>
      <c r="E934" s="1"/>
    </row>
    <row r="935" spans="3:5" ht="14.25" customHeight="1">
      <c r="C935" s="2"/>
      <c r="D935" s="1"/>
      <c r="E935" s="1"/>
    </row>
    <row r="936" spans="3:5" ht="14.25" customHeight="1">
      <c r="C936" s="2"/>
      <c r="D936" s="1"/>
      <c r="E936" s="1"/>
    </row>
    <row r="937" spans="3:5" ht="14.25" customHeight="1">
      <c r="C937" s="2"/>
      <c r="D937" s="1"/>
      <c r="E937" s="1"/>
    </row>
    <row r="938" spans="3:5" ht="14.25" customHeight="1">
      <c r="C938" s="2"/>
      <c r="D938" s="1"/>
      <c r="E938" s="1"/>
    </row>
    <row r="939" spans="3:5" ht="14.25" customHeight="1">
      <c r="C939" s="2"/>
      <c r="D939" s="1"/>
      <c r="E939" s="1"/>
    </row>
    <row r="940" spans="3:5" ht="14.25" customHeight="1">
      <c r="C940" s="2"/>
      <c r="D940" s="1"/>
      <c r="E940" s="1"/>
    </row>
    <row r="941" spans="3:5" ht="14.25" customHeight="1">
      <c r="C941" s="2"/>
      <c r="D941" s="1"/>
      <c r="E941" s="1"/>
    </row>
    <row r="942" spans="3:5" ht="14.25" customHeight="1">
      <c r="C942" s="2"/>
      <c r="D942" s="1"/>
      <c r="E942" s="1"/>
    </row>
    <row r="943" spans="3:5" ht="14.25" customHeight="1">
      <c r="C943" s="2"/>
      <c r="D943" s="1"/>
      <c r="E943" s="1"/>
    </row>
    <row r="944" spans="3:5" ht="14.25" customHeight="1">
      <c r="C944" s="2"/>
      <c r="D944" s="1"/>
      <c r="E944" s="1"/>
    </row>
    <row r="945" spans="3:5" ht="14.25" customHeight="1">
      <c r="C945" s="2"/>
      <c r="D945" s="1"/>
      <c r="E945" s="1"/>
    </row>
    <row r="946" spans="3:5" ht="14.25" customHeight="1">
      <c r="C946" s="2"/>
      <c r="D946" s="1"/>
      <c r="E946" s="1"/>
    </row>
    <row r="947" spans="3:5" ht="14.25" customHeight="1">
      <c r="C947" s="2"/>
      <c r="D947" s="1"/>
      <c r="E947" s="1"/>
    </row>
    <row r="948" spans="3:5" ht="14.25" customHeight="1">
      <c r="C948" s="2"/>
      <c r="D948" s="1"/>
      <c r="E948" s="1"/>
    </row>
    <row r="949" spans="3:5" ht="14.25" customHeight="1">
      <c r="C949" s="2"/>
      <c r="D949" s="1"/>
      <c r="E949" s="1"/>
    </row>
    <row r="950" spans="3:5" ht="14.25" customHeight="1">
      <c r="C950" s="2"/>
      <c r="D950" s="1"/>
      <c r="E950" s="1"/>
    </row>
    <row r="951" spans="3:5" ht="14.25" customHeight="1">
      <c r="C951" s="2"/>
      <c r="D951" s="1"/>
      <c r="E951" s="1"/>
    </row>
    <row r="952" spans="3:5" ht="14.25" customHeight="1">
      <c r="C952" s="2"/>
      <c r="D952" s="1"/>
      <c r="E952" s="1"/>
    </row>
    <row r="953" spans="3:5" ht="14.25" customHeight="1">
      <c r="C953" s="2"/>
      <c r="D953" s="1"/>
      <c r="E953" s="1"/>
    </row>
    <row r="954" spans="3:5" ht="14.25" customHeight="1">
      <c r="C954" s="2"/>
      <c r="D954" s="1"/>
      <c r="E954" s="1"/>
    </row>
    <row r="955" spans="3:5" ht="14.25" customHeight="1">
      <c r="C955" s="2"/>
      <c r="D955" s="1"/>
      <c r="E955" s="1"/>
    </row>
    <row r="956" spans="3:5" ht="14.25" customHeight="1">
      <c r="C956" s="2"/>
      <c r="D956" s="1"/>
      <c r="E956" s="1"/>
    </row>
    <row r="957" spans="3:5" ht="14.25" customHeight="1">
      <c r="C957" s="2"/>
      <c r="D957" s="1"/>
      <c r="E957" s="1"/>
    </row>
    <row r="958" spans="3:5" ht="14.25" customHeight="1">
      <c r="C958" s="2"/>
      <c r="D958" s="1"/>
      <c r="E958" s="1"/>
    </row>
    <row r="959" spans="3:5" ht="14.25" customHeight="1">
      <c r="C959" s="2"/>
      <c r="D959" s="1"/>
      <c r="E959" s="1"/>
    </row>
    <row r="960" spans="3:5" ht="14.25" customHeight="1">
      <c r="C960" s="2"/>
      <c r="D960" s="1"/>
      <c r="E960" s="1"/>
    </row>
    <row r="961" spans="3:5" ht="14.25" customHeight="1">
      <c r="C961" s="2"/>
      <c r="D961" s="1"/>
      <c r="E961" s="1"/>
    </row>
    <row r="962" spans="3:5" ht="14.25" customHeight="1">
      <c r="C962" s="2"/>
      <c r="D962" s="1"/>
      <c r="E962" s="1"/>
    </row>
    <row r="963" spans="3:5" ht="14.25" customHeight="1">
      <c r="C963" s="2"/>
      <c r="D963" s="1"/>
      <c r="E963" s="1"/>
    </row>
    <row r="964" spans="3:5" ht="14.25" customHeight="1">
      <c r="C964" s="2"/>
      <c r="D964" s="1"/>
      <c r="E964" s="1"/>
    </row>
    <row r="965" spans="3:5" ht="14.25" customHeight="1">
      <c r="C965" s="2"/>
      <c r="D965" s="1"/>
      <c r="E965" s="1"/>
    </row>
    <row r="966" spans="3:5" ht="14.25" customHeight="1">
      <c r="C966" s="2"/>
      <c r="D966" s="1"/>
      <c r="E966" s="1"/>
    </row>
    <row r="967" spans="3:5" ht="14.25" customHeight="1">
      <c r="C967" s="2"/>
      <c r="D967" s="1"/>
      <c r="E967" s="1"/>
    </row>
    <row r="968" spans="3:5" ht="14.25" customHeight="1">
      <c r="C968" s="2"/>
      <c r="D968" s="1"/>
      <c r="E968" s="1"/>
    </row>
    <row r="969" spans="3:5" ht="14.25" customHeight="1">
      <c r="C969" s="2"/>
      <c r="D969" s="1"/>
      <c r="E969" s="1"/>
    </row>
    <row r="970" spans="3:5" ht="14.25" customHeight="1">
      <c r="C970" s="2"/>
      <c r="D970" s="1"/>
      <c r="E970" s="1"/>
    </row>
    <row r="971" spans="3:5" ht="14.25" customHeight="1">
      <c r="C971" s="2"/>
      <c r="D971" s="1"/>
      <c r="E971" s="1"/>
    </row>
    <row r="972" spans="3:5" ht="14.25" customHeight="1">
      <c r="C972" s="2"/>
      <c r="D972" s="1"/>
      <c r="E972" s="1"/>
    </row>
    <row r="973" spans="3:5" ht="14.25" customHeight="1">
      <c r="C973" s="2"/>
      <c r="D973" s="1"/>
      <c r="E973" s="1"/>
    </row>
    <row r="974" spans="3:5" ht="14.25" customHeight="1">
      <c r="C974" s="2"/>
      <c r="D974" s="1"/>
      <c r="E974" s="1"/>
    </row>
    <row r="975" spans="3:5" ht="14.25" customHeight="1">
      <c r="C975" s="2"/>
      <c r="D975" s="1"/>
      <c r="E975" s="1"/>
    </row>
    <row r="976" spans="3:5" ht="14.25" customHeight="1">
      <c r="C976" s="2"/>
      <c r="D976" s="1"/>
      <c r="E976" s="1"/>
    </row>
    <row r="977" spans="3:5" ht="14.25" customHeight="1">
      <c r="C977" s="2"/>
      <c r="D977" s="1"/>
      <c r="E977" s="1"/>
    </row>
    <row r="978" spans="3:5" ht="14.25" customHeight="1">
      <c r="C978" s="2"/>
      <c r="D978" s="1"/>
      <c r="E978" s="1"/>
    </row>
    <row r="979" spans="3:5" ht="14.25" customHeight="1">
      <c r="C979" s="2"/>
      <c r="D979" s="1"/>
      <c r="E979" s="1"/>
    </row>
    <row r="980" spans="3:5" ht="14.25" customHeight="1">
      <c r="C980" s="2"/>
      <c r="D980" s="1"/>
      <c r="E980" s="1"/>
    </row>
    <row r="981" spans="3:5" ht="14.25" customHeight="1">
      <c r="C981" s="2"/>
      <c r="D981" s="1"/>
      <c r="E981" s="1"/>
    </row>
    <row r="982" spans="3:5" ht="14.25" customHeight="1">
      <c r="C982" s="2"/>
      <c r="D982" s="1"/>
      <c r="E982" s="1"/>
    </row>
    <row r="983" spans="3:5" ht="14.25" customHeight="1">
      <c r="C983" s="2"/>
      <c r="D983" s="1"/>
      <c r="E983" s="1"/>
    </row>
    <row r="984" spans="3:5" ht="14.25" customHeight="1">
      <c r="C984" s="2"/>
      <c r="D984" s="1"/>
      <c r="E984" s="1"/>
    </row>
    <row r="985" spans="3:5" ht="14.25" customHeight="1">
      <c r="C985" s="2"/>
      <c r="D985" s="1"/>
      <c r="E985" s="1"/>
    </row>
    <row r="986" spans="3:5" ht="14.25" customHeight="1">
      <c r="C986" s="2"/>
      <c r="D986" s="1"/>
      <c r="E986" s="1"/>
    </row>
    <row r="987" spans="3:5" ht="14.25" customHeight="1">
      <c r="C987" s="2"/>
      <c r="D987" s="1"/>
      <c r="E987" s="1"/>
    </row>
    <row r="988" spans="3:5" ht="14.25" customHeight="1">
      <c r="C988" s="2"/>
      <c r="D988" s="1"/>
      <c r="E988" s="1"/>
    </row>
    <row r="989" spans="3:5" ht="14.25" customHeight="1">
      <c r="C989" s="2"/>
      <c r="D989" s="1"/>
      <c r="E989" s="1"/>
    </row>
    <row r="990" spans="3:5" ht="14.25" customHeight="1">
      <c r="C990" s="2"/>
      <c r="D990" s="1"/>
      <c r="E990" s="1"/>
    </row>
    <row r="991" spans="3:5" ht="14.25" customHeight="1">
      <c r="C991" s="2"/>
      <c r="D991" s="1"/>
      <c r="E991" s="1"/>
    </row>
    <row r="992" spans="3:5" ht="14.25" customHeight="1">
      <c r="C992" s="2"/>
      <c r="D992" s="1"/>
      <c r="E992" s="1"/>
    </row>
    <row r="993" spans="3:5" ht="14.25" customHeight="1">
      <c r="C993" s="2"/>
      <c r="D993" s="1"/>
      <c r="E993" s="1"/>
    </row>
    <row r="994" spans="3:5" ht="14.25" customHeight="1">
      <c r="C994" s="2"/>
      <c r="D994" s="1"/>
      <c r="E994" s="1"/>
    </row>
    <row r="995" spans="3:5" ht="14.25" customHeight="1">
      <c r="C995" s="2"/>
      <c r="D995" s="1"/>
      <c r="E995" s="1"/>
    </row>
    <row r="996" spans="3:5" ht="14.25" customHeight="1">
      <c r="C996" s="2"/>
      <c r="D996" s="1"/>
      <c r="E996" s="1"/>
    </row>
    <row r="997" spans="3:5" ht="14.25" customHeight="1">
      <c r="C997" s="2"/>
      <c r="D997" s="1"/>
      <c r="E997" s="1"/>
    </row>
    <row r="998" spans="3:5" ht="14.25" customHeight="1">
      <c r="C998" s="2"/>
      <c r="D998" s="1"/>
      <c r="E998" s="1"/>
    </row>
    <row r="999" spans="3:5" ht="14.25" customHeight="1">
      <c r="C999" s="2"/>
      <c r="D999" s="1"/>
      <c r="E999" s="1"/>
    </row>
    <row r="1000" spans="3:5" ht="14.25" customHeight="1">
      <c r="C1000" s="2"/>
      <c r="D1000" s="1"/>
      <c r="E1000" s="1"/>
    </row>
  </sheetData>
  <mergeCells count="1">
    <mergeCell ref="D1:E1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L9" sqref="L9"/>
    </sheetView>
  </sheetViews>
  <sheetFormatPr defaultColWidth="12.625" defaultRowHeight="15" customHeight="1"/>
  <cols>
    <col min="1" max="1" width="4.625" customWidth="1"/>
    <col min="2" max="3" width="9" customWidth="1"/>
    <col min="4" max="16" width="3.5" customWidth="1"/>
    <col min="17" max="18" width="10.25" customWidth="1"/>
    <col min="19" max="26" width="7.625" customWidth="1"/>
  </cols>
  <sheetData>
    <row r="1" spans="1:26" ht="14.25" customHeight="1">
      <c r="A1" s="25" t="s">
        <v>391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8" t="s">
        <v>392</v>
      </c>
      <c r="T1" s="2"/>
      <c r="U1" s="2"/>
      <c r="V1" s="2"/>
      <c r="W1" s="2"/>
      <c r="X1" s="2"/>
      <c r="Y1" s="2"/>
      <c r="Z1" s="2"/>
    </row>
    <row r="2" spans="1:26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39" t="s">
        <v>393</v>
      </c>
      <c r="B3" s="40" t="s">
        <v>211</v>
      </c>
      <c r="C3" s="40" t="s">
        <v>0</v>
      </c>
      <c r="D3" s="84" t="s">
        <v>394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1"/>
      <c r="Q3" s="39" t="s">
        <v>395</v>
      </c>
      <c r="R3" s="2"/>
    </row>
    <row r="4" spans="1:26" ht="14.25" customHeight="1">
      <c r="A4" s="41">
        <v>1</v>
      </c>
      <c r="B4" s="42" t="s">
        <v>215</v>
      </c>
      <c r="C4" s="42" t="s">
        <v>396</v>
      </c>
      <c r="D4" s="67">
        <v>3</v>
      </c>
      <c r="E4" s="67">
        <v>5</v>
      </c>
      <c r="F4" s="67">
        <v>3</v>
      </c>
      <c r="G4" s="67">
        <v>3</v>
      </c>
      <c r="H4" s="67">
        <v>4</v>
      </c>
      <c r="I4" s="67">
        <v>3</v>
      </c>
      <c r="J4" s="67">
        <v>4</v>
      </c>
      <c r="K4" s="67">
        <v>4</v>
      </c>
      <c r="L4" s="67">
        <v>5</v>
      </c>
      <c r="M4" s="67">
        <v>5</v>
      </c>
      <c r="N4" s="68"/>
      <c r="O4" s="68"/>
      <c r="P4" s="68"/>
      <c r="Q4" s="43">
        <f t="shared" ref="Q4:Q13" si="0">AVERAGE(D4:P4)</f>
        <v>3.9</v>
      </c>
      <c r="R4" s="2"/>
    </row>
    <row r="5" spans="1:26" ht="14.25" customHeight="1">
      <c r="A5" s="41">
        <v>2</v>
      </c>
      <c r="B5" s="42" t="s">
        <v>359</v>
      </c>
      <c r="C5" s="42" t="s">
        <v>397</v>
      </c>
      <c r="D5" s="67">
        <v>4</v>
      </c>
      <c r="E5" s="67">
        <v>4</v>
      </c>
      <c r="F5" s="67">
        <v>4</v>
      </c>
      <c r="G5" s="67">
        <v>2</v>
      </c>
      <c r="H5" s="67">
        <v>4</v>
      </c>
      <c r="I5" s="67">
        <v>4</v>
      </c>
      <c r="J5" s="67">
        <v>5</v>
      </c>
      <c r="K5" s="67">
        <v>3</v>
      </c>
      <c r="L5" s="67"/>
      <c r="M5" s="67"/>
      <c r="N5" s="68"/>
      <c r="O5" s="68"/>
      <c r="P5" s="68"/>
      <c r="Q5" s="43">
        <f t="shared" si="0"/>
        <v>3.75</v>
      </c>
      <c r="R5" s="2"/>
    </row>
    <row r="6" spans="1:26" ht="14.25" customHeight="1">
      <c r="A6" s="41">
        <v>3</v>
      </c>
      <c r="B6" s="42" t="s">
        <v>398</v>
      </c>
      <c r="C6" s="42" t="s">
        <v>399</v>
      </c>
      <c r="D6" s="67">
        <v>5</v>
      </c>
      <c r="E6" s="67">
        <v>3</v>
      </c>
      <c r="F6" s="67">
        <v>3</v>
      </c>
      <c r="G6" s="67">
        <v>3</v>
      </c>
      <c r="H6" s="67">
        <v>4</v>
      </c>
      <c r="I6" s="67">
        <v>5</v>
      </c>
      <c r="J6" s="67">
        <v>4</v>
      </c>
      <c r="K6" s="67">
        <v>3</v>
      </c>
      <c r="L6" s="67">
        <v>3</v>
      </c>
      <c r="M6" s="67"/>
      <c r="N6" s="68"/>
      <c r="O6" s="68"/>
      <c r="P6" s="68"/>
      <c r="Q6" s="43">
        <f t="shared" si="0"/>
        <v>3.6666666666666665</v>
      </c>
      <c r="R6" s="2"/>
    </row>
    <row r="7" spans="1:26" ht="14.25" customHeight="1">
      <c r="A7" s="41">
        <v>4</v>
      </c>
      <c r="B7" s="42" t="s">
        <v>400</v>
      </c>
      <c r="C7" s="42" t="s">
        <v>401</v>
      </c>
      <c r="D7" s="67">
        <v>4</v>
      </c>
      <c r="E7" s="67">
        <v>4</v>
      </c>
      <c r="F7" s="67">
        <v>6</v>
      </c>
      <c r="G7" s="67">
        <v>4</v>
      </c>
      <c r="H7" s="67">
        <v>5</v>
      </c>
      <c r="I7" s="67">
        <v>5</v>
      </c>
      <c r="J7" s="67">
        <v>3</v>
      </c>
      <c r="K7" s="67">
        <v>4</v>
      </c>
      <c r="L7" s="67">
        <v>4</v>
      </c>
      <c r="M7" s="67">
        <v>4</v>
      </c>
      <c r="N7" s="68"/>
      <c r="O7" s="68"/>
      <c r="P7" s="68"/>
      <c r="Q7" s="43">
        <f t="shared" si="0"/>
        <v>4.3</v>
      </c>
      <c r="R7" s="2"/>
      <c r="S7" s="2"/>
    </row>
    <row r="8" spans="1:26" ht="14.25" customHeight="1">
      <c r="A8" s="41">
        <v>5</v>
      </c>
      <c r="B8" s="42" t="s">
        <v>400</v>
      </c>
      <c r="C8" s="42" t="s">
        <v>402</v>
      </c>
      <c r="D8" s="67">
        <v>3</v>
      </c>
      <c r="E8" s="67">
        <v>3</v>
      </c>
      <c r="F8" s="67">
        <v>3</v>
      </c>
      <c r="G8" s="67">
        <v>3</v>
      </c>
      <c r="H8" s="67">
        <v>5</v>
      </c>
      <c r="I8" s="67">
        <v>5</v>
      </c>
      <c r="J8" s="67">
        <v>4</v>
      </c>
      <c r="K8" s="67"/>
      <c r="L8" s="67"/>
      <c r="M8" s="67"/>
      <c r="N8" s="68"/>
      <c r="O8" s="68"/>
      <c r="P8" s="68"/>
      <c r="Q8" s="43">
        <f t="shared" si="0"/>
        <v>3.7142857142857144</v>
      </c>
      <c r="R8" s="2"/>
      <c r="S8" s="2"/>
    </row>
    <row r="9" spans="1:26" ht="14.25" customHeight="1">
      <c r="A9" s="41">
        <v>6</v>
      </c>
      <c r="B9" s="42" t="s">
        <v>347</v>
      </c>
      <c r="C9" s="42" t="s">
        <v>403</v>
      </c>
      <c r="D9" s="67">
        <v>4</v>
      </c>
      <c r="E9" s="67">
        <v>4</v>
      </c>
      <c r="F9" s="67">
        <v>4</v>
      </c>
      <c r="G9" s="67">
        <v>4</v>
      </c>
      <c r="H9" s="67">
        <v>5</v>
      </c>
      <c r="I9" s="67">
        <v>5</v>
      </c>
      <c r="J9" s="67">
        <v>2</v>
      </c>
      <c r="K9" s="67">
        <v>4</v>
      </c>
      <c r="L9" s="67">
        <v>4</v>
      </c>
      <c r="M9" s="67">
        <v>5</v>
      </c>
      <c r="N9" s="68"/>
      <c r="O9" s="68"/>
      <c r="P9" s="68"/>
      <c r="Q9" s="43">
        <f t="shared" si="0"/>
        <v>4.0999999999999996</v>
      </c>
      <c r="R9" s="2"/>
    </row>
    <row r="10" spans="1:26" ht="14.25" customHeight="1">
      <c r="A10" s="41">
        <v>7</v>
      </c>
      <c r="B10" s="42" t="s">
        <v>343</v>
      </c>
      <c r="C10" s="42" t="s">
        <v>404</v>
      </c>
      <c r="D10" s="67">
        <v>4</v>
      </c>
      <c r="E10" s="67">
        <v>6</v>
      </c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43">
        <f t="shared" si="0"/>
        <v>5</v>
      </c>
      <c r="R10" s="2"/>
    </row>
    <row r="11" spans="1:26" ht="14.25" customHeight="1">
      <c r="A11" s="41">
        <v>8</v>
      </c>
      <c r="B11" s="42" t="s">
        <v>359</v>
      </c>
      <c r="C11" s="42" t="s">
        <v>404</v>
      </c>
      <c r="D11" s="67">
        <v>4</v>
      </c>
      <c r="E11" s="67">
        <v>4</v>
      </c>
      <c r="F11" s="67">
        <v>6</v>
      </c>
      <c r="G11" s="67">
        <v>3</v>
      </c>
      <c r="H11" s="67">
        <v>6</v>
      </c>
      <c r="I11" s="67">
        <v>4</v>
      </c>
      <c r="J11" s="67">
        <v>3</v>
      </c>
      <c r="K11" s="67">
        <v>4</v>
      </c>
      <c r="L11" s="67">
        <v>4</v>
      </c>
      <c r="M11" s="67">
        <v>5</v>
      </c>
      <c r="N11" s="68"/>
      <c r="O11" s="68"/>
      <c r="P11" s="68"/>
      <c r="Q11" s="43">
        <f t="shared" si="0"/>
        <v>4.3</v>
      </c>
      <c r="R11" s="2"/>
    </row>
    <row r="12" spans="1:26" ht="14.25" customHeight="1">
      <c r="A12" s="41">
        <v>9</v>
      </c>
      <c r="B12" s="42" t="s">
        <v>387</v>
      </c>
      <c r="C12" s="42" t="s">
        <v>405</v>
      </c>
      <c r="D12" s="67">
        <v>5</v>
      </c>
      <c r="E12" s="67">
        <v>3</v>
      </c>
      <c r="F12" s="67">
        <v>6</v>
      </c>
      <c r="G12" s="67">
        <v>3</v>
      </c>
      <c r="H12" s="67">
        <v>2</v>
      </c>
      <c r="I12" s="67">
        <v>4</v>
      </c>
      <c r="J12" s="67">
        <v>2</v>
      </c>
      <c r="K12" s="67">
        <v>3</v>
      </c>
      <c r="L12" s="67">
        <v>3</v>
      </c>
      <c r="M12" s="67"/>
      <c r="N12" s="68"/>
      <c r="O12" s="68"/>
      <c r="P12" s="68"/>
      <c r="Q12" s="43">
        <f t="shared" si="0"/>
        <v>3.4444444444444446</v>
      </c>
      <c r="R12" s="2"/>
    </row>
    <row r="13" spans="1:26" ht="14.25" customHeight="1">
      <c r="A13" s="41">
        <v>10</v>
      </c>
      <c r="B13" s="42" t="s">
        <v>406</v>
      </c>
      <c r="C13" s="42" t="s">
        <v>405</v>
      </c>
      <c r="D13" s="67">
        <v>4</v>
      </c>
      <c r="E13" s="67">
        <v>2</v>
      </c>
      <c r="F13" s="67">
        <v>6</v>
      </c>
      <c r="G13" s="67">
        <v>2</v>
      </c>
      <c r="H13" s="67">
        <v>2</v>
      </c>
      <c r="I13" s="67">
        <v>4</v>
      </c>
      <c r="J13" s="67">
        <v>3</v>
      </c>
      <c r="K13" s="67"/>
      <c r="L13" s="67"/>
      <c r="M13" s="67"/>
      <c r="N13" s="68"/>
      <c r="O13" s="68"/>
      <c r="P13" s="68"/>
      <c r="Q13" s="43">
        <f t="shared" si="0"/>
        <v>3.2857142857142856</v>
      </c>
      <c r="R13" s="2"/>
    </row>
    <row r="14" spans="1:26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L14" s="2"/>
      <c r="M14" s="82" t="s">
        <v>407</v>
      </c>
      <c r="N14" s="83"/>
      <c r="O14" s="83"/>
      <c r="P14" s="81"/>
      <c r="Q14" s="44">
        <f>AVERAGE(Q4:Q13)</f>
        <v>3.9461111111111107</v>
      </c>
      <c r="R14" s="2"/>
    </row>
    <row r="15" spans="1:26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R16" s="2"/>
    </row>
    <row r="17" spans="18:18" ht="14.25" customHeight="1">
      <c r="R17" s="2"/>
    </row>
    <row r="18" spans="18:18" ht="14.25" customHeight="1">
      <c r="R18" s="2"/>
    </row>
    <row r="19" spans="18:18" ht="14.25" customHeight="1">
      <c r="R19" s="2"/>
    </row>
    <row r="20" spans="18:18" ht="14.25" customHeight="1">
      <c r="R20" s="2"/>
    </row>
    <row r="21" spans="18:18" ht="14.25" customHeight="1">
      <c r="R21" s="2"/>
    </row>
    <row r="22" spans="18:18" ht="14.25" customHeight="1"/>
    <row r="23" spans="18:18" ht="14.25" customHeight="1"/>
    <row r="24" spans="18:18" ht="14.25" customHeight="1"/>
    <row r="25" spans="18:18" ht="14.25" customHeight="1"/>
    <row r="26" spans="18:18" ht="14.25" customHeight="1"/>
    <row r="27" spans="18:18" ht="14.25" customHeight="1"/>
    <row r="28" spans="18:18" ht="14.25" customHeight="1"/>
    <row r="29" spans="18:18" ht="14.25" customHeight="1"/>
    <row r="30" spans="18:18" ht="14.25" customHeight="1"/>
    <row r="31" spans="18:18" ht="14.25" customHeight="1"/>
    <row r="32" spans="18:1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5/XiCJygIz8nYPQV4NwuV4NJbZwedTdm1aZ0t+xoxZbEGc64cHe/O0sBLpJvrJOGQEMHuewbRcQ6oYcLeibpOg==" saltValue="F52hrYJr0/dZQc/UlaDAWg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sqref="D4:P13" xr:uid="{0FCAEB18-F706-4DB9-A6D0-F6045F05AB87}">
      <formula1>1</formula1>
      <formula2>6</formula2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0CC6-4B18-4531-89E4-3E1517D0DAC7}">
  <sheetPr>
    <outlinePr summaryBelow="0"/>
  </sheetPr>
  <dimension ref="B1:F14"/>
  <sheetViews>
    <sheetView showGridLines="0" workbookViewId="0"/>
  </sheetViews>
  <sheetFormatPr defaultRowHeight="14.25" outlineLevelRow="1" outlineLevelCol="1"/>
  <cols>
    <col min="3" max="3" width="6.25" bestFit="1" customWidth="1"/>
    <col min="4" max="6" width="13.875" bestFit="1" customWidth="1" outlineLevel="1"/>
  </cols>
  <sheetData>
    <row r="1" spans="2:6" ht="15" thickBot="1"/>
    <row r="2" spans="2:6" ht="15.75">
      <c r="B2" s="58" t="s">
        <v>459</v>
      </c>
      <c r="C2" s="58"/>
      <c r="D2" s="63"/>
      <c r="E2" s="63"/>
      <c r="F2" s="63"/>
    </row>
    <row r="3" spans="2:6" ht="15.75" collapsed="1">
      <c r="B3" s="57"/>
      <c r="C3" s="57"/>
      <c r="D3" s="64" t="s">
        <v>461</v>
      </c>
      <c r="E3" s="64" t="s">
        <v>456</v>
      </c>
      <c r="F3" s="64" t="s">
        <v>458</v>
      </c>
    </row>
    <row r="4" spans="2:6" ht="22.5" hidden="1" outlineLevel="1">
      <c r="B4" s="60"/>
      <c r="C4" s="60"/>
      <c r="D4" s="55"/>
      <c r="E4" s="66" t="s">
        <v>457</v>
      </c>
      <c r="F4" s="66" t="s">
        <v>457</v>
      </c>
    </row>
    <row r="5" spans="2:6" ht="15">
      <c r="B5" s="61" t="s">
        <v>460</v>
      </c>
      <c r="C5" s="61"/>
      <c r="D5" s="59"/>
      <c r="E5" s="59"/>
      <c r="F5" s="59"/>
    </row>
    <row r="6" spans="2:6" ht="15" outlineLevel="1">
      <c r="B6" s="60"/>
      <c r="C6" s="60" t="s">
        <v>451</v>
      </c>
      <c r="D6" s="55">
        <v>300</v>
      </c>
      <c r="E6" s="65">
        <v>285</v>
      </c>
      <c r="F6" s="65">
        <v>270</v>
      </c>
    </row>
    <row r="7" spans="2:6" ht="15" outlineLevel="1">
      <c r="B7" s="60"/>
      <c r="C7" s="60" t="s">
        <v>452</v>
      </c>
      <c r="D7" s="55">
        <v>310</v>
      </c>
      <c r="E7" s="65">
        <v>270</v>
      </c>
      <c r="F7" s="65">
        <v>260</v>
      </c>
    </row>
    <row r="8" spans="2:6" ht="15" outlineLevel="1">
      <c r="B8" s="60"/>
      <c r="C8" s="60" t="s">
        <v>453</v>
      </c>
      <c r="D8" s="55">
        <v>413</v>
      </c>
      <c r="E8" s="65">
        <v>370</v>
      </c>
      <c r="F8" s="65">
        <v>340</v>
      </c>
    </row>
    <row r="9" spans="2:6" ht="15" outlineLevel="1">
      <c r="B9" s="60"/>
      <c r="C9" s="60" t="s">
        <v>454</v>
      </c>
      <c r="D9" s="55">
        <v>375</v>
      </c>
      <c r="E9" s="65">
        <v>360</v>
      </c>
      <c r="F9" s="65">
        <v>345</v>
      </c>
    </row>
    <row r="10" spans="2:6" ht="15">
      <c r="B10" s="61" t="s">
        <v>462</v>
      </c>
      <c r="C10" s="61"/>
      <c r="D10" s="59"/>
      <c r="E10" s="59"/>
      <c r="F10" s="59"/>
    </row>
    <row r="11" spans="2:6" ht="15.75" outlineLevel="1" thickBot="1">
      <c r="B11" s="62"/>
      <c r="C11" s="62" t="s">
        <v>455</v>
      </c>
      <c r="D11" s="56">
        <v>1398</v>
      </c>
      <c r="E11" s="56">
        <v>1285</v>
      </c>
      <c r="F11" s="56">
        <v>1215</v>
      </c>
    </row>
    <row r="12" spans="2:6">
      <c r="B12" t="s">
        <v>463</v>
      </c>
    </row>
    <row r="13" spans="2:6">
      <c r="B13" t="s">
        <v>464</v>
      </c>
    </row>
    <row r="14" spans="2:6">
      <c r="B14" t="s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000"/>
  <sheetViews>
    <sheetView workbookViewId="0">
      <selection activeCell="C4" sqref="C4"/>
    </sheetView>
  </sheetViews>
  <sheetFormatPr defaultColWidth="12.625" defaultRowHeight="15" customHeight="1"/>
  <cols>
    <col min="1" max="1" width="5.625" customWidth="1"/>
    <col min="2" max="2" width="7.625" customWidth="1"/>
    <col min="3" max="3" width="17.25" customWidth="1"/>
    <col min="4" max="26" width="7.625" customWidth="1"/>
  </cols>
  <sheetData>
    <row r="1" spans="2:13" ht="14.25" customHeight="1">
      <c r="H1" s="28" t="s">
        <v>408</v>
      </c>
    </row>
    <row r="2" spans="2:13" ht="14.25" customHeight="1">
      <c r="B2" s="45" t="s">
        <v>409</v>
      </c>
    </row>
    <row r="3" spans="2:13" ht="14.25" customHeight="1">
      <c r="B3" s="45" t="s">
        <v>410</v>
      </c>
    </row>
    <row r="4" spans="2:13" ht="14.25" customHeight="1">
      <c r="F4" s="2"/>
      <c r="G4" s="2"/>
      <c r="H4" s="2"/>
      <c r="I4" s="2"/>
      <c r="J4" s="2"/>
      <c r="K4" s="2"/>
      <c r="L4" s="2"/>
      <c r="M4" s="2"/>
    </row>
    <row r="5" spans="2:13" ht="14.25" customHeight="1">
      <c r="C5" s="46" t="s">
        <v>411</v>
      </c>
      <c r="F5" s="2"/>
      <c r="G5" s="2"/>
      <c r="H5" s="2"/>
      <c r="I5" s="2"/>
      <c r="J5" s="2"/>
      <c r="K5" s="2"/>
      <c r="L5" s="2"/>
      <c r="M5" s="2"/>
    </row>
    <row r="6" spans="2:13" ht="14.25" customHeight="1">
      <c r="B6" s="9" t="s">
        <v>412</v>
      </c>
      <c r="C6" s="9">
        <v>300</v>
      </c>
      <c r="F6" s="2"/>
      <c r="G6" s="2"/>
      <c r="H6" s="2"/>
      <c r="I6" s="2"/>
      <c r="J6" s="2"/>
      <c r="K6" s="2"/>
      <c r="L6" s="2"/>
      <c r="M6" s="2"/>
    </row>
    <row r="7" spans="2:13" ht="14.25" customHeight="1">
      <c r="B7" s="9" t="s">
        <v>413</v>
      </c>
      <c r="C7" s="9">
        <v>310</v>
      </c>
      <c r="F7" s="2"/>
      <c r="G7" s="2"/>
      <c r="H7" s="2"/>
      <c r="I7" s="2"/>
      <c r="J7" s="2"/>
      <c r="K7" s="2"/>
      <c r="L7" s="2"/>
      <c r="M7" s="2"/>
    </row>
    <row r="8" spans="2:13" ht="14.25" customHeight="1">
      <c r="B8" s="9" t="s">
        <v>415</v>
      </c>
      <c r="C8" s="9">
        <v>413</v>
      </c>
      <c r="F8" s="2"/>
      <c r="G8" s="2"/>
      <c r="H8" s="2"/>
      <c r="I8" s="2"/>
      <c r="J8" s="2"/>
      <c r="K8" s="2"/>
      <c r="L8" s="2"/>
      <c r="M8" s="2"/>
    </row>
    <row r="9" spans="2:13" ht="14.25" customHeight="1">
      <c r="B9" s="9" t="s">
        <v>417</v>
      </c>
      <c r="C9" s="9">
        <v>375</v>
      </c>
      <c r="F9" s="2"/>
      <c r="G9" s="2"/>
      <c r="H9" s="2"/>
      <c r="I9" s="2"/>
      <c r="J9" s="2"/>
      <c r="K9" s="2"/>
      <c r="L9" s="2"/>
      <c r="M9" s="2"/>
    </row>
    <row r="10" spans="2:13" ht="14.25" customHeight="1">
      <c r="F10" s="2"/>
      <c r="G10" s="2"/>
      <c r="H10" s="2"/>
      <c r="I10" s="2"/>
      <c r="J10" s="2"/>
      <c r="K10" s="2"/>
      <c r="L10" s="2"/>
      <c r="M10" s="2"/>
    </row>
    <row r="11" spans="2:13" ht="14.25" customHeight="1">
      <c r="B11" s="9" t="s">
        <v>27</v>
      </c>
      <c r="C11" s="45">
        <f>SUM(C6:C9)</f>
        <v>1398</v>
      </c>
      <c r="F11" s="2"/>
      <c r="G11" s="2"/>
      <c r="H11" s="2"/>
      <c r="I11" s="2"/>
      <c r="J11" s="2"/>
      <c r="K11" s="2"/>
      <c r="L11" s="2"/>
      <c r="M11" s="2"/>
    </row>
    <row r="12" spans="2:13" ht="14.25" customHeight="1">
      <c r="F12" s="2"/>
      <c r="G12" s="2"/>
      <c r="H12" s="2"/>
      <c r="I12" s="2"/>
      <c r="J12" s="2"/>
      <c r="K12" s="2"/>
      <c r="L12" s="2"/>
      <c r="M12" s="2"/>
    </row>
    <row r="13" spans="2:13" ht="14.25" customHeight="1">
      <c r="F13" s="2"/>
      <c r="G13" s="2"/>
      <c r="H13" s="2"/>
      <c r="I13" s="2"/>
      <c r="J13" s="2"/>
      <c r="K13" s="2"/>
      <c r="L13" s="2"/>
      <c r="M13" s="2"/>
    </row>
    <row r="14" spans="2:13" ht="14.25" customHeight="1">
      <c r="F14" s="2"/>
      <c r="G14" s="2"/>
      <c r="H14" s="2"/>
      <c r="I14" s="2"/>
      <c r="J14" s="2"/>
      <c r="K14" s="2"/>
      <c r="L14" s="2"/>
      <c r="M14" s="2"/>
    </row>
    <row r="15" spans="2:13" ht="14.25" customHeight="1">
      <c r="F15" s="2"/>
      <c r="G15" s="2"/>
      <c r="H15" s="2"/>
      <c r="I15" s="2"/>
      <c r="J15" s="2"/>
      <c r="K15" s="2"/>
      <c r="L15" s="2"/>
      <c r="M15" s="2"/>
    </row>
    <row r="16" spans="2:13" ht="14.25" customHeight="1">
      <c r="F16" s="2"/>
      <c r="G16" s="2"/>
      <c r="H16" s="2"/>
      <c r="I16" s="2"/>
      <c r="J16" s="2"/>
      <c r="K16" s="2"/>
      <c r="L16" s="2"/>
      <c r="M16" s="2"/>
    </row>
    <row r="17" spans="6:13" ht="14.25" customHeight="1">
      <c r="F17" s="2"/>
      <c r="G17" s="2"/>
      <c r="H17" s="2"/>
      <c r="I17" s="2"/>
      <c r="J17" s="2"/>
      <c r="K17" s="2"/>
      <c r="L17" s="2"/>
      <c r="M17" s="2"/>
    </row>
    <row r="18" spans="6:13" ht="14.25" customHeight="1">
      <c r="F18" s="2"/>
      <c r="G18" s="2"/>
      <c r="H18" s="2"/>
      <c r="I18" s="2"/>
      <c r="J18" s="2"/>
      <c r="K18" s="2"/>
      <c r="L18" s="2"/>
      <c r="M18" s="2"/>
    </row>
    <row r="19" spans="6:13" ht="14.25" customHeight="1">
      <c r="F19" s="2"/>
      <c r="G19" s="2"/>
      <c r="H19" s="2"/>
      <c r="I19" s="2"/>
      <c r="J19" s="2"/>
      <c r="K19" s="2"/>
      <c r="L19" s="2"/>
      <c r="M19" s="2"/>
    </row>
    <row r="20" spans="6:13" ht="14.25" customHeight="1">
      <c r="F20" s="2"/>
      <c r="G20" s="2"/>
      <c r="H20" s="2"/>
      <c r="I20" s="2"/>
      <c r="J20" s="2"/>
      <c r="K20" s="2"/>
      <c r="L20" s="2"/>
      <c r="M20" s="2"/>
    </row>
    <row r="21" spans="6:13" ht="14.25" customHeight="1">
      <c r="F21" s="2"/>
      <c r="G21" s="2"/>
      <c r="H21" s="2"/>
      <c r="I21" s="2"/>
      <c r="J21" s="2"/>
      <c r="K21" s="2"/>
      <c r="L21" s="2"/>
      <c r="M21" s="2"/>
    </row>
    <row r="22" spans="6:13" ht="14.25" customHeight="1">
      <c r="F22" s="2"/>
      <c r="G22" s="2"/>
      <c r="H22" s="2"/>
      <c r="I22" s="2"/>
      <c r="J22" s="2"/>
      <c r="K22" s="2"/>
      <c r="L22" s="2"/>
      <c r="M22" s="2"/>
    </row>
    <row r="23" spans="6:13" ht="14.25" customHeight="1">
      <c r="F23" s="2"/>
      <c r="G23" s="2"/>
      <c r="H23" s="2"/>
      <c r="I23" s="2"/>
      <c r="J23" s="2"/>
      <c r="K23" s="2"/>
      <c r="L23" s="2"/>
      <c r="M23" s="2"/>
    </row>
    <row r="24" spans="6:13" ht="14.25" customHeight="1"/>
    <row r="25" spans="6:13" ht="14.25" customHeight="1"/>
    <row r="26" spans="6:13" ht="14.25" customHeight="1"/>
    <row r="27" spans="6:13" ht="14.25" customHeight="1"/>
    <row r="28" spans="6:13" ht="14.25" customHeight="1"/>
    <row r="29" spans="6:13" ht="14.25" customHeight="1"/>
    <row r="30" spans="6:13" ht="14.25" customHeight="1"/>
    <row r="31" spans="6:13" ht="14.25" customHeight="1"/>
    <row r="32" spans="6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cenarios current="1" sqref="C11">
    <scenario name="Pośredni wariant" locked="1" count="4" user="User" comment="Autor: User dn. 24.08.2019">
      <inputCells r="C6" val="285"/>
      <inputCells r="C7" val="270"/>
      <inputCells r="C8" val="370"/>
      <inputCells r="C9" val="360"/>
    </scenario>
    <scenario name="Najgorszy wariant" locked="1" count="4" user="User" comment="Autor: User dn. 24.08.2019">
      <inputCells r="C6" val="270"/>
      <inputCells r="C7" val="260"/>
      <inputCells r="C8" val="340"/>
      <inputCells r="C9" val="345"/>
    </scenario>
  </scenario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Podsumowanie scenariuszy</vt:lpstr>
      <vt:lpstr>z8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2019-08-26T15:35:26Z</dcterms:modified>
</cp:coreProperties>
</file>