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F63215F-0489-4591-97E7-89F769FE3DE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Ogólnie" sheetId="1" r:id="rId1"/>
    <sheet name="1 Talia" sheetId="2" r:id="rId2"/>
    <sheet name="2 Talie" sheetId="3" r:id="rId3"/>
    <sheet name="3 Tali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4" l="1"/>
  <c r="E24" i="4"/>
  <c r="E25" i="4"/>
  <c r="E26" i="4"/>
  <c r="E27" i="4"/>
  <c r="E28" i="4"/>
  <c r="E29" i="4"/>
  <c r="E30" i="4"/>
  <c r="E31" i="4"/>
  <c r="E32" i="4"/>
  <c r="E33" i="4"/>
  <c r="E34" i="4"/>
  <c r="D23" i="4"/>
  <c r="D24" i="4"/>
  <c r="D25" i="4"/>
  <c r="D26" i="4"/>
  <c r="D27" i="4"/>
  <c r="D28" i="4"/>
  <c r="D29" i="4"/>
  <c r="D30" i="4"/>
  <c r="D31" i="4"/>
  <c r="D32" i="4"/>
  <c r="D33" i="4"/>
  <c r="D34" i="4"/>
  <c r="C23" i="4"/>
  <c r="C24" i="4"/>
  <c r="C25" i="4"/>
  <c r="C26" i="4"/>
  <c r="C27" i="4"/>
  <c r="C28" i="4"/>
  <c r="C29" i="4"/>
  <c r="C30" i="4"/>
  <c r="C31" i="4"/>
  <c r="C32" i="4"/>
  <c r="C33" i="4"/>
  <c r="C34" i="4"/>
  <c r="C22" i="4"/>
  <c r="D22" i="4"/>
  <c r="E22" i="4"/>
  <c r="B23" i="4"/>
  <c r="B24" i="4"/>
  <c r="B25" i="4"/>
  <c r="B26" i="4"/>
  <c r="B27" i="4"/>
  <c r="B28" i="4"/>
  <c r="B29" i="4"/>
  <c r="B30" i="4"/>
  <c r="B31" i="4"/>
  <c r="B32" i="4"/>
  <c r="B33" i="4"/>
  <c r="B34" i="4"/>
  <c r="B22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N34" i="4" l="1"/>
  <c r="N33" i="4"/>
  <c r="N32" i="4"/>
  <c r="N31" i="4"/>
  <c r="N30" i="4"/>
  <c r="N29" i="4"/>
  <c r="N28" i="4"/>
  <c r="N27" i="4"/>
  <c r="N26" i="4"/>
  <c r="N25" i="4"/>
  <c r="N24" i="4"/>
  <c r="N23" i="4"/>
  <c r="N22" i="4"/>
  <c r="E23" i="3" l="1"/>
  <c r="E24" i="3"/>
  <c r="E25" i="3"/>
  <c r="E26" i="3"/>
  <c r="E27" i="3"/>
  <c r="E28" i="3"/>
  <c r="E29" i="3"/>
  <c r="E30" i="3"/>
  <c r="E31" i="3"/>
  <c r="E32" i="3"/>
  <c r="E33" i="3"/>
  <c r="E34" i="3"/>
  <c r="D23" i="3"/>
  <c r="D24" i="3"/>
  <c r="D25" i="3"/>
  <c r="D26" i="3"/>
  <c r="D27" i="3"/>
  <c r="D28" i="3"/>
  <c r="D29" i="3"/>
  <c r="D30" i="3"/>
  <c r="D31" i="3"/>
  <c r="D32" i="3"/>
  <c r="D33" i="3"/>
  <c r="D34" i="3"/>
  <c r="C23" i="3"/>
  <c r="C24" i="3"/>
  <c r="C25" i="3"/>
  <c r="C26" i="3"/>
  <c r="C27" i="3"/>
  <c r="C28" i="3"/>
  <c r="C29" i="3"/>
  <c r="C30" i="3"/>
  <c r="C31" i="3"/>
  <c r="C32" i="3"/>
  <c r="C33" i="3"/>
  <c r="C34" i="3"/>
  <c r="E22" i="3"/>
  <c r="C22" i="3"/>
  <c r="D22" i="3"/>
  <c r="B23" i="3"/>
  <c r="B24" i="3"/>
  <c r="B25" i="3"/>
  <c r="B26" i="3"/>
  <c r="B27" i="3"/>
  <c r="B28" i="3"/>
  <c r="B29" i="3"/>
  <c r="B30" i="3"/>
  <c r="B31" i="3"/>
  <c r="B32" i="3"/>
  <c r="B33" i="3"/>
  <c r="B34" i="3"/>
  <c r="B22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AI12" i="2" l="1"/>
  <c r="E20" i="2"/>
  <c r="E21" i="2"/>
  <c r="E22" i="2"/>
  <c r="E23" i="2"/>
  <c r="E24" i="2"/>
  <c r="E25" i="2"/>
  <c r="E26" i="2"/>
  <c r="E27" i="2"/>
  <c r="E28" i="2"/>
  <c r="E29" i="2"/>
  <c r="E30" i="2"/>
  <c r="E31" i="2"/>
  <c r="D20" i="2"/>
  <c r="D21" i="2"/>
  <c r="D22" i="2"/>
  <c r="D23" i="2"/>
  <c r="D24" i="2"/>
  <c r="D25" i="2"/>
  <c r="D26" i="2"/>
  <c r="D27" i="2"/>
  <c r="D28" i="2"/>
  <c r="D29" i="2"/>
  <c r="D30" i="2"/>
  <c r="D31" i="2"/>
  <c r="C20" i="2"/>
  <c r="C21" i="2"/>
  <c r="C22" i="2"/>
  <c r="C23" i="2"/>
  <c r="C24" i="2"/>
  <c r="C25" i="2"/>
  <c r="C26" i="2"/>
  <c r="C27" i="2"/>
  <c r="C28" i="2"/>
  <c r="C29" i="2"/>
  <c r="C30" i="2"/>
  <c r="C31" i="2"/>
  <c r="B20" i="2"/>
  <c r="B21" i="2"/>
  <c r="B22" i="2"/>
  <c r="B23" i="2"/>
  <c r="B24" i="2"/>
  <c r="B25" i="2"/>
  <c r="B26" i="2"/>
  <c r="B27" i="2"/>
  <c r="B28" i="2"/>
  <c r="B29" i="2"/>
  <c r="B30" i="2"/>
  <c r="B31" i="2"/>
  <c r="V20" i="2"/>
  <c r="V21" i="2"/>
  <c r="V22" i="2"/>
  <c r="V23" i="2"/>
  <c r="V24" i="2"/>
  <c r="V25" i="2"/>
  <c r="V26" i="2"/>
  <c r="V27" i="2"/>
  <c r="V28" i="2"/>
  <c r="V29" i="2"/>
  <c r="V30" i="2"/>
  <c r="V31" i="2"/>
  <c r="C19" i="2"/>
  <c r="D19" i="2"/>
  <c r="E19" i="2"/>
  <c r="B19" i="2"/>
  <c r="V19" i="2"/>
  <c r="U3" i="2"/>
  <c r="U4" i="2"/>
  <c r="U5" i="2"/>
  <c r="U6" i="2"/>
  <c r="U7" i="2"/>
  <c r="U8" i="2"/>
  <c r="U9" i="2"/>
  <c r="U10" i="2"/>
  <c r="U11" i="2"/>
  <c r="U12" i="2"/>
  <c r="U13" i="2"/>
  <c r="U14" i="2"/>
  <c r="AB12" i="2"/>
  <c r="N3" i="2"/>
  <c r="N4" i="2"/>
  <c r="N5" i="2"/>
  <c r="N6" i="2"/>
  <c r="N7" i="2"/>
  <c r="N8" i="2"/>
  <c r="N9" i="2"/>
  <c r="N10" i="2"/>
  <c r="N11" i="2"/>
  <c r="N12" i="2"/>
  <c r="N13" i="2"/>
  <c r="N14" i="2"/>
  <c r="H22" i="2" l="1"/>
  <c r="H21" i="2"/>
  <c r="H28" i="2"/>
  <c r="H31" i="2"/>
  <c r="F31" i="2"/>
  <c r="G31" i="2"/>
  <c r="F30" i="2"/>
  <c r="G30" i="2"/>
  <c r="H30" i="2"/>
  <c r="F29" i="2"/>
  <c r="G29" i="2"/>
  <c r="H29" i="2"/>
  <c r="G28" i="2"/>
  <c r="F28" i="2"/>
  <c r="H27" i="2"/>
  <c r="G27" i="2"/>
  <c r="F27" i="2"/>
  <c r="H26" i="2"/>
  <c r="F26" i="2"/>
  <c r="G26" i="2"/>
  <c r="G25" i="2"/>
  <c r="F25" i="2"/>
  <c r="H25" i="2"/>
  <c r="G24" i="2"/>
  <c r="F24" i="2"/>
  <c r="H24" i="2"/>
  <c r="H23" i="2"/>
  <c r="F23" i="2"/>
  <c r="G23" i="2"/>
  <c r="G22" i="2"/>
  <c r="F22" i="2"/>
  <c r="F21" i="2"/>
  <c r="G21" i="2"/>
  <c r="H20" i="2"/>
  <c r="G20" i="2"/>
  <c r="F20" i="2"/>
  <c r="E39" i="1"/>
  <c r="S4" i="1"/>
  <c r="S10" i="1"/>
  <c r="S13" i="1"/>
  <c r="R7" i="1"/>
  <c r="Q4" i="1"/>
  <c r="Q11" i="1"/>
  <c r="S2" i="1"/>
  <c r="P10" i="1"/>
  <c r="P12" i="1"/>
  <c r="U14" i="4"/>
  <c r="U13" i="4"/>
  <c r="U12" i="4"/>
  <c r="U11" i="4"/>
  <c r="U10" i="4"/>
  <c r="U9" i="4"/>
  <c r="U8" i="4"/>
  <c r="U7" i="4"/>
  <c r="U6" i="4"/>
  <c r="U5" i="4"/>
  <c r="U4" i="4"/>
  <c r="U3" i="4"/>
  <c r="U2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S14" i="1"/>
  <c r="R14" i="1"/>
  <c r="Q14" i="1"/>
  <c r="R13" i="1"/>
  <c r="Q13" i="1"/>
  <c r="S12" i="1"/>
  <c r="R12" i="1"/>
  <c r="Q12" i="1"/>
  <c r="S11" i="1"/>
  <c r="R11" i="1"/>
  <c r="P11" i="1"/>
  <c r="R10" i="1"/>
  <c r="Q10" i="1"/>
  <c r="S9" i="1"/>
  <c r="R9" i="1"/>
  <c r="Q9" i="1"/>
  <c r="P9" i="1"/>
  <c r="S8" i="1"/>
  <c r="R8" i="1"/>
  <c r="Q8" i="1"/>
  <c r="P8" i="1"/>
  <c r="S7" i="1"/>
  <c r="Q7" i="1"/>
  <c r="P7" i="1"/>
  <c r="S6" i="1"/>
  <c r="R6" i="1"/>
  <c r="Q6" i="1"/>
  <c r="P6" i="1"/>
  <c r="S5" i="1"/>
  <c r="R5" i="1"/>
  <c r="Q5" i="1"/>
  <c r="P5" i="1"/>
  <c r="R4" i="1"/>
  <c r="P4" i="1"/>
  <c r="S3" i="1"/>
  <c r="R3" i="1"/>
  <c r="Q3" i="1"/>
  <c r="P3" i="1"/>
  <c r="R2" i="1"/>
  <c r="Q2" i="1"/>
  <c r="P2" i="1"/>
  <c r="G14" i="4"/>
  <c r="G13" i="4"/>
  <c r="G12" i="4"/>
  <c r="G11" i="4"/>
  <c r="G10" i="4"/>
  <c r="G9" i="4"/>
  <c r="G8" i="4"/>
  <c r="G7" i="4"/>
  <c r="G6" i="4"/>
  <c r="G5" i="4"/>
  <c r="G4" i="4"/>
  <c r="G3" i="4"/>
  <c r="G2" i="4"/>
  <c r="N9" i="1"/>
  <c r="L3" i="1"/>
  <c r="L4" i="1"/>
  <c r="L5" i="1"/>
  <c r="L6" i="1"/>
  <c r="L7" i="1"/>
  <c r="L8" i="1"/>
  <c r="L9" i="1"/>
  <c r="L10" i="1"/>
  <c r="L11" i="1"/>
  <c r="L12" i="1"/>
  <c r="L13" i="1"/>
  <c r="L14" i="1"/>
  <c r="K3" i="1"/>
  <c r="K4" i="1"/>
  <c r="K5" i="1"/>
  <c r="K6" i="1"/>
  <c r="K7" i="1"/>
  <c r="K8" i="1"/>
  <c r="K9" i="1"/>
  <c r="K10" i="1"/>
  <c r="K11" i="1"/>
  <c r="K12" i="1"/>
  <c r="K13" i="1"/>
  <c r="K14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K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29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G33" i="3"/>
  <c r="N13" i="1" s="1"/>
  <c r="F33" i="3"/>
  <c r="M13" i="1" s="1"/>
  <c r="F31" i="3"/>
  <c r="M11" i="1" s="1"/>
  <c r="G25" i="3"/>
  <c r="N5" i="1" s="1"/>
  <c r="F25" i="3"/>
  <c r="M5" i="1" s="1"/>
  <c r="E23" i="1" l="1"/>
  <c r="D23" i="1"/>
  <c r="C31" i="1"/>
  <c r="C30" i="1"/>
  <c r="C33" i="1"/>
  <c r="G33" i="4"/>
  <c r="U13" i="1" s="1"/>
  <c r="E27" i="1"/>
  <c r="D22" i="1"/>
  <c r="C21" i="1"/>
  <c r="E33" i="1"/>
  <c r="D33" i="1"/>
  <c r="E32" i="1"/>
  <c r="D32" i="1"/>
  <c r="C32" i="1"/>
  <c r="E31" i="1"/>
  <c r="D31" i="1"/>
  <c r="B31" i="1"/>
  <c r="E30" i="1"/>
  <c r="D30" i="1"/>
  <c r="B30" i="1"/>
  <c r="E29" i="1"/>
  <c r="D29" i="1"/>
  <c r="C29" i="1"/>
  <c r="B29" i="1"/>
  <c r="E28" i="1"/>
  <c r="D28" i="1"/>
  <c r="C28" i="1"/>
  <c r="B28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C23" i="1"/>
  <c r="B23" i="1"/>
  <c r="E22" i="1"/>
  <c r="C22" i="1"/>
  <c r="B22" i="1"/>
  <c r="E21" i="1"/>
  <c r="D21" i="1"/>
  <c r="B21" i="1"/>
  <c r="G34" i="4"/>
  <c r="U14" i="1" s="1"/>
  <c r="P14" i="1"/>
  <c r="B33" i="1" s="1"/>
  <c r="F33" i="4"/>
  <c r="T13" i="1" s="1"/>
  <c r="P13" i="1"/>
  <c r="B32" i="1" s="1"/>
  <c r="G23" i="4"/>
  <c r="U3" i="1" s="1"/>
  <c r="G25" i="4"/>
  <c r="U5" i="1" s="1"/>
  <c r="G27" i="4"/>
  <c r="U7" i="1" s="1"/>
  <c r="G29" i="4"/>
  <c r="U9" i="1" s="1"/>
  <c r="G31" i="4"/>
  <c r="U11" i="1" s="1"/>
  <c r="G22" i="4"/>
  <c r="U2" i="1" s="1"/>
  <c r="G30" i="4"/>
  <c r="U10" i="1" s="1"/>
  <c r="G28" i="4"/>
  <c r="U8" i="1" s="1"/>
  <c r="F32" i="4"/>
  <c r="T12" i="1" s="1"/>
  <c r="F25" i="4"/>
  <c r="T5" i="1" s="1"/>
  <c r="F24" i="4"/>
  <c r="T4" i="1" s="1"/>
  <c r="G26" i="4"/>
  <c r="U6" i="1" s="1"/>
  <c r="F29" i="4"/>
  <c r="T9" i="1" s="1"/>
  <c r="F28" i="4"/>
  <c r="T8" i="1" s="1"/>
  <c r="G24" i="4"/>
  <c r="U4" i="1" s="1"/>
  <c r="F27" i="4"/>
  <c r="T7" i="1" s="1"/>
  <c r="F31" i="4"/>
  <c r="T11" i="1" s="1"/>
  <c r="G32" i="4"/>
  <c r="U12" i="1" s="1"/>
  <c r="F23" i="4"/>
  <c r="T3" i="1" s="1"/>
  <c r="F22" i="4"/>
  <c r="T2" i="1" s="1"/>
  <c r="F26" i="4"/>
  <c r="T6" i="1" s="1"/>
  <c r="F30" i="4"/>
  <c r="T10" i="1" s="1"/>
  <c r="F34" i="4"/>
  <c r="T14" i="1" s="1"/>
  <c r="F34" i="3"/>
  <c r="M14" i="1" s="1"/>
  <c r="F32" i="3"/>
  <c r="M12" i="1" s="1"/>
  <c r="G32" i="3"/>
  <c r="N12" i="1" s="1"/>
  <c r="G31" i="3"/>
  <c r="N11" i="1" s="1"/>
  <c r="G30" i="3"/>
  <c r="N10" i="1" s="1"/>
  <c r="F28" i="3"/>
  <c r="M8" i="1" s="1"/>
  <c r="G27" i="3"/>
  <c r="N7" i="1" s="1"/>
  <c r="F27" i="3"/>
  <c r="M7" i="1" s="1"/>
  <c r="G26" i="3"/>
  <c r="N6" i="1" s="1"/>
  <c r="F26" i="3"/>
  <c r="M6" i="1" s="1"/>
  <c r="G24" i="3"/>
  <c r="N4" i="1" s="1"/>
  <c r="F24" i="3"/>
  <c r="M4" i="1" s="1"/>
  <c r="F23" i="3"/>
  <c r="M3" i="1" s="1"/>
  <c r="G23" i="3"/>
  <c r="N3" i="1" s="1"/>
  <c r="G22" i="3"/>
  <c r="N2" i="1" s="1"/>
  <c r="F22" i="3"/>
  <c r="M2" i="1" s="1"/>
  <c r="G34" i="3"/>
  <c r="N14" i="1" s="1"/>
  <c r="G28" i="3"/>
  <c r="N8" i="1" s="1"/>
  <c r="F29" i="3"/>
  <c r="M9" i="1" s="1"/>
  <c r="F30" i="3"/>
  <c r="M10" i="1" s="1"/>
  <c r="N14" i="3"/>
  <c r="N13" i="3"/>
  <c r="N12" i="3"/>
  <c r="N11" i="3"/>
  <c r="N10" i="3"/>
  <c r="N9" i="3"/>
  <c r="N8" i="3"/>
  <c r="N7" i="3"/>
  <c r="N6" i="3"/>
  <c r="N5" i="3"/>
  <c r="N4" i="3"/>
  <c r="N3" i="3"/>
  <c r="N2" i="3"/>
  <c r="E3" i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D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G33" i="1" l="1"/>
  <c r="F33" i="1"/>
  <c r="J33" i="1"/>
  <c r="H33" i="1"/>
  <c r="I33" i="1" s="1"/>
  <c r="G25" i="1"/>
  <c r="F21" i="1"/>
  <c r="G30" i="1"/>
  <c r="G31" i="1"/>
  <c r="G23" i="1"/>
  <c r="F26" i="1"/>
  <c r="F30" i="1"/>
  <c r="H30" i="1"/>
  <c r="I30" i="1" s="1"/>
  <c r="J30" i="1"/>
  <c r="F22" i="1"/>
  <c r="H22" i="1"/>
  <c r="I22" i="1" s="1"/>
  <c r="J22" i="1"/>
  <c r="F23" i="1"/>
  <c r="H23" i="1"/>
  <c r="I23" i="1" s="1"/>
  <c r="J23" i="1"/>
  <c r="F29" i="1"/>
  <c r="J29" i="1"/>
  <c r="H29" i="1"/>
  <c r="I29" i="1" s="1"/>
  <c r="C40" i="1"/>
  <c r="C39" i="1"/>
  <c r="G28" i="1"/>
  <c r="J28" i="1"/>
  <c r="H28" i="1"/>
  <c r="I28" i="1" s="1"/>
  <c r="F31" i="1"/>
  <c r="H31" i="1"/>
  <c r="I31" i="1" s="1"/>
  <c r="J31" i="1"/>
  <c r="F27" i="1"/>
  <c r="J27" i="1"/>
  <c r="H27" i="1"/>
  <c r="I27" i="1" s="1"/>
  <c r="G27" i="1"/>
  <c r="G21" i="1"/>
  <c r="J21" i="1"/>
  <c r="B40" i="1"/>
  <c r="H21" i="1"/>
  <c r="I21" i="1" s="1"/>
  <c r="B39" i="1"/>
  <c r="G26" i="1"/>
  <c r="J26" i="1"/>
  <c r="H26" i="1"/>
  <c r="I26" i="1" s="1"/>
  <c r="F25" i="1"/>
  <c r="H25" i="1"/>
  <c r="I25" i="1" s="1"/>
  <c r="J25" i="1"/>
  <c r="G29" i="1"/>
  <c r="F32" i="1"/>
  <c r="H32" i="1"/>
  <c r="I32" i="1" s="1"/>
  <c r="G32" i="1"/>
  <c r="J32" i="1"/>
  <c r="F24" i="1"/>
  <c r="H24" i="1"/>
  <c r="I24" i="1" s="1"/>
  <c r="J24" i="1"/>
  <c r="G24" i="1"/>
  <c r="G22" i="1"/>
  <c r="F28" i="1"/>
  <c r="H19" i="2"/>
  <c r="G11" i="1"/>
  <c r="F4" i="1"/>
  <c r="F12" i="1"/>
  <c r="F13" i="1"/>
  <c r="G19" i="2"/>
  <c r="G2" i="1" s="1"/>
  <c r="G14" i="1"/>
  <c r="F14" i="1"/>
  <c r="G13" i="1"/>
  <c r="G12" i="1"/>
  <c r="F11" i="1"/>
  <c r="G7" i="1"/>
  <c r="F7" i="1"/>
  <c r="G6" i="1"/>
  <c r="F6" i="1"/>
  <c r="G5" i="1"/>
  <c r="F5" i="1"/>
  <c r="G4" i="1"/>
  <c r="G3" i="1"/>
  <c r="F3" i="1"/>
  <c r="AP14" i="2"/>
  <c r="AP13" i="2"/>
  <c r="AP11" i="2"/>
  <c r="AP10" i="2"/>
  <c r="AP9" i="2"/>
  <c r="AP8" i="2"/>
  <c r="AP7" i="2"/>
  <c r="AP6" i="2"/>
  <c r="AP5" i="2"/>
  <c r="AP4" i="2"/>
  <c r="AP3" i="2"/>
  <c r="AP2" i="2"/>
  <c r="AI14" i="2"/>
  <c r="AI13" i="2"/>
  <c r="AI11" i="2"/>
  <c r="AI10" i="2"/>
  <c r="AI9" i="2"/>
  <c r="AI8" i="2"/>
  <c r="AI7" i="2"/>
  <c r="AI6" i="2"/>
  <c r="AI5" i="2"/>
  <c r="AI4" i="2"/>
  <c r="AI3" i="2"/>
  <c r="AI2" i="2"/>
  <c r="AB3" i="2"/>
  <c r="AB4" i="2"/>
  <c r="AB5" i="2"/>
  <c r="AB6" i="2"/>
  <c r="AB7" i="2"/>
  <c r="AB8" i="2"/>
  <c r="AB9" i="2"/>
  <c r="AB10" i="2"/>
  <c r="AB11" i="2"/>
  <c r="AB13" i="2"/>
  <c r="AB14" i="2"/>
  <c r="AB2" i="2"/>
  <c r="U2" i="2"/>
  <c r="N2" i="2"/>
  <c r="G2" i="2"/>
  <c r="G14" i="3"/>
  <c r="G13" i="3"/>
  <c r="G12" i="3"/>
  <c r="G11" i="3"/>
  <c r="G10" i="3"/>
  <c r="G9" i="3"/>
  <c r="G8" i="3"/>
  <c r="G7" i="3"/>
  <c r="G6" i="3"/>
  <c r="G5" i="3"/>
  <c r="G4" i="3"/>
  <c r="G3" i="3"/>
  <c r="G2" i="3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2" i="2"/>
  <c r="I35" i="1" l="1"/>
  <c r="J35" i="1"/>
  <c r="G8" i="1"/>
  <c r="G9" i="1"/>
  <c r="G10" i="1"/>
  <c r="F9" i="1"/>
  <c r="F10" i="1"/>
  <c r="F8" i="1"/>
  <c r="F19" i="2"/>
  <c r="F2" i="1" s="1"/>
</calcChain>
</file>

<file path=xl/sharedStrings.xml><?xml version="1.0" encoding="utf-8"?>
<sst xmlns="http://schemas.openxmlformats.org/spreadsheetml/2006/main" count="277" uniqueCount="35">
  <si>
    <t>ReagujNaBank</t>
  </si>
  <si>
    <t>Ekspansyjna</t>
  </si>
  <si>
    <t>HiLow</t>
  </si>
  <si>
    <t>Intuicyjna</t>
  </si>
  <si>
    <t>Krupierska</t>
  </si>
  <si>
    <t>NeverBust</t>
  </si>
  <si>
    <t>Prawdopodobna</t>
  </si>
  <si>
    <t>PrzelamPasse</t>
  </si>
  <si>
    <t>PrzetrzymajPasse</t>
  </si>
  <si>
    <t>ZaleznaOdSzczescia</t>
  </si>
  <si>
    <t>Podstawowa</t>
  </si>
  <si>
    <t>Pasujaca</t>
  </si>
  <si>
    <t>Idealna</t>
  </si>
  <si>
    <t>win</t>
  </si>
  <si>
    <t>draw</t>
  </si>
  <si>
    <t>loos</t>
  </si>
  <si>
    <t>blackjack</t>
  </si>
  <si>
    <t>money</t>
  </si>
  <si>
    <t>%</t>
  </si>
  <si>
    <t>suma</t>
  </si>
  <si>
    <t>win to los</t>
  </si>
  <si>
    <t>kolejne wyniki</t>
  </si>
  <si>
    <t>win to all</t>
  </si>
  <si>
    <t>suma 1 talii</t>
  </si>
  <si>
    <t>suma 2 talii</t>
  </si>
  <si>
    <t>suma 3 talii</t>
  </si>
  <si>
    <t>suma 4 talii</t>
  </si>
  <si>
    <t>ile rund</t>
  </si>
  <si>
    <t>loos to all</t>
  </si>
  <si>
    <t>win to loos</t>
  </si>
  <si>
    <t>suma winów</t>
  </si>
  <si>
    <t>suma blacków</t>
  </si>
  <si>
    <t>z idealną</t>
  </si>
  <si>
    <t>bez idealnej</t>
  </si>
  <si>
    <t>stosunek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</si>
</sst>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 applyBorder="1"/>
    <xf numFmtId="0" fontId="0" fillId="6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tabSelected="1" workbookViewId="0">
      <selection activeCell="M26" sqref="M26"/>
    </sheetView>
  </sheetViews>
  <sheetFormatPr defaultRowHeight="15" x14ac:dyDescent="0.25"/>
  <cols>
    <col min="1" max="1" width="18.5703125" bestFit="1" customWidth="1"/>
    <col min="9" max="9" width="11" bestFit="1" customWidth="1"/>
    <col min="10" max="10" width="12" bestFit="1" customWidth="1"/>
  </cols>
  <sheetData>
    <row r="1" spans="1:28" x14ac:dyDescent="0.25">
      <c r="B1" t="s">
        <v>13</v>
      </c>
      <c r="C1" t="s">
        <v>14</v>
      </c>
      <c r="D1" t="s">
        <v>15</v>
      </c>
      <c r="E1" t="s">
        <v>16</v>
      </c>
      <c r="F1" t="s">
        <v>22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M1" t="s">
        <v>22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17</v>
      </c>
      <c r="W1" t="s">
        <v>13</v>
      </c>
      <c r="X1" t="s">
        <v>14</v>
      </c>
      <c r="Y1" t="s">
        <v>15</v>
      </c>
      <c r="Z1" t="s">
        <v>16</v>
      </c>
      <c r="AA1" t="s">
        <v>22</v>
      </c>
      <c r="AB1" t="s">
        <v>17</v>
      </c>
    </row>
    <row r="2" spans="1:28" x14ac:dyDescent="0.25">
      <c r="A2" t="s">
        <v>1</v>
      </c>
      <c r="B2">
        <f>SUM('1 Talia'!B19)</f>
        <v>30</v>
      </c>
      <c r="C2">
        <f>SUM('1 Talia'!C19)</f>
        <v>2</v>
      </c>
      <c r="D2">
        <f>SUM('1 Talia'!D19)</f>
        <v>94</v>
      </c>
      <c r="E2">
        <f>SUM('1 Talia'!E19)</f>
        <v>4</v>
      </c>
      <c r="F2">
        <f>SUM('1 Talia'!F19)</f>
        <v>0.23809523809523808</v>
      </c>
      <c r="G2">
        <f>SUM('1 Talia'!G19)</f>
        <v>-620</v>
      </c>
      <c r="I2">
        <f>SUM('2 Talie'!B22)</f>
        <v>57</v>
      </c>
      <c r="J2">
        <f>SUM('2 Talie'!C22)</f>
        <v>11</v>
      </c>
      <c r="K2">
        <f>SUM('2 Talie'!D22)</f>
        <v>159</v>
      </c>
      <c r="L2">
        <f>SUM('2 Talie'!E22)</f>
        <v>8</v>
      </c>
      <c r="M2">
        <f>SUM('2 Talie'!F22)</f>
        <v>0.25110132158590309</v>
      </c>
      <c r="N2">
        <f>SUM('2 Talie'!G22)</f>
        <v>-980</v>
      </c>
      <c r="P2">
        <f>SUM('3 Talie'!B22)</f>
        <v>74</v>
      </c>
      <c r="Q2">
        <f>SUM('3 Talie'!C22)</f>
        <v>9</v>
      </c>
      <c r="R2">
        <f>SUM('3 Talie'!D22)</f>
        <v>163</v>
      </c>
      <c r="S2">
        <f>SUM('3 Talie'!E22)</f>
        <v>13</v>
      </c>
      <c r="T2">
        <f>SUM('3 Talie'!F22)</f>
        <v>0.30081300813008133</v>
      </c>
      <c r="U2">
        <f>SUM('3 Talie'!G22)</f>
        <v>-825</v>
      </c>
    </row>
    <row r="3" spans="1:28" x14ac:dyDescent="0.25">
      <c r="A3" t="s">
        <v>0</v>
      </c>
      <c r="B3">
        <f>SUM('1 Talia'!B20)</f>
        <v>54</v>
      </c>
      <c r="C3">
        <f>SUM('1 Talia'!C20)</f>
        <v>12</v>
      </c>
      <c r="D3">
        <f>SUM('1 Talia'!D20)</f>
        <v>72</v>
      </c>
      <c r="E3">
        <f>SUM('1 Talia'!E20)</f>
        <v>8</v>
      </c>
      <c r="F3">
        <f>SUM('1 Talia'!F20)</f>
        <v>0.39130434782608697</v>
      </c>
      <c r="G3">
        <f>SUM('1 Talia'!G20)</f>
        <v>-140</v>
      </c>
      <c r="I3">
        <f>SUM('2 Talie'!B23)</f>
        <v>97</v>
      </c>
      <c r="J3">
        <f>SUM('2 Talie'!C23)</f>
        <v>26</v>
      </c>
      <c r="K3">
        <f>SUM('2 Talie'!D23)</f>
        <v>115</v>
      </c>
      <c r="L3">
        <f>SUM('2 Talie'!E23)</f>
        <v>8</v>
      </c>
      <c r="M3">
        <f>SUM('2 Talie'!F23)</f>
        <v>0.40756302521008403</v>
      </c>
      <c r="N3">
        <f>SUM('2 Talie'!G23)</f>
        <v>-140</v>
      </c>
      <c r="P3">
        <f>SUM('3 Talie'!B23)</f>
        <v>118</v>
      </c>
      <c r="Q3">
        <f>SUM('3 Talie'!C23)</f>
        <v>24</v>
      </c>
      <c r="R3">
        <f>SUM('3 Talie'!D23)</f>
        <v>112</v>
      </c>
      <c r="S3">
        <f>SUM('3 Talie'!E23)</f>
        <v>17</v>
      </c>
      <c r="T3">
        <f>SUM('3 Talie'!F23)</f>
        <v>0.46456692913385828</v>
      </c>
      <c r="U3">
        <f>SUM('3 Talie'!G23)</f>
        <v>145</v>
      </c>
    </row>
    <row r="4" spans="1:28" x14ac:dyDescent="0.25">
      <c r="A4" t="s">
        <v>2</v>
      </c>
      <c r="B4">
        <f>SUM('1 Talia'!B21)</f>
        <v>49</v>
      </c>
      <c r="C4">
        <f>SUM('1 Talia'!C21)</f>
        <v>3</v>
      </c>
      <c r="D4">
        <f>SUM('1 Talia'!D21)</f>
        <v>97</v>
      </c>
      <c r="E4">
        <f>SUM('1 Talia'!E21)</f>
        <v>7</v>
      </c>
      <c r="F4">
        <f>SUM('1 Talia'!F21)</f>
        <v>0.32885906040268459</v>
      </c>
      <c r="G4">
        <f>SUM('1 Talia'!G21)</f>
        <v>-445</v>
      </c>
      <c r="I4">
        <f>SUM('2 Talie'!B24)</f>
        <v>84</v>
      </c>
      <c r="J4">
        <f>SUM('2 Talie'!C24)</f>
        <v>11</v>
      </c>
      <c r="K4">
        <f>SUM('2 Talie'!D24)</f>
        <v>159</v>
      </c>
      <c r="L4">
        <f>SUM('2 Talie'!E24)</f>
        <v>12</v>
      </c>
      <c r="M4">
        <f>SUM('2 Talie'!F24)</f>
        <v>0.33070866141732286</v>
      </c>
      <c r="N4">
        <f>SUM('2 Talie'!G24)</f>
        <v>-690</v>
      </c>
      <c r="P4">
        <f>SUM('3 Talie'!B24)</f>
        <v>75</v>
      </c>
      <c r="Q4">
        <f>SUM('3 Talie'!C24)</f>
        <v>7</v>
      </c>
      <c r="R4">
        <f>SUM('3 Talie'!D24)</f>
        <v>186</v>
      </c>
      <c r="S4">
        <f>SUM('3 Talie'!E24)</f>
        <v>18</v>
      </c>
      <c r="T4">
        <f>SUM('3 Talie'!F24)</f>
        <v>0.27985074626865669</v>
      </c>
      <c r="U4">
        <f>SUM('3 Talie'!G24)</f>
        <v>-1020</v>
      </c>
    </row>
    <row r="5" spans="1:28" x14ac:dyDescent="0.25">
      <c r="A5" t="s">
        <v>3</v>
      </c>
      <c r="B5">
        <f>SUM('1 Talia'!B22)</f>
        <v>45</v>
      </c>
      <c r="C5">
        <f>SUM('1 Talia'!C22)</f>
        <v>10</v>
      </c>
      <c r="D5">
        <f>SUM('1 Talia'!D22)</f>
        <v>90</v>
      </c>
      <c r="E5">
        <f>SUM('1 Talia'!E22)</f>
        <v>6</v>
      </c>
      <c r="F5">
        <f>SUM('1 Talia'!F22)</f>
        <v>0.31034482758620691</v>
      </c>
      <c r="G5">
        <f>SUM('1 Talia'!G22)</f>
        <v>-420</v>
      </c>
      <c r="I5">
        <f>SUM('2 Talie'!B25)</f>
        <v>63</v>
      </c>
      <c r="J5">
        <f>SUM('2 Talie'!C25)</f>
        <v>15</v>
      </c>
      <c r="K5">
        <f>SUM('2 Talie'!D25)</f>
        <v>172</v>
      </c>
      <c r="L5">
        <f>SUM('2 Talie'!E25)</f>
        <v>13</v>
      </c>
      <c r="M5">
        <f>SUM('2 Talie'!F25)</f>
        <v>0.252</v>
      </c>
      <c r="N5">
        <f>SUM('2 Talie'!G25)</f>
        <v>-1025</v>
      </c>
      <c r="P5">
        <f>SUM('3 Talie'!B25)</f>
        <v>94</v>
      </c>
      <c r="Q5">
        <f>SUM('3 Talie'!C25)</f>
        <v>17</v>
      </c>
      <c r="R5">
        <f>SUM('3 Talie'!D25)</f>
        <v>156</v>
      </c>
      <c r="S5">
        <f>SUM('3 Talie'!E25)</f>
        <v>17</v>
      </c>
      <c r="T5">
        <f>SUM('3 Talie'!F25)</f>
        <v>0.35205992509363299</v>
      </c>
      <c r="U5">
        <f>SUM('3 Talie'!G25)</f>
        <v>-535</v>
      </c>
    </row>
    <row r="6" spans="1:28" x14ac:dyDescent="0.25">
      <c r="A6" t="s">
        <v>4</v>
      </c>
      <c r="B6">
        <f>SUM('1 Talia'!B23)</f>
        <v>58</v>
      </c>
      <c r="C6">
        <f>SUM('1 Talia'!C23)</f>
        <v>11</v>
      </c>
      <c r="D6">
        <f>SUM('1 Talia'!D23)</f>
        <v>68</v>
      </c>
      <c r="E6">
        <f>SUM('1 Talia'!E23)</f>
        <v>5</v>
      </c>
      <c r="F6">
        <f>SUM('1 Talia'!F23)</f>
        <v>0.42335766423357662</v>
      </c>
      <c r="G6">
        <f>SUM('1 Talia'!G23)</f>
        <v>-75</v>
      </c>
      <c r="I6">
        <f>SUM('2 Talie'!B26)</f>
        <v>95</v>
      </c>
      <c r="J6">
        <f>SUM('2 Talie'!C26)</f>
        <v>28</v>
      </c>
      <c r="K6">
        <f>SUM('2 Talie'!D26)</f>
        <v>117</v>
      </c>
      <c r="L6">
        <f>SUM('2 Talie'!E26)</f>
        <v>7</v>
      </c>
      <c r="M6">
        <f>SUM('2 Talie'!F26)</f>
        <v>0.39583333333333331</v>
      </c>
      <c r="N6">
        <f>SUM('2 Talie'!G26)</f>
        <v>-185</v>
      </c>
      <c r="P6">
        <f>SUM('3 Talie'!B26)</f>
        <v>111</v>
      </c>
      <c r="Q6">
        <f>SUM('3 Talie'!C26)</f>
        <v>25</v>
      </c>
      <c r="R6">
        <f>SUM('3 Talie'!D26)</f>
        <v>116</v>
      </c>
      <c r="S6">
        <f>SUM('3 Talie'!E26)</f>
        <v>13</v>
      </c>
      <c r="T6">
        <f>SUM('3 Talie'!F26)</f>
        <v>0.44047619047619047</v>
      </c>
      <c r="U6">
        <f>SUM('3 Talie'!G26)</f>
        <v>15</v>
      </c>
    </row>
    <row r="7" spans="1:28" x14ac:dyDescent="0.25">
      <c r="A7" t="s">
        <v>5</v>
      </c>
      <c r="B7">
        <f>SUM('1 Talia'!B24)</f>
        <v>62</v>
      </c>
      <c r="C7">
        <f>SUM('1 Talia'!C24)</f>
        <v>12</v>
      </c>
      <c r="D7">
        <f>SUM('1 Talia'!D24)</f>
        <v>79</v>
      </c>
      <c r="E7">
        <f>SUM('1 Talia'!E24)</f>
        <v>6</v>
      </c>
      <c r="F7">
        <f>SUM('1 Talia'!F24)</f>
        <v>0.40522875816993464</v>
      </c>
      <c r="G7">
        <f>SUM('1 Talia'!G24)</f>
        <v>-140</v>
      </c>
      <c r="I7">
        <f>SUM('2 Talie'!B27)</f>
        <v>115</v>
      </c>
      <c r="J7">
        <f>SUM('2 Talie'!C27)</f>
        <v>19</v>
      </c>
      <c r="K7">
        <f>SUM('2 Talie'!D27)</f>
        <v>127</v>
      </c>
      <c r="L7">
        <f>SUM('2 Talie'!E27)</f>
        <v>16</v>
      </c>
      <c r="M7">
        <f>SUM('2 Talie'!F27)</f>
        <v>0.44061302681992337</v>
      </c>
      <c r="N7">
        <f>SUM('2 Talie'!G27)</f>
        <v>-40</v>
      </c>
      <c r="P7">
        <f>SUM('3 Talie'!B27)</f>
        <v>113</v>
      </c>
      <c r="Q7">
        <f>SUM('3 Talie'!C27)</f>
        <v>24</v>
      </c>
      <c r="R7">
        <f>SUM('3 Talie'!D27)</f>
        <v>139</v>
      </c>
      <c r="S7">
        <f>SUM('3 Talie'!E27)</f>
        <v>13</v>
      </c>
      <c r="T7">
        <f>SUM('3 Talie'!F27)</f>
        <v>0.40942028985507245</v>
      </c>
      <c r="U7">
        <f>SUM('3 Talie'!G27)</f>
        <v>-195</v>
      </c>
    </row>
    <row r="8" spans="1:28" x14ac:dyDescent="0.25">
      <c r="A8" t="s">
        <v>6</v>
      </c>
      <c r="B8">
        <f>SUM('1 Talia'!B25)</f>
        <v>51</v>
      </c>
      <c r="C8">
        <f>SUM('1 Talia'!C25)</f>
        <v>9</v>
      </c>
      <c r="D8">
        <f>SUM('1 Talia'!D25)</f>
        <v>67</v>
      </c>
      <c r="E8">
        <f>SUM('1 Talia'!E25)</f>
        <v>6</v>
      </c>
      <c r="F8">
        <f>SUM('1 Talia'!F25)</f>
        <v>0.40157480314960631</v>
      </c>
      <c r="G8">
        <f>SUM('1 Talia'!G25)</f>
        <v>-130</v>
      </c>
      <c r="I8">
        <f>SUM('2 Talie'!B28)</f>
        <v>86</v>
      </c>
      <c r="J8">
        <f>SUM('2 Talie'!C28)</f>
        <v>15</v>
      </c>
      <c r="K8">
        <f>SUM('2 Talie'!D28)</f>
        <v>94</v>
      </c>
      <c r="L8">
        <f>SUM('2 Talie'!E28)</f>
        <v>11</v>
      </c>
      <c r="M8">
        <f>SUM('2 Talie'!F28)</f>
        <v>0.44102564102564101</v>
      </c>
      <c r="N8">
        <f>SUM('2 Talie'!G28)</f>
        <v>-25</v>
      </c>
      <c r="P8">
        <f>SUM('3 Talie'!B28)</f>
        <v>83</v>
      </c>
      <c r="Q8">
        <f>SUM('3 Talie'!C28)</f>
        <v>11</v>
      </c>
      <c r="R8">
        <f>SUM('3 Talie'!D28)</f>
        <v>79</v>
      </c>
      <c r="S8">
        <f>SUM('3 Talie'!E28)</f>
        <v>10</v>
      </c>
      <c r="T8">
        <f>SUM('3 Talie'!F28)</f>
        <v>0.47976878612716761</v>
      </c>
      <c r="U8">
        <f>SUM('3 Talie'!G28)</f>
        <v>90</v>
      </c>
    </row>
    <row r="9" spans="1:28" x14ac:dyDescent="0.25">
      <c r="A9" t="s">
        <v>7</v>
      </c>
      <c r="B9">
        <f>SUM('1 Talia'!B26)</f>
        <v>65</v>
      </c>
      <c r="C9">
        <f>SUM('1 Talia'!C26)</f>
        <v>12</v>
      </c>
      <c r="D9">
        <f>SUM('1 Talia'!D26)</f>
        <v>65</v>
      </c>
      <c r="E9">
        <f>SUM('1 Talia'!E26)</f>
        <v>9</v>
      </c>
      <c r="F9">
        <f>SUM('1 Talia'!F26)</f>
        <v>0.45774647887323944</v>
      </c>
      <c r="G9">
        <f>SUM('1 Talia'!G26)</f>
        <v>45</v>
      </c>
      <c r="I9">
        <f>SUM('2 Talie'!B29)</f>
        <v>113</v>
      </c>
      <c r="J9">
        <f>SUM('2 Talie'!C29)</f>
        <v>24</v>
      </c>
      <c r="K9">
        <f>SUM('2 Talie'!D29)</f>
        <v>107</v>
      </c>
      <c r="L9">
        <f>SUM('2 Talie'!E29)</f>
        <v>9</v>
      </c>
      <c r="M9">
        <f>SUM('2 Talie'!F29)</f>
        <v>0.46311475409836067</v>
      </c>
      <c r="N9">
        <f>SUM('2 Talie'!G29)</f>
        <v>105</v>
      </c>
      <c r="P9">
        <f>SUM('3 Talie'!B29)</f>
        <v>110</v>
      </c>
      <c r="Q9">
        <f>SUM('3 Talie'!C29)</f>
        <v>23</v>
      </c>
      <c r="R9">
        <f>SUM('3 Talie'!D29)</f>
        <v>123</v>
      </c>
      <c r="S9">
        <f>SUM('3 Talie'!E29)</f>
        <v>15</v>
      </c>
      <c r="T9">
        <f>SUM('3 Talie'!F29)</f>
        <v>0.4296875</v>
      </c>
      <c r="U9">
        <f>SUM('3 Talie'!G29)</f>
        <v>-55</v>
      </c>
    </row>
    <row r="10" spans="1:28" x14ac:dyDescent="0.25">
      <c r="A10" t="s">
        <v>8</v>
      </c>
      <c r="B10">
        <f>SUM('1 Talia'!B27)</f>
        <v>61</v>
      </c>
      <c r="C10">
        <f>SUM('1 Talia'!C27)</f>
        <v>11</v>
      </c>
      <c r="D10">
        <f>SUM('1 Talia'!D27)</f>
        <v>66</v>
      </c>
      <c r="E10">
        <f>SUM('1 Talia'!E27)</f>
        <v>5</v>
      </c>
      <c r="F10">
        <f>SUM('1 Talia'!F27)</f>
        <v>0.4420289855072464</v>
      </c>
      <c r="G10">
        <f>SUM('1 Talia'!G27)</f>
        <v>-25</v>
      </c>
      <c r="I10">
        <f>SUM('2 Talie'!B30)</f>
        <v>98</v>
      </c>
      <c r="J10">
        <f>SUM('2 Talie'!C30)</f>
        <v>29</v>
      </c>
      <c r="K10">
        <f>SUM('2 Talie'!D30)</f>
        <v>115</v>
      </c>
      <c r="L10">
        <f>SUM('2 Talie'!E30)</f>
        <v>7</v>
      </c>
      <c r="M10">
        <f>SUM('2 Talie'!F30)</f>
        <v>0.4049586776859504</v>
      </c>
      <c r="N10">
        <f>SUM('2 Talie'!G30)</f>
        <v>-135</v>
      </c>
      <c r="P10">
        <f>SUM('3 Talie'!B30)</f>
        <v>110</v>
      </c>
      <c r="Q10">
        <f>SUM('3 Talie'!C30)</f>
        <v>24</v>
      </c>
      <c r="R10">
        <f>SUM('3 Talie'!D30)</f>
        <v>120</v>
      </c>
      <c r="S10">
        <f>SUM('3 Talie'!E30)</f>
        <v>14</v>
      </c>
      <c r="T10">
        <f>SUM('3 Talie'!F30)</f>
        <v>0.43307086614173229</v>
      </c>
      <c r="U10">
        <f>SUM('3 Talie'!G30)</f>
        <v>-30</v>
      </c>
    </row>
    <row r="11" spans="1:28" x14ac:dyDescent="0.25">
      <c r="A11" t="s">
        <v>9</v>
      </c>
      <c r="B11">
        <f>SUM('1 Talia'!B28)</f>
        <v>61</v>
      </c>
      <c r="C11">
        <f>SUM('1 Talia'!C28)</f>
        <v>11</v>
      </c>
      <c r="D11">
        <f>SUM('1 Talia'!D28)</f>
        <v>68</v>
      </c>
      <c r="E11">
        <f>SUM('1 Talia'!E28)</f>
        <v>7</v>
      </c>
      <c r="F11">
        <f>SUM('1 Talia'!F28)</f>
        <v>0.43571428571428572</v>
      </c>
      <c r="G11">
        <f>SUM('1 Talia'!G28)</f>
        <v>-35</v>
      </c>
      <c r="I11">
        <f>SUM('2 Talie'!B31)</f>
        <v>85</v>
      </c>
      <c r="J11">
        <f>SUM('2 Talie'!C31)</f>
        <v>19</v>
      </c>
      <c r="K11">
        <f>SUM('2 Talie'!D31)</f>
        <v>115</v>
      </c>
      <c r="L11">
        <f>SUM('2 Talie'!E31)</f>
        <v>12</v>
      </c>
      <c r="M11">
        <f>SUM('2 Talie'!F31)</f>
        <v>0.38812785388127852</v>
      </c>
      <c r="N11">
        <f>SUM('2 Talie'!G31)</f>
        <v>-240</v>
      </c>
      <c r="P11">
        <f>SUM('3 Talie'!B31)</f>
        <v>99</v>
      </c>
      <c r="Q11">
        <f>SUM('3 Talie'!C31)</f>
        <v>16</v>
      </c>
      <c r="R11">
        <f>SUM('3 Talie'!D31)</f>
        <v>109</v>
      </c>
      <c r="S11">
        <f>SUM('3 Talie'!E31)</f>
        <v>15</v>
      </c>
      <c r="T11">
        <f>SUM('3 Talie'!F31)</f>
        <v>0.4419642857142857</v>
      </c>
      <c r="U11">
        <f>SUM('3 Talie'!G31)</f>
        <v>-25</v>
      </c>
    </row>
    <row r="12" spans="1:28" x14ac:dyDescent="0.25">
      <c r="A12" t="s">
        <v>10</v>
      </c>
      <c r="B12">
        <f>SUM('1 Talia'!B29)</f>
        <v>59</v>
      </c>
      <c r="C12">
        <f>SUM('1 Talia'!C29)</f>
        <v>12</v>
      </c>
      <c r="D12">
        <f>SUM('1 Talia'!D29)</f>
        <v>64</v>
      </c>
      <c r="E12">
        <f>SUM('1 Talia'!E29)</f>
        <v>6</v>
      </c>
      <c r="F12">
        <f>SUM('1 Talia'!F29)</f>
        <v>0.43703703703703706</v>
      </c>
      <c r="G12">
        <f>SUM('1 Talia'!G29)</f>
        <v>-20</v>
      </c>
      <c r="I12">
        <f>SUM('2 Talie'!B32)</f>
        <v>122</v>
      </c>
      <c r="J12">
        <f>SUM('2 Talie'!C32)</f>
        <v>19</v>
      </c>
      <c r="K12">
        <f>SUM('2 Talie'!D32)</f>
        <v>112</v>
      </c>
      <c r="L12">
        <f>SUM('2 Talie'!E32)</f>
        <v>14</v>
      </c>
      <c r="M12">
        <f>SUM('2 Talie'!F32)</f>
        <v>0.48221343873517786</v>
      </c>
      <c r="N12">
        <f>SUM('2 Talie'!G32)</f>
        <v>170</v>
      </c>
      <c r="P12">
        <f>SUM('3 Talie'!B32)</f>
        <v>106</v>
      </c>
      <c r="Q12">
        <f>SUM('3 Talie'!C32)</f>
        <v>23</v>
      </c>
      <c r="R12">
        <f>SUM('3 Talie'!D32)</f>
        <v>133</v>
      </c>
      <c r="S12">
        <f>SUM('3 Talie'!E32)</f>
        <v>15</v>
      </c>
      <c r="T12">
        <f>SUM('3 Talie'!F32)</f>
        <v>0.40458015267175573</v>
      </c>
      <c r="U12">
        <f>SUM('3 Talie'!G32)</f>
        <v>-195</v>
      </c>
    </row>
    <row r="13" spans="1:28" x14ac:dyDescent="0.25">
      <c r="A13" t="s">
        <v>11</v>
      </c>
      <c r="B13">
        <f>SUM('1 Talia'!B30)</f>
        <v>60</v>
      </c>
      <c r="C13">
        <f>SUM('1 Talia'!C30)</f>
        <v>12</v>
      </c>
      <c r="D13">
        <f>SUM('1 Talia'!D30)</f>
        <v>85</v>
      </c>
      <c r="E13">
        <f>SUM('1 Talia'!E30)</f>
        <v>5</v>
      </c>
      <c r="F13">
        <f>SUM('1 Talia'!F30)</f>
        <v>0.38216560509554143</v>
      </c>
      <c r="G13">
        <f>SUM('1 Talia'!G30)</f>
        <v>-225</v>
      </c>
      <c r="I13">
        <f>SUM('2 Talie'!B33)</f>
        <v>109</v>
      </c>
      <c r="J13">
        <f>SUM('2 Talie'!C33)</f>
        <v>13</v>
      </c>
      <c r="K13">
        <f>SUM('2 Talie'!D33)</f>
        <v>152</v>
      </c>
      <c r="L13">
        <f>SUM('2 Talie'!E33)</f>
        <v>12</v>
      </c>
      <c r="M13">
        <f>SUM('2 Talie'!F33)</f>
        <v>0.3978102189781022</v>
      </c>
      <c r="N13">
        <f>SUM('2 Talie'!G33)</f>
        <v>-370</v>
      </c>
      <c r="P13">
        <f>SUM('3 Talie'!B33)</f>
        <v>114</v>
      </c>
      <c r="Q13">
        <f>SUM('3 Talie'!C33)</f>
        <v>18</v>
      </c>
      <c r="R13">
        <f>SUM('3 Talie'!D33)</f>
        <v>154</v>
      </c>
      <c r="S13">
        <f>SUM('3 Talie'!E33)</f>
        <v>11</v>
      </c>
      <c r="T13">
        <f>SUM('3 Talie'!F33)</f>
        <v>0.39860139860139859</v>
      </c>
      <c r="U13">
        <f>SUM('3 Talie'!G33)</f>
        <v>-345</v>
      </c>
    </row>
    <row r="14" spans="1:28" x14ac:dyDescent="0.25">
      <c r="A14" t="s">
        <v>12</v>
      </c>
      <c r="B14">
        <f>SUM('1 Talia'!B31)</f>
        <v>105</v>
      </c>
      <c r="C14">
        <f>SUM('1 Talia'!C31)</f>
        <v>10</v>
      </c>
      <c r="D14">
        <f>SUM('1 Talia'!D31)</f>
        <v>22</v>
      </c>
      <c r="E14">
        <f>SUM('1 Talia'!E31)</f>
        <v>10</v>
      </c>
      <c r="F14">
        <f>SUM('1 Talia'!F31)</f>
        <v>0.76642335766423353</v>
      </c>
      <c r="G14">
        <f>SUM('1 Talia'!G31)</f>
        <v>880</v>
      </c>
      <c r="I14">
        <f>SUM('2 Talie'!B34)</f>
        <v>189</v>
      </c>
      <c r="J14">
        <f>SUM('2 Talie'!C34)</f>
        <v>19</v>
      </c>
      <c r="K14">
        <f>SUM('2 Talie'!D34)</f>
        <v>34</v>
      </c>
      <c r="L14">
        <f>SUM('2 Talie'!E34)</f>
        <v>12</v>
      </c>
      <c r="M14">
        <f>SUM('2 Talie'!F34)</f>
        <v>0.78099173553719003</v>
      </c>
      <c r="N14">
        <f>SUM('2 Talie'!G34)</f>
        <v>1610</v>
      </c>
      <c r="P14">
        <f>SUM('3 Talie'!B34)</f>
        <v>208</v>
      </c>
      <c r="Q14">
        <f>SUM('3 Talie'!C34)</f>
        <v>13</v>
      </c>
      <c r="R14">
        <f>SUM('3 Talie'!D34)</f>
        <v>32</v>
      </c>
      <c r="S14">
        <f>SUM('3 Talie'!E34)</f>
        <v>22</v>
      </c>
      <c r="T14">
        <f>SUM('3 Talie'!F34)</f>
        <v>0.82213438735177868</v>
      </c>
      <c r="U14">
        <f>SUM('3 Talie'!G34)</f>
        <v>1870</v>
      </c>
    </row>
    <row r="16" spans="1:28" x14ac:dyDescent="0.25">
      <c r="A16" t="s">
        <v>23</v>
      </c>
      <c r="I16" t="s">
        <v>24</v>
      </c>
      <c r="P16" t="s">
        <v>25</v>
      </c>
      <c r="W16" t="s">
        <v>26</v>
      </c>
    </row>
    <row r="20" spans="1:11" x14ac:dyDescent="0.25">
      <c r="A20" s="1"/>
      <c r="B20" s="1" t="s">
        <v>13</v>
      </c>
      <c r="C20" s="1" t="s">
        <v>14</v>
      </c>
      <c r="D20" s="1" t="s">
        <v>15</v>
      </c>
      <c r="E20" s="1" t="s">
        <v>16</v>
      </c>
      <c r="F20" s="1" t="s">
        <v>22</v>
      </c>
      <c r="G20" s="1" t="s">
        <v>17</v>
      </c>
      <c r="H20" s="1" t="s">
        <v>27</v>
      </c>
      <c r="I20" s="1" t="s">
        <v>28</v>
      </c>
      <c r="J20" s="1" t="s">
        <v>29</v>
      </c>
      <c r="K20" s="7"/>
    </row>
    <row r="21" spans="1:11" x14ac:dyDescent="0.25">
      <c r="A21" s="1" t="s">
        <v>1</v>
      </c>
      <c r="B21" s="1">
        <f>B2+I2+P2+W2</f>
        <v>161</v>
      </c>
      <c r="C21" s="1">
        <f t="shared" ref="C21:E33" si="0">C2+J2+Q2+X2</f>
        <v>22</v>
      </c>
      <c r="D21" s="1">
        <f t="shared" si="0"/>
        <v>416</v>
      </c>
      <c r="E21" s="1">
        <f t="shared" si="0"/>
        <v>25</v>
      </c>
      <c r="F21" s="1">
        <f>B21/(B21+C21+D21)</f>
        <v>0.26878130217028379</v>
      </c>
      <c r="G21" s="1">
        <f>(B21-D21+0.5*E21)*10</f>
        <v>-2425</v>
      </c>
      <c r="H21" s="1">
        <f>B21+C21+D21</f>
        <v>599</v>
      </c>
      <c r="I21" s="1">
        <f>D21/H21</f>
        <v>0.69449081803005008</v>
      </c>
      <c r="J21" s="2">
        <f>B21/D21</f>
        <v>0.38701923076923078</v>
      </c>
    </row>
    <row r="22" spans="1:11" x14ac:dyDescent="0.25">
      <c r="A22" s="1" t="s">
        <v>0</v>
      </c>
      <c r="B22" s="1">
        <f t="shared" ref="B22:B33" si="1">B3+I3+P3+W3</f>
        <v>269</v>
      </c>
      <c r="C22" s="1">
        <f t="shared" si="0"/>
        <v>62</v>
      </c>
      <c r="D22" s="1">
        <f t="shared" si="0"/>
        <v>299</v>
      </c>
      <c r="E22" s="1">
        <f t="shared" si="0"/>
        <v>33</v>
      </c>
      <c r="F22" s="1">
        <f t="shared" ref="F22:F33" si="2">B22/(B22+C22+D22)</f>
        <v>0.42698412698412697</v>
      </c>
      <c r="G22" s="1">
        <f t="shared" ref="G22:G33" si="3">(B22-D22+0.5*E22)*10</f>
        <v>-135</v>
      </c>
      <c r="H22" s="1">
        <f t="shared" ref="H22:H33" si="4">B22+C22+D22</f>
        <v>630</v>
      </c>
      <c r="I22" s="1">
        <f t="shared" ref="I22:I33" si="5">D22/H22</f>
        <v>0.47460317460317458</v>
      </c>
      <c r="J22" s="1">
        <f t="shared" ref="J22:J33" si="6">B22/D22</f>
        <v>0.89966555183946484</v>
      </c>
    </row>
    <row r="23" spans="1:11" x14ac:dyDescent="0.25">
      <c r="A23" s="1" t="s">
        <v>2</v>
      </c>
      <c r="B23" s="1">
        <f t="shared" si="1"/>
        <v>208</v>
      </c>
      <c r="C23" s="1">
        <f t="shared" si="0"/>
        <v>21</v>
      </c>
      <c r="D23" s="1">
        <f t="shared" si="0"/>
        <v>442</v>
      </c>
      <c r="E23" s="1">
        <f t="shared" si="0"/>
        <v>37</v>
      </c>
      <c r="F23" s="1">
        <f t="shared" si="2"/>
        <v>0.30998509687034276</v>
      </c>
      <c r="G23" s="1">
        <f t="shared" si="3"/>
        <v>-2155</v>
      </c>
      <c r="H23" s="1">
        <f t="shared" si="4"/>
        <v>671</v>
      </c>
      <c r="I23" s="1">
        <f t="shared" si="5"/>
        <v>0.6587183308494784</v>
      </c>
      <c r="J23" s="4">
        <f t="shared" si="6"/>
        <v>0.47058823529411764</v>
      </c>
    </row>
    <row r="24" spans="1:11" x14ac:dyDescent="0.25">
      <c r="A24" s="1" t="s">
        <v>3</v>
      </c>
      <c r="B24" s="1">
        <f t="shared" si="1"/>
        <v>202</v>
      </c>
      <c r="C24" s="1">
        <f t="shared" si="0"/>
        <v>42</v>
      </c>
      <c r="D24" s="1">
        <f t="shared" si="0"/>
        <v>418</v>
      </c>
      <c r="E24" s="1">
        <f t="shared" si="0"/>
        <v>36</v>
      </c>
      <c r="F24" s="1">
        <f t="shared" si="2"/>
        <v>0.30513595166163143</v>
      </c>
      <c r="G24" s="1">
        <f t="shared" si="3"/>
        <v>-1980</v>
      </c>
      <c r="H24" s="1">
        <f t="shared" si="4"/>
        <v>662</v>
      </c>
      <c r="I24" s="1">
        <f t="shared" si="5"/>
        <v>0.63141993957703924</v>
      </c>
      <c r="J24" s="2">
        <f t="shared" si="6"/>
        <v>0.48325358851674644</v>
      </c>
    </row>
    <row r="25" spans="1:11" x14ac:dyDescent="0.25">
      <c r="A25" s="1" t="s">
        <v>4</v>
      </c>
      <c r="B25" s="1">
        <f t="shared" si="1"/>
        <v>264</v>
      </c>
      <c r="C25" s="1">
        <f t="shared" si="0"/>
        <v>64</v>
      </c>
      <c r="D25" s="1">
        <f t="shared" si="0"/>
        <v>301</v>
      </c>
      <c r="E25" s="1">
        <f t="shared" si="0"/>
        <v>25</v>
      </c>
      <c r="F25" s="1">
        <f t="shared" si="2"/>
        <v>0.41971383147853736</v>
      </c>
      <c r="G25" s="1">
        <f t="shared" si="3"/>
        <v>-245</v>
      </c>
      <c r="H25" s="1">
        <f t="shared" si="4"/>
        <v>629</v>
      </c>
      <c r="I25" s="1">
        <f t="shared" si="5"/>
        <v>0.47853736089030208</v>
      </c>
      <c r="J25" s="1">
        <f t="shared" si="6"/>
        <v>0.87707641196013286</v>
      </c>
    </row>
    <row r="26" spans="1:11" x14ac:dyDescent="0.25">
      <c r="A26" s="1" t="s">
        <v>5</v>
      </c>
      <c r="B26" s="1">
        <f t="shared" si="1"/>
        <v>290</v>
      </c>
      <c r="C26" s="1">
        <f t="shared" si="0"/>
        <v>55</v>
      </c>
      <c r="D26" s="1">
        <f t="shared" si="0"/>
        <v>345</v>
      </c>
      <c r="E26" s="1">
        <f t="shared" si="0"/>
        <v>35</v>
      </c>
      <c r="F26" s="1">
        <f t="shared" si="2"/>
        <v>0.42028985507246375</v>
      </c>
      <c r="G26" s="1">
        <f t="shared" si="3"/>
        <v>-375</v>
      </c>
      <c r="H26" s="1">
        <f t="shared" si="4"/>
        <v>690</v>
      </c>
      <c r="I26" s="1">
        <f t="shared" si="5"/>
        <v>0.5</v>
      </c>
      <c r="J26" s="1">
        <f t="shared" si="6"/>
        <v>0.84057971014492749</v>
      </c>
    </row>
    <row r="27" spans="1:11" x14ac:dyDescent="0.25">
      <c r="A27" s="1" t="s">
        <v>6</v>
      </c>
      <c r="B27" s="1">
        <f t="shared" si="1"/>
        <v>220</v>
      </c>
      <c r="C27" s="1">
        <f t="shared" si="0"/>
        <v>35</v>
      </c>
      <c r="D27" s="1">
        <f t="shared" si="0"/>
        <v>240</v>
      </c>
      <c r="E27" s="1">
        <f t="shared" si="0"/>
        <v>27</v>
      </c>
      <c r="F27" s="1">
        <f t="shared" si="2"/>
        <v>0.44444444444444442</v>
      </c>
      <c r="G27" s="1">
        <f t="shared" si="3"/>
        <v>-65</v>
      </c>
      <c r="H27" s="1">
        <f t="shared" si="4"/>
        <v>495</v>
      </c>
      <c r="I27" s="1">
        <f t="shared" si="5"/>
        <v>0.48484848484848486</v>
      </c>
      <c r="J27" s="1">
        <f t="shared" si="6"/>
        <v>0.91666666666666663</v>
      </c>
    </row>
    <row r="28" spans="1:11" x14ac:dyDescent="0.25">
      <c r="A28" s="1" t="s">
        <v>7</v>
      </c>
      <c r="B28" s="1">
        <f t="shared" si="1"/>
        <v>288</v>
      </c>
      <c r="C28" s="1">
        <f t="shared" si="0"/>
        <v>59</v>
      </c>
      <c r="D28" s="1">
        <f t="shared" si="0"/>
        <v>295</v>
      </c>
      <c r="E28" s="1">
        <f t="shared" si="0"/>
        <v>33</v>
      </c>
      <c r="F28" s="1">
        <f t="shared" si="2"/>
        <v>0.44859813084112149</v>
      </c>
      <c r="G28" s="6">
        <f t="shared" si="3"/>
        <v>95</v>
      </c>
      <c r="H28" s="1">
        <f t="shared" si="4"/>
        <v>642</v>
      </c>
      <c r="I28" s="1">
        <f t="shared" si="5"/>
        <v>0.45950155763239875</v>
      </c>
      <c r="J28" s="3">
        <f t="shared" si="6"/>
        <v>0.97627118644067801</v>
      </c>
    </row>
    <row r="29" spans="1:11" x14ac:dyDescent="0.25">
      <c r="A29" s="1" t="s">
        <v>8</v>
      </c>
      <c r="B29" s="1">
        <f t="shared" si="1"/>
        <v>269</v>
      </c>
      <c r="C29" s="1">
        <f t="shared" si="0"/>
        <v>64</v>
      </c>
      <c r="D29" s="1">
        <f t="shared" si="0"/>
        <v>301</v>
      </c>
      <c r="E29" s="1">
        <f t="shared" si="0"/>
        <v>26</v>
      </c>
      <c r="F29" s="1">
        <f t="shared" si="2"/>
        <v>0.4242902208201893</v>
      </c>
      <c r="G29" s="1">
        <f t="shared" si="3"/>
        <v>-190</v>
      </c>
      <c r="H29" s="1">
        <f t="shared" si="4"/>
        <v>634</v>
      </c>
      <c r="I29" s="1">
        <f t="shared" si="5"/>
        <v>0.47476340694006308</v>
      </c>
      <c r="J29" s="1">
        <f t="shared" si="6"/>
        <v>0.89368770764119598</v>
      </c>
    </row>
    <row r="30" spans="1:11" x14ac:dyDescent="0.25">
      <c r="A30" s="1" t="s">
        <v>9</v>
      </c>
      <c r="B30" s="1">
        <f t="shared" si="1"/>
        <v>245</v>
      </c>
      <c r="C30" s="1">
        <f t="shared" si="0"/>
        <v>46</v>
      </c>
      <c r="D30" s="1">
        <f t="shared" si="0"/>
        <v>292</v>
      </c>
      <c r="E30" s="1">
        <f t="shared" si="0"/>
        <v>34</v>
      </c>
      <c r="F30" s="1">
        <f t="shared" si="2"/>
        <v>0.42024013722126929</v>
      </c>
      <c r="G30" s="1">
        <f t="shared" si="3"/>
        <v>-300</v>
      </c>
      <c r="H30" s="1">
        <f t="shared" si="4"/>
        <v>583</v>
      </c>
      <c r="I30" s="1">
        <f t="shared" si="5"/>
        <v>0.50085763293310459</v>
      </c>
      <c r="J30" s="1">
        <f t="shared" si="6"/>
        <v>0.83904109589041098</v>
      </c>
    </row>
    <row r="31" spans="1:11" x14ac:dyDescent="0.25">
      <c r="A31" s="1" t="s">
        <v>10</v>
      </c>
      <c r="B31" s="1">
        <f t="shared" si="1"/>
        <v>287</v>
      </c>
      <c r="C31" s="1">
        <f t="shared" si="0"/>
        <v>54</v>
      </c>
      <c r="D31" s="1">
        <f t="shared" si="0"/>
        <v>309</v>
      </c>
      <c r="E31" s="1">
        <f t="shared" si="0"/>
        <v>35</v>
      </c>
      <c r="F31" s="1">
        <f t="shared" si="2"/>
        <v>0.44153846153846155</v>
      </c>
      <c r="G31" s="6">
        <f t="shared" si="3"/>
        <v>-45</v>
      </c>
      <c r="H31" s="1">
        <f t="shared" si="4"/>
        <v>650</v>
      </c>
      <c r="I31" s="1">
        <f t="shared" si="5"/>
        <v>0.47538461538461541</v>
      </c>
      <c r="J31" s="3">
        <f t="shared" si="6"/>
        <v>0.92880258899676371</v>
      </c>
    </row>
    <row r="32" spans="1:11" x14ac:dyDescent="0.25">
      <c r="A32" s="1" t="s">
        <v>11</v>
      </c>
      <c r="B32" s="1">
        <f t="shared" si="1"/>
        <v>283</v>
      </c>
      <c r="C32" s="1">
        <f t="shared" si="0"/>
        <v>43</v>
      </c>
      <c r="D32" s="1">
        <f t="shared" si="0"/>
        <v>391</v>
      </c>
      <c r="E32" s="1">
        <f t="shared" si="0"/>
        <v>28</v>
      </c>
      <c r="F32" s="1">
        <f t="shared" si="2"/>
        <v>0.39470013947001392</v>
      </c>
      <c r="G32" s="1">
        <f t="shared" si="3"/>
        <v>-940</v>
      </c>
      <c r="H32" s="1">
        <f t="shared" si="4"/>
        <v>717</v>
      </c>
      <c r="I32" s="1">
        <f t="shared" si="5"/>
        <v>0.54532775453277549</v>
      </c>
      <c r="J32" s="1">
        <f t="shared" si="6"/>
        <v>0.72378516624040923</v>
      </c>
    </row>
    <row r="33" spans="1:10" x14ac:dyDescent="0.25">
      <c r="A33" s="1" t="s">
        <v>12</v>
      </c>
      <c r="B33" s="1">
        <f t="shared" si="1"/>
        <v>502</v>
      </c>
      <c r="C33" s="1">
        <f t="shared" si="0"/>
        <v>42</v>
      </c>
      <c r="D33" s="1">
        <f t="shared" si="0"/>
        <v>88</v>
      </c>
      <c r="E33" s="1">
        <f t="shared" si="0"/>
        <v>44</v>
      </c>
      <c r="F33" s="1">
        <f t="shared" si="2"/>
        <v>0.79430379746835444</v>
      </c>
      <c r="G33" s="1">
        <f t="shared" si="3"/>
        <v>4360</v>
      </c>
      <c r="H33" s="1">
        <f t="shared" si="4"/>
        <v>632</v>
      </c>
      <c r="I33" s="1">
        <f t="shared" si="5"/>
        <v>0.13924050632911392</v>
      </c>
      <c r="J33" s="3">
        <f t="shared" si="6"/>
        <v>5.7045454545454541</v>
      </c>
    </row>
    <row r="35" spans="1:10" x14ac:dyDescent="0.25">
      <c r="I35" s="5">
        <f>SUM(J21:J32)/12</f>
        <v>0.76970309503339551</v>
      </c>
      <c r="J35">
        <f>SUM(J21:J33)/13</f>
        <v>1.1493063534574</v>
      </c>
    </row>
    <row r="38" spans="1:10" x14ac:dyDescent="0.25">
      <c r="B38" t="s">
        <v>30</v>
      </c>
      <c r="C38" t="s">
        <v>31</v>
      </c>
      <c r="E38" t="s">
        <v>34</v>
      </c>
    </row>
    <row r="39" spans="1:10" x14ac:dyDescent="0.25">
      <c r="A39" t="s">
        <v>32</v>
      </c>
      <c r="B39">
        <f>SUM(B21:B33)</f>
        <v>3488</v>
      </c>
      <c r="C39">
        <f>SUM(E21:E33)</f>
        <v>418</v>
      </c>
      <c r="E39">
        <f>84/18</f>
        <v>4.666666666666667</v>
      </c>
    </row>
    <row r="40" spans="1:10" x14ac:dyDescent="0.25">
      <c r="A40" t="s">
        <v>33</v>
      </c>
      <c r="B40">
        <f>SUM(B21:B32)</f>
        <v>2986</v>
      </c>
      <c r="C40">
        <f>SUM(E21:E32)</f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2DA0-EC3A-4220-BFDC-D45586641FF7}">
  <dimension ref="A1:AP31"/>
  <sheetViews>
    <sheetView workbookViewId="0">
      <selection activeCell="K27" sqref="K27"/>
    </sheetView>
  </sheetViews>
  <sheetFormatPr defaultRowHeight="15" x14ac:dyDescent="0.25"/>
  <cols>
    <col min="1" max="1" width="18.5703125" bestFit="1" customWidth="1"/>
  </cols>
  <sheetData>
    <row r="1" spans="1:42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W1" t="s">
        <v>13</v>
      </c>
      <c r="X1" t="s">
        <v>14</v>
      </c>
      <c r="Y1" t="s">
        <v>15</v>
      </c>
      <c r="Z1" t="s">
        <v>16</v>
      </c>
      <c r="AB1" t="s">
        <v>17</v>
      </c>
      <c r="AD1" t="s">
        <v>13</v>
      </c>
      <c r="AE1" t="s">
        <v>14</v>
      </c>
      <c r="AF1" t="s">
        <v>15</v>
      </c>
      <c r="AG1" t="s">
        <v>16</v>
      </c>
      <c r="AI1" t="s">
        <v>17</v>
      </c>
      <c r="AK1" t="s">
        <v>13</v>
      </c>
      <c r="AL1" t="s">
        <v>14</v>
      </c>
      <c r="AM1" t="s">
        <v>15</v>
      </c>
      <c r="AN1" t="s">
        <v>16</v>
      </c>
      <c r="AP1" t="s">
        <v>17</v>
      </c>
    </row>
    <row r="2" spans="1:42" x14ac:dyDescent="0.25">
      <c r="A2" t="s">
        <v>1</v>
      </c>
      <c r="B2">
        <v>2</v>
      </c>
      <c r="C2">
        <v>0</v>
      </c>
      <c r="D2">
        <v>7</v>
      </c>
      <c r="E2">
        <v>1</v>
      </c>
      <c r="F2">
        <f>B2/(SUM(B2:D2))</f>
        <v>0.22222222222222221</v>
      </c>
      <c r="G2">
        <f>(B2-D2+E2/2)*10</f>
        <v>-45</v>
      </c>
      <c r="I2">
        <v>22</v>
      </c>
      <c r="J2">
        <v>2</v>
      </c>
      <c r="K2">
        <v>60</v>
      </c>
      <c r="L2">
        <v>3</v>
      </c>
      <c r="N2">
        <f>(I2-K2+L2/2)*10</f>
        <v>-365</v>
      </c>
      <c r="P2">
        <v>0</v>
      </c>
      <c r="Q2">
        <v>0</v>
      </c>
      <c r="R2">
        <v>8</v>
      </c>
      <c r="S2">
        <v>0</v>
      </c>
      <c r="U2">
        <f>(P2-R2+S2/2)*10</f>
        <v>-80</v>
      </c>
      <c r="W2">
        <v>3</v>
      </c>
      <c r="X2">
        <v>0</v>
      </c>
      <c r="Y2">
        <v>6</v>
      </c>
      <c r="Z2">
        <v>0</v>
      </c>
      <c r="AB2">
        <f>(W2-Y2+Z2/2)*10</f>
        <v>-30</v>
      </c>
      <c r="AI2">
        <f>(AD2-AF2+AG2/2)*10</f>
        <v>0</v>
      </c>
      <c r="AP2">
        <f>(AK2-AM2+AN2/2)*10</f>
        <v>0</v>
      </c>
    </row>
    <row r="3" spans="1:42" x14ac:dyDescent="0.25">
      <c r="A3" t="s">
        <v>0</v>
      </c>
      <c r="B3">
        <v>5</v>
      </c>
      <c r="C3">
        <v>1</v>
      </c>
      <c r="D3">
        <v>3</v>
      </c>
      <c r="E3">
        <v>0</v>
      </c>
      <c r="F3">
        <f t="shared" ref="F3:F14" si="0">B3/(SUM(B3:D3))</f>
        <v>0.55555555555555558</v>
      </c>
      <c r="G3">
        <f t="shared" ref="G3:G14" si="1">(B3-D3+E3/2)*10</f>
        <v>20</v>
      </c>
      <c r="I3">
        <v>36</v>
      </c>
      <c r="J3">
        <v>11</v>
      </c>
      <c r="K3">
        <v>46</v>
      </c>
      <c r="L3">
        <v>8</v>
      </c>
      <c r="N3">
        <f t="shared" ref="N3:N14" si="2">(I3-K3+L3/2)*10</f>
        <v>-60</v>
      </c>
      <c r="P3">
        <v>4</v>
      </c>
      <c r="Q3">
        <v>0</v>
      </c>
      <c r="R3">
        <v>5</v>
      </c>
      <c r="S3">
        <v>0</v>
      </c>
      <c r="U3">
        <f t="shared" ref="U3:U14" si="3">(P3-R3+S3/2)*10</f>
        <v>-10</v>
      </c>
      <c r="W3">
        <v>1</v>
      </c>
      <c r="X3">
        <v>0</v>
      </c>
      <c r="Y3">
        <v>8</v>
      </c>
      <c r="Z3">
        <v>0</v>
      </c>
      <c r="AB3">
        <f t="shared" ref="AB3:AB14" si="4">(W3-Y3+Z3/2)*10</f>
        <v>-70</v>
      </c>
      <c r="AI3">
        <f t="shared" ref="AI3:AI14" si="5">(AD3-AF3+AG3/2)*10</f>
        <v>0</v>
      </c>
      <c r="AP3">
        <f t="shared" ref="AP3:AP11" si="6">(AK3-AM3+AN3/2)*10</f>
        <v>0</v>
      </c>
    </row>
    <row r="4" spans="1:42" x14ac:dyDescent="0.25">
      <c r="A4" t="s">
        <v>2</v>
      </c>
      <c r="B4">
        <v>5</v>
      </c>
      <c r="C4">
        <v>1</v>
      </c>
      <c r="D4">
        <v>4</v>
      </c>
      <c r="E4">
        <v>1</v>
      </c>
      <c r="F4">
        <f t="shared" si="0"/>
        <v>0.5</v>
      </c>
      <c r="G4">
        <f t="shared" si="1"/>
        <v>15</v>
      </c>
      <c r="I4">
        <v>33</v>
      </c>
      <c r="J4">
        <v>2</v>
      </c>
      <c r="K4">
        <v>64</v>
      </c>
      <c r="L4">
        <v>6</v>
      </c>
      <c r="N4">
        <f t="shared" si="2"/>
        <v>-280</v>
      </c>
      <c r="P4">
        <v>3</v>
      </c>
      <c r="Q4">
        <v>0</v>
      </c>
      <c r="R4">
        <v>7</v>
      </c>
      <c r="S4">
        <v>0</v>
      </c>
      <c r="U4">
        <f t="shared" si="3"/>
        <v>-40</v>
      </c>
      <c r="W4">
        <v>3</v>
      </c>
      <c r="X4">
        <v>0</v>
      </c>
      <c r="Y4">
        <v>7</v>
      </c>
      <c r="Z4">
        <v>0</v>
      </c>
      <c r="AB4">
        <f t="shared" si="4"/>
        <v>-40</v>
      </c>
      <c r="AI4">
        <f t="shared" si="5"/>
        <v>0</v>
      </c>
      <c r="AP4">
        <f t="shared" si="6"/>
        <v>0</v>
      </c>
    </row>
    <row r="5" spans="1:42" x14ac:dyDescent="0.25">
      <c r="A5" t="s">
        <v>3</v>
      </c>
      <c r="B5">
        <v>3</v>
      </c>
      <c r="C5">
        <v>0</v>
      </c>
      <c r="D5">
        <v>6</v>
      </c>
      <c r="E5">
        <v>0</v>
      </c>
      <c r="F5">
        <f t="shared" si="0"/>
        <v>0.33333333333333331</v>
      </c>
      <c r="G5">
        <f t="shared" si="1"/>
        <v>-30</v>
      </c>
      <c r="I5">
        <v>33</v>
      </c>
      <c r="J5">
        <v>7</v>
      </c>
      <c r="K5">
        <v>57</v>
      </c>
      <c r="L5">
        <v>6</v>
      </c>
      <c r="N5">
        <f t="shared" si="2"/>
        <v>-210</v>
      </c>
      <c r="P5">
        <v>4</v>
      </c>
      <c r="Q5">
        <v>0</v>
      </c>
      <c r="R5">
        <v>5</v>
      </c>
      <c r="S5">
        <v>0</v>
      </c>
      <c r="U5">
        <f t="shared" si="3"/>
        <v>-10</v>
      </c>
      <c r="W5">
        <v>1</v>
      </c>
      <c r="X5">
        <v>0</v>
      </c>
      <c r="Y5">
        <v>9</v>
      </c>
      <c r="Z5">
        <v>0</v>
      </c>
      <c r="AB5">
        <f t="shared" si="4"/>
        <v>-80</v>
      </c>
      <c r="AI5">
        <f t="shared" si="5"/>
        <v>0</v>
      </c>
      <c r="AP5">
        <f t="shared" si="6"/>
        <v>0</v>
      </c>
    </row>
    <row r="6" spans="1:42" x14ac:dyDescent="0.25">
      <c r="A6" t="s">
        <v>4</v>
      </c>
      <c r="B6">
        <v>4</v>
      </c>
      <c r="C6">
        <v>0</v>
      </c>
      <c r="D6">
        <v>5</v>
      </c>
      <c r="E6">
        <v>1</v>
      </c>
      <c r="F6">
        <f t="shared" si="0"/>
        <v>0.44444444444444442</v>
      </c>
      <c r="G6">
        <f t="shared" si="1"/>
        <v>-5</v>
      </c>
      <c r="I6">
        <v>41</v>
      </c>
      <c r="J6">
        <v>11</v>
      </c>
      <c r="K6">
        <v>40</v>
      </c>
      <c r="L6">
        <v>4</v>
      </c>
      <c r="N6">
        <f t="shared" si="2"/>
        <v>30</v>
      </c>
      <c r="P6">
        <v>4</v>
      </c>
      <c r="Q6">
        <v>0</v>
      </c>
      <c r="R6">
        <v>5</v>
      </c>
      <c r="S6">
        <v>0</v>
      </c>
      <c r="U6">
        <f t="shared" si="3"/>
        <v>-10</v>
      </c>
      <c r="W6">
        <v>1</v>
      </c>
      <c r="X6">
        <v>0</v>
      </c>
      <c r="Y6">
        <v>8</v>
      </c>
      <c r="Z6">
        <v>0</v>
      </c>
      <c r="AB6">
        <f t="shared" si="4"/>
        <v>-70</v>
      </c>
      <c r="AI6">
        <f t="shared" si="5"/>
        <v>0</v>
      </c>
      <c r="AP6">
        <f t="shared" si="6"/>
        <v>0</v>
      </c>
    </row>
    <row r="7" spans="1:42" x14ac:dyDescent="0.25">
      <c r="A7" t="s">
        <v>5</v>
      </c>
      <c r="B7">
        <v>5</v>
      </c>
      <c r="C7">
        <v>1</v>
      </c>
      <c r="D7">
        <v>4</v>
      </c>
      <c r="E7">
        <v>1</v>
      </c>
      <c r="F7">
        <f t="shared" si="0"/>
        <v>0.5</v>
      </c>
      <c r="G7">
        <f t="shared" si="1"/>
        <v>15</v>
      </c>
      <c r="I7">
        <v>41</v>
      </c>
      <c r="J7">
        <v>9</v>
      </c>
      <c r="K7">
        <v>52</v>
      </c>
      <c r="L7">
        <v>5</v>
      </c>
      <c r="N7">
        <f t="shared" si="2"/>
        <v>-85</v>
      </c>
      <c r="P7">
        <v>5</v>
      </c>
      <c r="Q7">
        <v>0</v>
      </c>
      <c r="R7">
        <v>5</v>
      </c>
      <c r="S7">
        <v>0</v>
      </c>
      <c r="U7">
        <f t="shared" si="3"/>
        <v>0</v>
      </c>
      <c r="W7">
        <v>4</v>
      </c>
      <c r="X7">
        <v>1</v>
      </c>
      <c r="Y7">
        <v>5</v>
      </c>
      <c r="Z7">
        <v>0</v>
      </c>
      <c r="AB7">
        <f t="shared" si="4"/>
        <v>-10</v>
      </c>
      <c r="AI7">
        <f t="shared" si="5"/>
        <v>0</v>
      </c>
      <c r="AP7">
        <f t="shared" si="6"/>
        <v>0</v>
      </c>
    </row>
    <row r="8" spans="1:42" x14ac:dyDescent="0.25">
      <c r="A8" t="s">
        <v>6</v>
      </c>
      <c r="B8">
        <v>4</v>
      </c>
      <c r="C8">
        <v>1</v>
      </c>
      <c r="D8">
        <v>4</v>
      </c>
      <c r="E8">
        <v>1</v>
      </c>
      <c r="F8">
        <f t="shared" si="0"/>
        <v>0.44444444444444442</v>
      </c>
      <c r="G8">
        <f t="shared" si="1"/>
        <v>5</v>
      </c>
      <c r="I8">
        <v>31</v>
      </c>
      <c r="J8">
        <v>7</v>
      </c>
      <c r="K8">
        <v>41</v>
      </c>
      <c r="L8">
        <v>5</v>
      </c>
      <c r="N8">
        <f t="shared" si="2"/>
        <v>-75</v>
      </c>
      <c r="P8">
        <v>5</v>
      </c>
      <c r="Q8">
        <v>0</v>
      </c>
      <c r="R8">
        <v>4</v>
      </c>
      <c r="S8">
        <v>0</v>
      </c>
      <c r="U8">
        <f t="shared" si="3"/>
        <v>10</v>
      </c>
      <c r="W8">
        <v>4</v>
      </c>
      <c r="X8">
        <v>0</v>
      </c>
      <c r="Y8">
        <v>6</v>
      </c>
      <c r="Z8">
        <v>0</v>
      </c>
      <c r="AB8">
        <f t="shared" si="4"/>
        <v>-20</v>
      </c>
      <c r="AI8">
        <f t="shared" si="5"/>
        <v>0</v>
      </c>
      <c r="AP8">
        <f t="shared" si="6"/>
        <v>0</v>
      </c>
    </row>
    <row r="9" spans="1:42" x14ac:dyDescent="0.25">
      <c r="A9" t="s">
        <v>7</v>
      </c>
      <c r="B9">
        <v>3</v>
      </c>
      <c r="C9">
        <v>0</v>
      </c>
      <c r="D9">
        <v>7</v>
      </c>
      <c r="E9">
        <v>1</v>
      </c>
      <c r="F9">
        <f t="shared" si="0"/>
        <v>0.3</v>
      </c>
      <c r="G9">
        <f t="shared" si="1"/>
        <v>-35</v>
      </c>
      <c r="I9">
        <v>43</v>
      </c>
      <c r="J9">
        <v>11</v>
      </c>
      <c r="K9">
        <v>41</v>
      </c>
      <c r="L9">
        <v>7</v>
      </c>
      <c r="N9">
        <f t="shared" si="2"/>
        <v>55</v>
      </c>
      <c r="P9">
        <v>5</v>
      </c>
      <c r="Q9">
        <v>0</v>
      </c>
      <c r="R9">
        <v>4</v>
      </c>
      <c r="S9">
        <v>0</v>
      </c>
      <c r="U9">
        <f t="shared" si="3"/>
        <v>10</v>
      </c>
      <c r="W9">
        <v>3</v>
      </c>
      <c r="X9">
        <v>1</v>
      </c>
      <c r="Y9">
        <v>6</v>
      </c>
      <c r="Z9">
        <v>1</v>
      </c>
      <c r="AB9">
        <f t="shared" si="4"/>
        <v>-25</v>
      </c>
      <c r="AI9">
        <f t="shared" si="5"/>
        <v>0</v>
      </c>
      <c r="AP9">
        <f t="shared" si="6"/>
        <v>0</v>
      </c>
    </row>
    <row r="10" spans="1:42" x14ac:dyDescent="0.25">
      <c r="A10" t="s">
        <v>8</v>
      </c>
      <c r="B10">
        <v>3</v>
      </c>
      <c r="C10">
        <v>1</v>
      </c>
      <c r="D10">
        <v>6</v>
      </c>
      <c r="E10">
        <v>1</v>
      </c>
      <c r="F10">
        <f t="shared" si="0"/>
        <v>0.3</v>
      </c>
      <c r="G10">
        <f t="shared" si="1"/>
        <v>-25</v>
      </c>
      <c r="I10">
        <v>43</v>
      </c>
      <c r="J10">
        <v>10</v>
      </c>
      <c r="K10">
        <v>39</v>
      </c>
      <c r="L10">
        <v>4</v>
      </c>
      <c r="N10">
        <f t="shared" si="2"/>
        <v>60</v>
      </c>
      <c r="P10">
        <v>4</v>
      </c>
      <c r="Q10">
        <v>0</v>
      </c>
      <c r="R10">
        <v>5</v>
      </c>
      <c r="S10">
        <v>0</v>
      </c>
      <c r="U10">
        <f t="shared" si="3"/>
        <v>-10</v>
      </c>
      <c r="W10">
        <v>3</v>
      </c>
      <c r="X10">
        <v>0</v>
      </c>
      <c r="Y10">
        <v>6</v>
      </c>
      <c r="Z10">
        <v>0</v>
      </c>
      <c r="AB10">
        <f t="shared" si="4"/>
        <v>-30</v>
      </c>
      <c r="AI10">
        <f t="shared" si="5"/>
        <v>0</v>
      </c>
      <c r="AP10">
        <f t="shared" si="6"/>
        <v>0</v>
      </c>
    </row>
    <row r="11" spans="1:42" x14ac:dyDescent="0.25">
      <c r="A11" t="s">
        <v>9</v>
      </c>
      <c r="B11">
        <v>3</v>
      </c>
      <c r="C11">
        <v>0</v>
      </c>
      <c r="D11">
        <v>7</v>
      </c>
      <c r="E11">
        <v>0</v>
      </c>
      <c r="F11">
        <f t="shared" si="0"/>
        <v>0.3</v>
      </c>
      <c r="G11">
        <f t="shared" si="1"/>
        <v>-40</v>
      </c>
      <c r="I11">
        <v>41</v>
      </c>
      <c r="J11">
        <v>10</v>
      </c>
      <c r="K11">
        <v>42</v>
      </c>
      <c r="L11">
        <v>6</v>
      </c>
      <c r="N11">
        <f t="shared" si="2"/>
        <v>20</v>
      </c>
      <c r="P11">
        <v>4</v>
      </c>
      <c r="Q11">
        <v>0</v>
      </c>
      <c r="R11">
        <v>5</v>
      </c>
      <c r="S11">
        <v>0</v>
      </c>
      <c r="U11">
        <f t="shared" si="3"/>
        <v>-10</v>
      </c>
      <c r="W11">
        <v>4</v>
      </c>
      <c r="X11">
        <v>1</v>
      </c>
      <c r="Y11">
        <v>5</v>
      </c>
      <c r="Z11">
        <v>1</v>
      </c>
      <c r="AB11">
        <f t="shared" si="4"/>
        <v>-5</v>
      </c>
      <c r="AI11">
        <f t="shared" si="5"/>
        <v>0</v>
      </c>
      <c r="AP11">
        <f t="shared" si="6"/>
        <v>0</v>
      </c>
    </row>
    <row r="12" spans="1:42" x14ac:dyDescent="0.25">
      <c r="A12" t="s">
        <v>10</v>
      </c>
      <c r="B12">
        <v>3</v>
      </c>
      <c r="C12">
        <v>0</v>
      </c>
      <c r="D12">
        <v>6</v>
      </c>
      <c r="E12">
        <v>0</v>
      </c>
      <c r="F12">
        <f t="shared" si="0"/>
        <v>0.33333333333333331</v>
      </c>
      <c r="G12">
        <f t="shared" si="1"/>
        <v>-30</v>
      </c>
      <c r="I12">
        <v>39</v>
      </c>
      <c r="J12">
        <v>11</v>
      </c>
      <c r="K12">
        <v>38</v>
      </c>
      <c r="L12">
        <v>6</v>
      </c>
      <c r="N12">
        <f t="shared" si="2"/>
        <v>40</v>
      </c>
      <c r="P12">
        <v>4</v>
      </c>
      <c r="Q12">
        <v>0</v>
      </c>
      <c r="R12">
        <v>5</v>
      </c>
      <c r="S12">
        <v>0</v>
      </c>
      <c r="U12">
        <f t="shared" si="3"/>
        <v>-10</v>
      </c>
      <c r="W12">
        <v>4</v>
      </c>
      <c r="X12">
        <v>0</v>
      </c>
      <c r="Y12">
        <v>5</v>
      </c>
      <c r="Z12">
        <v>0</v>
      </c>
      <c r="AB12">
        <f t="shared" si="4"/>
        <v>-10</v>
      </c>
      <c r="AI12">
        <f t="shared" si="5"/>
        <v>0</v>
      </c>
    </row>
    <row r="13" spans="1:42" x14ac:dyDescent="0.25">
      <c r="A13" t="s">
        <v>11</v>
      </c>
      <c r="B13">
        <v>5</v>
      </c>
      <c r="C13">
        <v>1</v>
      </c>
      <c r="D13">
        <v>4</v>
      </c>
      <c r="E13">
        <v>0</v>
      </c>
      <c r="F13">
        <f t="shared" si="0"/>
        <v>0.5</v>
      </c>
      <c r="G13">
        <f t="shared" si="1"/>
        <v>10</v>
      </c>
      <c r="I13">
        <v>38</v>
      </c>
      <c r="J13">
        <v>8</v>
      </c>
      <c r="K13">
        <v>60</v>
      </c>
      <c r="L13">
        <v>5</v>
      </c>
      <c r="N13">
        <f t="shared" si="2"/>
        <v>-195</v>
      </c>
      <c r="P13">
        <v>4</v>
      </c>
      <c r="Q13">
        <v>0</v>
      </c>
      <c r="R13">
        <v>6</v>
      </c>
      <c r="S13">
        <v>0</v>
      </c>
      <c r="U13">
        <f t="shared" si="3"/>
        <v>-20</v>
      </c>
      <c r="W13">
        <v>5</v>
      </c>
      <c r="X13">
        <v>1</v>
      </c>
      <c r="Y13">
        <v>5</v>
      </c>
      <c r="Z13">
        <v>0</v>
      </c>
      <c r="AB13">
        <f>(W13-Y13+Z13/2)*10</f>
        <v>0</v>
      </c>
      <c r="AI13">
        <f>(AD13-AF13+AG13/2)*10</f>
        <v>0</v>
      </c>
      <c r="AP13">
        <f>(AK13-AM13+AN13/2)*10</f>
        <v>0</v>
      </c>
    </row>
    <row r="14" spans="1:42" x14ac:dyDescent="0.25">
      <c r="A14" t="s">
        <v>12</v>
      </c>
      <c r="B14">
        <v>8</v>
      </c>
      <c r="C14">
        <v>0</v>
      </c>
      <c r="D14">
        <v>1</v>
      </c>
      <c r="E14">
        <v>1</v>
      </c>
      <c r="F14">
        <f t="shared" si="0"/>
        <v>0.88888888888888884</v>
      </c>
      <c r="G14">
        <f t="shared" si="1"/>
        <v>75</v>
      </c>
      <c r="I14">
        <v>69</v>
      </c>
      <c r="J14">
        <v>9</v>
      </c>
      <c r="K14">
        <v>17</v>
      </c>
      <c r="L14">
        <v>9</v>
      </c>
      <c r="N14">
        <f t="shared" si="2"/>
        <v>565</v>
      </c>
      <c r="P14">
        <v>8</v>
      </c>
      <c r="Q14">
        <v>0</v>
      </c>
      <c r="R14">
        <v>0</v>
      </c>
      <c r="S14">
        <v>0</v>
      </c>
      <c r="U14">
        <f t="shared" si="3"/>
        <v>80</v>
      </c>
      <c r="W14">
        <v>6</v>
      </c>
      <c r="X14">
        <v>0</v>
      </c>
      <c r="Y14">
        <v>2</v>
      </c>
      <c r="Z14">
        <v>0</v>
      </c>
      <c r="AB14">
        <f t="shared" si="4"/>
        <v>40</v>
      </c>
      <c r="AI14">
        <f t="shared" si="5"/>
        <v>0</v>
      </c>
      <c r="AP14">
        <f t="shared" ref="AP14" si="7">(AK14-AM14+AN14/2)*10</f>
        <v>0</v>
      </c>
    </row>
    <row r="16" spans="1:42" x14ac:dyDescent="0.25">
      <c r="J16" t="s">
        <v>21</v>
      </c>
    </row>
    <row r="17" spans="1:22" x14ac:dyDescent="0.25">
      <c r="A17" t="s">
        <v>19</v>
      </c>
    </row>
    <row r="18" spans="1:22" x14ac:dyDescent="0.25">
      <c r="A18" s="1"/>
      <c r="B18" s="1" t="s">
        <v>13</v>
      </c>
      <c r="C18" s="1" t="s">
        <v>14</v>
      </c>
      <c r="D18" s="1" t="s">
        <v>15</v>
      </c>
      <c r="E18" s="1" t="s">
        <v>16</v>
      </c>
      <c r="F18" s="1" t="s">
        <v>22</v>
      </c>
      <c r="G18" s="1" t="s">
        <v>17</v>
      </c>
      <c r="H18" s="1" t="s">
        <v>20</v>
      </c>
      <c r="J18" t="s">
        <v>13</v>
      </c>
      <c r="K18" t="s">
        <v>14</v>
      </c>
      <c r="L18" t="s">
        <v>15</v>
      </c>
      <c r="M18" t="s">
        <v>16</v>
      </c>
      <c r="O18" t="s">
        <v>17</v>
      </c>
      <c r="Q18" t="s">
        <v>13</v>
      </c>
      <c r="R18" t="s">
        <v>14</v>
      </c>
      <c r="S18" t="s">
        <v>15</v>
      </c>
      <c r="T18" t="s">
        <v>16</v>
      </c>
      <c r="V18" t="s">
        <v>17</v>
      </c>
    </row>
    <row r="19" spans="1:22" x14ac:dyDescent="0.25">
      <c r="A19" s="1" t="s">
        <v>1</v>
      </c>
      <c r="B19" s="1">
        <f>B2+I2+P2+W2+AD2+AK2+J19+Q19</f>
        <v>30</v>
      </c>
      <c r="C19" s="1">
        <f t="shared" ref="C19:E31" si="8">C2+J2+Q2+X2+AE2+AL2+K19+R19</f>
        <v>2</v>
      </c>
      <c r="D19" s="1">
        <f t="shared" si="8"/>
        <v>94</v>
      </c>
      <c r="E19" s="1">
        <f t="shared" si="8"/>
        <v>4</v>
      </c>
      <c r="F19" s="1">
        <f>B19/(SUM(B19:D19))</f>
        <v>0.23809523809523808</v>
      </c>
      <c r="G19" s="1">
        <f>(B19-D19+E19/2)*10</f>
        <v>-620</v>
      </c>
      <c r="H19" s="1">
        <f>B19/D19</f>
        <v>0.31914893617021278</v>
      </c>
      <c r="J19">
        <v>0</v>
      </c>
      <c r="K19">
        <v>0</v>
      </c>
      <c r="L19">
        <v>8</v>
      </c>
      <c r="M19">
        <v>0</v>
      </c>
      <c r="N19">
        <f>J19/(SUM(J19:L19))</f>
        <v>0</v>
      </c>
      <c r="O19">
        <f>(J19-L19+M19/2)*10</f>
        <v>-80</v>
      </c>
      <c r="Q19">
        <v>3</v>
      </c>
      <c r="R19">
        <v>0</v>
      </c>
      <c r="S19">
        <v>5</v>
      </c>
      <c r="T19">
        <v>0</v>
      </c>
      <c r="V19">
        <f>(Q19-S19+T19/2)*10</f>
        <v>-20</v>
      </c>
    </row>
    <row r="20" spans="1:22" x14ac:dyDescent="0.25">
      <c r="A20" s="1" t="s">
        <v>0</v>
      </c>
      <c r="B20" s="1">
        <f t="shared" ref="B20:B31" si="9">B3+I3+P3+W3+AD3+AK3+J20+Q20</f>
        <v>54</v>
      </c>
      <c r="C20" s="1">
        <f t="shared" si="8"/>
        <v>12</v>
      </c>
      <c r="D20" s="1">
        <f t="shared" si="8"/>
        <v>72</v>
      </c>
      <c r="E20" s="1">
        <f t="shared" si="8"/>
        <v>8</v>
      </c>
      <c r="F20" s="1">
        <f t="shared" ref="F20:F31" si="10">B20/(SUM(B20:D20))</f>
        <v>0.39130434782608697</v>
      </c>
      <c r="G20" s="1">
        <f t="shared" ref="G20:G31" si="11">(B20-D20+E20/2)*10</f>
        <v>-140</v>
      </c>
      <c r="H20" s="1">
        <f t="shared" ref="H20:H31" si="12">B20/D20</f>
        <v>0.75</v>
      </c>
      <c r="J20">
        <v>4</v>
      </c>
      <c r="K20">
        <v>0</v>
      </c>
      <c r="L20">
        <v>5</v>
      </c>
      <c r="M20">
        <v>0</v>
      </c>
      <c r="N20">
        <f t="shared" ref="N20:N31" si="13">J20/(SUM(J20:L20))</f>
        <v>0.44444444444444442</v>
      </c>
      <c r="O20">
        <f t="shared" ref="O20:O31" si="14">(J20-L20+M20/2)*10</f>
        <v>-10</v>
      </c>
      <c r="Q20">
        <v>4</v>
      </c>
      <c r="R20">
        <v>0</v>
      </c>
      <c r="S20">
        <v>5</v>
      </c>
      <c r="T20">
        <v>0</v>
      </c>
      <c r="V20">
        <f t="shared" ref="V20:V31" si="15">(Q20-S20+T20/2)*10</f>
        <v>-10</v>
      </c>
    </row>
    <row r="21" spans="1:22" x14ac:dyDescent="0.25">
      <c r="A21" s="1" t="s">
        <v>2</v>
      </c>
      <c r="B21" s="1">
        <f t="shared" si="9"/>
        <v>49</v>
      </c>
      <c r="C21" s="1">
        <f t="shared" si="8"/>
        <v>3</v>
      </c>
      <c r="D21" s="1">
        <f t="shared" si="8"/>
        <v>97</v>
      </c>
      <c r="E21" s="1">
        <f t="shared" si="8"/>
        <v>7</v>
      </c>
      <c r="F21" s="1">
        <f t="shared" si="10"/>
        <v>0.32885906040268459</v>
      </c>
      <c r="G21" s="1">
        <f t="shared" si="11"/>
        <v>-445</v>
      </c>
      <c r="H21" s="1">
        <f t="shared" si="12"/>
        <v>0.50515463917525771</v>
      </c>
      <c r="J21">
        <v>3</v>
      </c>
      <c r="K21">
        <v>0</v>
      </c>
      <c r="L21">
        <v>7</v>
      </c>
      <c r="M21">
        <v>0</v>
      </c>
      <c r="N21">
        <f t="shared" si="13"/>
        <v>0.3</v>
      </c>
      <c r="O21">
        <f t="shared" si="14"/>
        <v>-40</v>
      </c>
      <c r="Q21">
        <v>2</v>
      </c>
      <c r="R21">
        <v>0</v>
      </c>
      <c r="S21">
        <v>8</v>
      </c>
      <c r="T21">
        <v>0</v>
      </c>
      <c r="V21">
        <f t="shared" si="15"/>
        <v>-60</v>
      </c>
    </row>
    <row r="22" spans="1:22" x14ac:dyDescent="0.25">
      <c r="A22" s="1" t="s">
        <v>3</v>
      </c>
      <c r="B22" s="1">
        <f t="shared" si="9"/>
        <v>45</v>
      </c>
      <c r="C22" s="1">
        <f t="shared" si="8"/>
        <v>10</v>
      </c>
      <c r="D22" s="1">
        <f t="shared" si="8"/>
        <v>90</v>
      </c>
      <c r="E22" s="1">
        <f t="shared" si="8"/>
        <v>6</v>
      </c>
      <c r="F22" s="1">
        <f t="shared" si="10"/>
        <v>0.31034482758620691</v>
      </c>
      <c r="G22" s="1">
        <f t="shared" si="11"/>
        <v>-420</v>
      </c>
      <c r="H22" s="1">
        <f t="shared" si="12"/>
        <v>0.5</v>
      </c>
      <c r="J22">
        <v>4</v>
      </c>
      <c r="K22">
        <v>0</v>
      </c>
      <c r="L22">
        <v>5</v>
      </c>
      <c r="M22">
        <v>0</v>
      </c>
      <c r="N22">
        <f t="shared" si="13"/>
        <v>0.44444444444444442</v>
      </c>
      <c r="O22">
        <f t="shared" si="14"/>
        <v>-10</v>
      </c>
      <c r="Q22">
        <v>0</v>
      </c>
      <c r="R22">
        <v>3</v>
      </c>
      <c r="S22">
        <v>8</v>
      </c>
      <c r="T22">
        <v>0</v>
      </c>
      <c r="V22">
        <f t="shared" si="15"/>
        <v>-80</v>
      </c>
    </row>
    <row r="23" spans="1:22" x14ac:dyDescent="0.25">
      <c r="A23" s="1" t="s">
        <v>4</v>
      </c>
      <c r="B23" s="1">
        <f t="shared" si="9"/>
        <v>58</v>
      </c>
      <c r="C23" s="1">
        <f t="shared" si="8"/>
        <v>11</v>
      </c>
      <c r="D23" s="1">
        <f t="shared" si="8"/>
        <v>68</v>
      </c>
      <c r="E23" s="1">
        <f t="shared" si="8"/>
        <v>5</v>
      </c>
      <c r="F23" s="1">
        <f t="shared" si="10"/>
        <v>0.42335766423357662</v>
      </c>
      <c r="G23" s="1">
        <f t="shared" si="11"/>
        <v>-75</v>
      </c>
      <c r="H23" s="1">
        <f t="shared" si="12"/>
        <v>0.8529411764705882</v>
      </c>
      <c r="J23">
        <v>4</v>
      </c>
      <c r="K23">
        <v>0</v>
      </c>
      <c r="L23">
        <v>5</v>
      </c>
      <c r="M23">
        <v>0</v>
      </c>
      <c r="N23">
        <f t="shared" si="13"/>
        <v>0.44444444444444442</v>
      </c>
      <c r="O23">
        <f t="shared" si="14"/>
        <v>-10</v>
      </c>
      <c r="Q23">
        <v>4</v>
      </c>
      <c r="R23">
        <v>0</v>
      </c>
      <c r="S23">
        <v>5</v>
      </c>
      <c r="T23">
        <v>0</v>
      </c>
      <c r="V23">
        <f t="shared" si="15"/>
        <v>-10</v>
      </c>
    </row>
    <row r="24" spans="1:22" x14ac:dyDescent="0.25">
      <c r="A24" s="1" t="s">
        <v>5</v>
      </c>
      <c r="B24" s="1">
        <f t="shared" si="9"/>
        <v>62</v>
      </c>
      <c r="C24" s="1">
        <f t="shared" si="8"/>
        <v>12</v>
      </c>
      <c r="D24" s="1">
        <f t="shared" si="8"/>
        <v>79</v>
      </c>
      <c r="E24" s="1">
        <f t="shared" si="8"/>
        <v>6</v>
      </c>
      <c r="F24" s="1">
        <f t="shared" si="10"/>
        <v>0.40522875816993464</v>
      </c>
      <c r="G24" s="1">
        <f t="shared" si="11"/>
        <v>-140</v>
      </c>
      <c r="H24" s="1">
        <f t="shared" si="12"/>
        <v>0.78481012658227844</v>
      </c>
      <c r="J24">
        <v>5</v>
      </c>
      <c r="K24">
        <v>0</v>
      </c>
      <c r="L24">
        <v>5</v>
      </c>
      <c r="M24">
        <v>0</v>
      </c>
      <c r="N24">
        <f t="shared" si="13"/>
        <v>0.5</v>
      </c>
      <c r="O24">
        <f t="shared" si="14"/>
        <v>0</v>
      </c>
      <c r="Q24">
        <v>2</v>
      </c>
      <c r="R24">
        <v>1</v>
      </c>
      <c r="S24">
        <v>8</v>
      </c>
      <c r="T24">
        <v>0</v>
      </c>
      <c r="V24">
        <f t="shared" si="15"/>
        <v>-60</v>
      </c>
    </row>
    <row r="25" spans="1:22" x14ac:dyDescent="0.25">
      <c r="A25" s="1" t="s">
        <v>6</v>
      </c>
      <c r="B25" s="1">
        <f t="shared" si="9"/>
        <v>51</v>
      </c>
      <c r="C25" s="1">
        <f t="shared" si="8"/>
        <v>9</v>
      </c>
      <c r="D25" s="1">
        <f t="shared" si="8"/>
        <v>67</v>
      </c>
      <c r="E25" s="1">
        <f t="shared" si="8"/>
        <v>6</v>
      </c>
      <c r="F25" s="1">
        <f t="shared" si="10"/>
        <v>0.40157480314960631</v>
      </c>
      <c r="G25" s="1">
        <f t="shared" si="11"/>
        <v>-130</v>
      </c>
      <c r="H25" s="1">
        <f t="shared" si="12"/>
        <v>0.76119402985074625</v>
      </c>
      <c r="J25">
        <v>5</v>
      </c>
      <c r="K25">
        <v>0</v>
      </c>
      <c r="L25">
        <v>4</v>
      </c>
      <c r="M25">
        <v>0</v>
      </c>
      <c r="N25">
        <f t="shared" si="13"/>
        <v>0.55555555555555558</v>
      </c>
      <c r="O25">
        <f t="shared" si="14"/>
        <v>10</v>
      </c>
      <c r="Q25">
        <v>2</v>
      </c>
      <c r="R25">
        <v>1</v>
      </c>
      <c r="S25">
        <v>8</v>
      </c>
      <c r="T25">
        <v>0</v>
      </c>
      <c r="V25">
        <f t="shared" si="15"/>
        <v>-60</v>
      </c>
    </row>
    <row r="26" spans="1:22" x14ac:dyDescent="0.25">
      <c r="A26" s="1" t="s">
        <v>7</v>
      </c>
      <c r="B26" s="1">
        <f t="shared" si="9"/>
        <v>65</v>
      </c>
      <c r="C26" s="1">
        <f t="shared" si="8"/>
        <v>12</v>
      </c>
      <c r="D26" s="1">
        <f t="shared" si="8"/>
        <v>65</v>
      </c>
      <c r="E26" s="1">
        <f t="shared" si="8"/>
        <v>9</v>
      </c>
      <c r="F26" s="1">
        <f t="shared" si="10"/>
        <v>0.45774647887323944</v>
      </c>
      <c r="G26" s="1">
        <f t="shared" si="11"/>
        <v>45</v>
      </c>
      <c r="H26" s="1">
        <f t="shared" si="12"/>
        <v>1</v>
      </c>
      <c r="J26">
        <v>5</v>
      </c>
      <c r="K26">
        <v>0</v>
      </c>
      <c r="L26">
        <v>4</v>
      </c>
      <c r="M26">
        <v>0</v>
      </c>
      <c r="N26">
        <f t="shared" si="13"/>
        <v>0.55555555555555558</v>
      </c>
      <c r="O26">
        <f t="shared" si="14"/>
        <v>10</v>
      </c>
      <c r="Q26">
        <v>6</v>
      </c>
      <c r="R26">
        <v>0</v>
      </c>
      <c r="S26">
        <v>3</v>
      </c>
      <c r="T26">
        <v>0</v>
      </c>
      <c r="V26">
        <f t="shared" si="15"/>
        <v>30</v>
      </c>
    </row>
    <row r="27" spans="1:22" x14ac:dyDescent="0.25">
      <c r="A27" s="1" t="s">
        <v>8</v>
      </c>
      <c r="B27" s="1">
        <f t="shared" si="9"/>
        <v>61</v>
      </c>
      <c r="C27" s="1">
        <f t="shared" si="8"/>
        <v>11</v>
      </c>
      <c r="D27" s="1">
        <f t="shared" si="8"/>
        <v>66</v>
      </c>
      <c r="E27" s="1">
        <f t="shared" si="8"/>
        <v>5</v>
      </c>
      <c r="F27" s="1">
        <f t="shared" si="10"/>
        <v>0.4420289855072464</v>
      </c>
      <c r="G27" s="1">
        <f t="shared" si="11"/>
        <v>-25</v>
      </c>
      <c r="H27" s="1">
        <f t="shared" si="12"/>
        <v>0.9242424242424242</v>
      </c>
      <c r="J27">
        <v>4</v>
      </c>
      <c r="K27">
        <v>0</v>
      </c>
      <c r="L27">
        <v>5</v>
      </c>
      <c r="M27">
        <v>0</v>
      </c>
      <c r="N27">
        <f t="shared" si="13"/>
        <v>0.44444444444444442</v>
      </c>
      <c r="O27">
        <f t="shared" si="14"/>
        <v>-10</v>
      </c>
      <c r="Q27">
        <v>4</v>
      </c>
      <c r="R27">
        <v>0</v>
      </c>
      <c r="S27">
        <v>5</v>
      </c>
      <c r="T27">
        <v>0</v>
      </c>
      <c r="V27">
        <f t="shared" si="15"/>
        <v>-10</v>
      </c>
    </row>
    <row r="28" spans="1:22" x14ac:dyDescent="0.25">
      <c r="A28" s="1" t="s">
        <v>9</v>
      </c>
      <c r="B28" s="1">
        <f t="shared" si="9"/>
        <v>61</v>
      </c>
      <c r="C28" s="1">
        <f t="shared" si="8"/>
        <v>11</v>
      </c>
      <c r="D28" s="1">
        <f t="shared" si="8"/>
        <v>68</v>
      </c>
      <c r="E28" s="1">
        <f t="shared" si="8"/>
        <v>7</v>
      </c>
      <c r="F28" s="1">
        <f t="shared" si="10"/>
        <v>0.43571428571428572</v>
      </c>
      <c r="G28" s="1">
        <f t="shared" si="11"/>
        <v>-35</v>
      </c>
      <c r="H28" s="1">
        <f t="shared" si="12"/>
        <v>0.8970588235294118</v>
      </c>
      <c r="J28">
        <v>4</v>
      </c>
      <c r="K28">
        <v>0</v>
      </c>
      <c r="L28">
        <v>5</v>
      </c>
      <c r="M28">
        <v>0</v>
      </c>
      <c r="N28">
        <f t="shared" si="13"/>
        <v>0.44444444444444442</v>
      </c>
      <c r="O28">
        <f t="shared" si="14"/>
        <v>-10</v>
      </c>
      <c r="Q28">
        <v>5</v>
      </c>
      <c r="R28">
        <v>0</v>
      </c>
      <c r="S28">
        <v>4</v>
      </c>
      <c r="T28">
        <v>0</v>
      </c>
      <c r="V28">
        <f t="shared" si="15"/>
        <v>10</v>
      </c>
    </row>
    <row r="29" spans="1:22" x14ac:dyDescent="0.25">
      <c r="A29" s="1" t="s">
        <v>10</v>
      </c>
      <c r="B29" s="1">
        <f t="shared" si="9"/>
        <v>59</v>
      </c>
      <c r="C29" s="1">
        <f t="shared" si="8"/>
        <v>12</v>
      </c>
      <c r="D29" s="1">
        <f t="shared" si="8"/>
        <v>64</v>
      </c>
      <c r="E29" s="1">
        <f t="shared" si="8"/>
        <v>6</v>
      </c>
      <c r="F29" s="1">
        <f t="shared" si="10"/>
        <v>0.43703703703703706</v>
      </c>
      <c r="G29" s="1">
        <f t="shared" si="11"/>
        <v>-20</v>
      </c>
      <c r="H29" s="1">
        <f t="shared" si="12"/>
        <v>0.921875</v>
      </c>
      <c r="J29">
        <v>4</v>
      </c>
      <c r="K29">
        <v>0</v>
      </c>
      <c r="L29">
        <v>6</v>
      </c>
      <c r="M29">
        <v>0</v>
      </c>
      <c r="N29">
        <f t="shared" si="13"/>
        <v>0.4</v>
      </c>
      <c r="O29">
        <f t="shared" si="14"/>
        <v>-20</v>
      </c>
      <c r="Q29">
        <v>5</v>
      </c>
      <c r="R29">
        <v>1</v>
      </c>
      <c r="S29">
        <v>4</v>
      </c>
      <c r="T29">
        <v>0</v>
      </c>
      <c r="V29">
        <f t="shared" si="15"/>
        <v>10</v>
      </c>
    </row>
    <row r="30" spans="1:22" x14ac:dyDescent="0.25">
      <c r="A30" s="1" t="s">
        <v>11</v>
      </c>
      <c r="B30" s="1">
        <f t="shared" si="9"/>
        <v>60</v>
      </c>
      <c r="C30" s="1">
        <f t="shared" si="8"/>
        <v>12</v>
      </c>
      <c r="D30" s="1">
        <f t="shared" si="8"/>
        <v>85</v>
      </c>
      <c r="E30" s="1">
        <f t="shared" si="8"/>
        <v>5</v>
      </c>
      <c r="F30" s="1">
        <f t="shared" si="10"/>
        <v>0.38216560509554143</v>
      </c>
      <c r="G30" s="1">
        <f t="shared" si="11"/>
        <v>-225</v>
      </c>
      <c r="H30" s="1">
        <f t="shared" si="12"/>
        <v>0.70588235294117652</v>
      </c>
      <c r="J30">
        <v>6</v>
      </c>
      <c r="K30">
        <v>0</v>
      </c>
      <c r="L30">
        <v>3</v>
      </c>
      <c r="M30">
        <v>0</v>
      </c>
      <c r="N30">
        <f t="shared" si="13"/>
        <v>0.66666666666666663</v>
      </c>
      <c r="O30">
        <f t="shared" si="14"/>
        <v>30</v>
      </c>
      <c r="Q30">
        <v>2</v>
      </c>
      <c r="R30">
        <v>2</v>
      </c>
      <c r="S30">
        <v>7</v>
      </c>
      <c r="T30">
        <v>0</v>
      </c>
      <c r="V30">
        <f t="shared" si="15"/>
        <v>-50</v>
      </c>
    </row>
    <row r="31" spans="1:22" x14ac:dyDescent="0.25">
      <c r="A31" s="1" t="s">
        <v>12</v>
      </c>
      <c r="B31" s="1">
        <f t="shared" si="9"/>
        <v>105</v>
      </c>
      <c r="C31" s="1">
        <f t="shared" si="8"/>
        <v>10</v>
      </c>
      <c r="D31" s="1">
        <f t="shared" si="8"/>
        <v>22</v>
      </c>
      <c r="E31" s="1">
        <f t="shared" si="8"/>
        <v>10</v>
      </c>
      <c r="F31" s="1">
        <f t="shared" si="10"/>
        <v>0.76642335766423353</v>
      </c>
      <c r="G31" s="1">
        <f t="shared" si="11"/>
        <v>880</v>
      </c>
      <c r="H31" s="1">
        <f t="shared" si="12"/>
        <v>4.7727272727272725</v>
      </c>
      <c r="J31">
        <v>8</v>
      </c>
      <c r="K31">
        <v>0</v>
      </c>
      <c r="L31">
        <v>0</v>
      </c>
      <c r="M31">
        <v>0</v>
      </c>
      <c r="N31">
        <f t="shared" si="13"/>
        <v>1</v>
      </c>
      <c r="O31">
        <f t="shared" si="14"/>
        <v>80</v>
      </c>
      <c r="Q31">
        <v>6</v>
      </c>
      <c r="R31">
        <v>1</v>
      </c>
      <c r="S31">
        <v>2</v>
      </c>
      <c r="T31">
        <v>0</v>
      </c>
      <c r="V31">
        <f t="shared" si="15"/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2AC3-9D80-4096-9D36-672416D3269F}">
  <dimension ref="A1:U34"/>
  <sheetViews>
    <sheetView workbookViewId="0">
      <selection activeCell="M34" sqref="M34"/>
    </sheetView>
  </sheetViews>
  <sheetFormatPr defaultRowHeight="15" x14ac:dyDescent="0.25"/>
  <cols>
    <col min="1" max="1" width="18.5703125" bestFit="1" customWidth="1"/>
  </cols>
  <sheetData>
    <row r="1" spans="1:21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</row>
    <row r="2" spans="1:21" x14ac:dyDescent="0.25">
      <c r="A2" t="s">
        <v>1</v>
      </c>
      <c r="B2">
        <v>4</v>
      </c>
      <c r="C2">
        <v>0</v>
      </c>
      <c r="D2">
        <v>13</v>
      </c>
      <c r="E2">
        <v>1</v>
      </c>
      <c r="G2">
        <f>(B2-D2+E2/2)*10</f>
        <v>-85</v>
      </c>
      <c r="I2">
        <v>4</v>
      </c>
      <c r="J2">
        <v>0</v>
      </c>
      <c r="K2">
        <v>13</v>
      </c>
      <c r="L2">
        <v>1</v>
      </c>
      <c r="N2">
        <f>(I2-K2+L2/2)*10</f>
        <v>-85</v>
      </c>
      <c r="P2">
        <v>43</v>
      </c>
      <c r="Q2">
        <v>10</v>
      </c>
      <c r="R2">
        <v>122</v>
      </c>
      <c r="S2">
        <v>4</v>
      </c>
      <c r="U2">
        <f>(P2-R2+S2/2)*10</f>
        <v>-770</v>
      </c>
    </row>
    <row r="3" spans="1:21" x14ac:dyDescent="0.25">
      <c r="A3" t="s">
        <v>0</v>
      </c>
      <c r="B3">
        <v>5</v>
      </c>
      <c r="C3">
        <v>4</v>
      </c>
      <c r="D3">
        <v>9</v>
      </c>
      <c r="E3">
        <v>0</v>
      </c>
      <c r="G3">
        <f t="shared" ref="G3:G14" si="0">(B3-D3+E3/2)*10</f>
        <v>-40</v>
      </c>
      <c r="I3">
        <v>5</v>
      </c>
      <c r="J3">
        <v>4</v>
      </c>
      <c r="K3">
        <v>9</v>
      </c>
      <c r="L3">
        <v>0</v>
      </c>
      <c r="N3">
        <f t="shared" ref="N3:N14" si="1">(I3-K3+L3/2)*10</f>
        <v>-40</v>
      </c>
      <c r="P3">
        <v>80</v>
      </c>
      <c r="Q3">
        <v>17</v>
      </c>
      <c r="R3">
        <v>87</v>
      </c>
      <c r="S3">
        <v>7</v>
      </c>
      <c r="U3">
        <f t="shared" ref="U3:U14" si="2">(P3-R3+S3/2)*10</f>
        <v>-35</v>
      </c>
    </row>
    <row r="4" spans="1:21" x14ac:dyDescent="0.25">
      <c r="A4" t="s">
        <v>2</v>
      </c>
      <c r="B4">
        <v>6</v>
      </c>
      <c r="C4">
        <v>1</v>
      </c>
      <c r="D4">
        <v>12</v>
      </c>
      <c r="E4">
        <v>0</v>
      </c>
      <c r="G4">
        <f t="shared" si="0"/>
        <v>-60</v>
      </c>
      <c r="I4">
        <v>6</v>
      </c>
      <c r="J4">
        <v>1</v>
      </c>
      <c r="K4">
        <v>12</v>
      </c>
      <c r="L4">
        <v>0</v>
      </c>
      <c r="N4">
        <f t="shared" si="1"/>
        <v>-60</v>
      </c>
      <c r="P4">
        <v>66</v>
      </c>
      <c r="Q4">
        <v>7</v>
      </c>
      <c r="R4">
        <v>122</v>
      </c>
      <c r="S4">
        <v>10</v>
      </c>
      <c r="U4">
        <f t="shared" si="2"/>
        <v>-510</v>
      </c>
    </row>
    <row r="5" spans="1:21" x14ac:dyDescent="0.25">
      <c r="A5" t="s">
        <v>3</v>
      </c>
      <c r="B5">
        <v>4</v>
      </c>
      <c r="C5">
        <v>2</v>
      </c>
      <c r="D5">
        <v>13</v>
      </c>
      <c r="E5">
        <v>1</v>
      </c>
      <c r="G5">
        <f t="shared" si="0"/>
        <v>-85</v>
      </c>
      <c r="I5">
        <v>4</v>
      </c>
      <c r="J5">
        <v>2</v>
      </c>
      <c r="K5">
        <v>13</v>
      </c>
      <c r="L5">
        <v>1</v>
      </c>
      <c r="N5">
        <f t="shared" si="1"/>
        <v>-85</v>
      </c>
      <c r="P5">
        <v>47</v>
      </c>
      <c r="Q5">
        <v>10</v>
      </c>
      <c r="R5">
        <v>137</v>
      </c>
      <c r="S5">
        <v>10</v>
      </c>
      <c r="U5">
        <f t="shared" si="2"/>
        <v>-850</v>
      </c>
    </row>
    <row r="6" spans="1:21" x14ac:dyDescent="0.25">
      <c r="A6" t="s">
        <v>4</v>
      </c>
      <c r="B6">
        <v>7</v>
      </c>
      <c r="C6">
        <v>4</v>
      </c>
      <c r="D6">
        <v>8</v>
      </c>
      <c r="E6">
        <v>0</v>
      </c>
      <c r="G6">
        <f t="shared" si="0"/>
        <v>-10</v>
      </c>
      <c r="I6">
        <v>7</v>
      </c>
      <c r="J6">
        <v>4</v>
      </c>
      <c r="K6">
        <v>8</v>
      </c>
      <c r="L6">
        <v>0</v>
      </c>
      <c r="N6">
        <f t="shared" si="1"/>
        <v>-10</v>
      </c>
      <c r="P6">
        <v>72</v>
      </c>
      <c r="Q6">
        <v>20</v>
      </c>
      <c r="R6">
        <v>92</v>
      </c>
      <c r="S6">
        <v>6</v>
      </c>
      <c r="U6">
        <f t="shared" si="2"/>
        <v>-170</v>
      </c>
    </row>
    <row r="7" spans="1:21" x14ac:dyDescent="0.25">
      <c r="A7" t="s">
        <v>5</v>
      </c>
      <c r="B7">
        <v>12</v>
      </c>
      <c r="C7">
        <v>2</v>
      </c>
      <c r="D7">
        <v>7</v>
      </c>
      <c r="E7">
        <v>2</v>
      </c>
      <c r="G7">
        <f t="shared" si="0"/>
        <v>60</v>
      </c>
      <c r="I7">
        <v>12</v>
      </c>
      <c r="J7">
        <v>2</v>
      </c>
      <c r="K7">
        <v>7</v>
      </c>
      <c r="L7">
        <v>2</v>
      </c>
      <c r="N7">
        <f t="shared" si="1"/>
        <v>60</v>
      </c>
      <c r="P7">
        <v>84</v>
      </c>
      <c r="Q7">
        <v>15</v>
      </c>
      <c r="R7">
        <v>100</v>
      </c>
      <c r="S7">
        <v>11</v>
      </c>
      <c r="U7">
        <f t="shared" si="2"/>
        <v>-105</v>
      </c>
    </row>
    <row r="8" spans="1:21" x14ac:dyDescent="0.25">
      <c r="A8" t="s">
        <v>6</v>
      </c>
      <c r="B8">
        <v>8</v>
      </c>
      <c r="C8">
        <v>1</v>
      </c>
      <c r="D8">
        <v>5</v>
      </c>
      <c r="E8">
        <v>1</v>
      </c>
      <c r="G8">
        <f t="shared" si="0"/>
        <v>35</v>
      </c>
      <c r="I8">
        <v>8</v>
      </c>
      <c r="J8">
        <v>1</v>
      </c>
      <c r="K8">
        <v>5</v>
      </c>
      <c r="L8">
        <v>1</v>
      </c>
      <c r="N8">
        <f t="shared" si="1"/>
        <v>35</v>
      </c>
      <c r="P8">
        <v>63</v>
      </c>
      <c r="Q8">
        <v>11</v>
      </c>
      <c r="R8">
        <v>74</v>
      </c>
      <c r="S8">
        <v>9</v>
      </c>
      <c r="U8">
        <f t="shared" si="2"/>
        <v>-65</v>
      </c>
    </row>
    <row r="9" spans="1:21" x14ac:dyDescent="0.25">
      <c r="A9" t="s">
        <v>7</v>
      </c>
      <c r="B9">
        <v>11</v>
      </c>
      <c r="C9">
        <v>3</v>
      </c>
      <c r="D9">
        <v>4</v>
      </c>
      <c r="E9">
        <v>1</v>
      </c>
      <c r="G9">
        <f t="shared" si="0"/>
        <v>75</v>
      </c>
      <c r="I9">
        <v>11</v>
      </c>
      <c r="J9">
        <v>3</v>
      </c>
      <c r="K9">
        <v>4</v>
      </c>
      <c r="L9">
        <v>1</v>
      </c>
      <c r="N9">
        <f t="shared" si="1"/>
        <v>75</v>
      </c>
      <c r="P9">
        <v>84</v>
      </c>
      <c r="Q9">
        <v>16</v>
      </c>
      <c r="R9">
        <v>89</v>
      </c>
      <c r="S9">
        <v>7</v>
      </c>
      <c r="U9">
        <f t="shared" si="2"/>
        <v>-15</v>
      </c>
    </row>
    <row r="10" spans="1:21" x14ac:dyDescent="0.25">
      <c r="A10" t="s">
        <v>8</v>
      </c>
      <c r="B10">
        <v>7</v>
      </c>
      <c r="C10">
        <v>4</v>
      </c>
      <c r="D10">
        <v>8</v>
      </c>
      <c r="E10">
        <v>0</v>
      </c>
      <c r="G10">
        <f t="shared" si="0"/>
        <v>-10</v>
      </c>
      <c r="I10">
        <v>7</v>
      </c>
      <c r="J10">
        <v>4</v>
      </c>
      <c r="K10">
        <v>8</v>
      </c>
      <c r="L10">
        <v>0</v>
      </c>
      <c r="N10">
        <f t="shared" si="1"/>
        <v>-10</v>
      </c>
      <c r="P10">
        <v>75</v>
      </c>
      <c r="Q10">
        <v>21</v>
      </c>
      <c r="R10">
        <v>90</v>
      </c>
      <c r="S10">
        <v>6</v>
      </c>
      <c r="U10">
        <f t="shared" si="2"/>
        <v>-120</v>
      </c>
    </row>
    <row r="11" spans="1:21" x14ac:dyDescent="0.25">
      <c r="A11" t="s">
        <v>9</v>
      </c>
      <c r="B11">
        <v>8</v>
      </c>
      <c r="C11">
        <v>3</v>
      </c>
      <c r="D11">
        <v>7</v>
      </c>
      <c r="E11">
        <v>2</v>
      </c>
      <c r="G11">
        <f t="shared" si="0"/>
        <v>20</v>
      </c>
      <c r="I11">
        <v>8</v>
      </c>
      <c r="J11">
        <v>3</v>
      </c>
      <c r="K11">
        <v>7</v>
      </c>
      <c r="L11">
        <v>2</v>
      </c>
      <c r="N11">
        <f t="shared" si="1"/>
        <v>20</v>
      </c>
      <c r="P11">
        <v>62</v>
      </c>
      <c r="Q11">
        <v>11</v>
      </c>
      <c r="R11">
        <v>91</v>
      </c>
      <c r="S11">
        <v>8</v>
      </c>
      <c r="U11">
        <f t="shared" si="2"/>
        <v>-250</v>
      </c>
    </row>
    <row r="12" spans="1:21" x14ac:dyDescent="0.25">
      <c r="A12" t="s">
        <v>10</v>
      </c>
      <c r="B12">
        <v>11</v>
      </c>
      <c r="C12">
        <v>2</v>
      </c>
      <c r="D12">
        <v>6</v>
      </c>
      <c r="E12">
        <v>1</v>
      </c>
      <c r="G12">
        <f t="shared" si="0"/>
        <v>55</v>
      </c>
      <c r="I12">
        <v>11</v>
      </c>
      <c r="J12">
        <v>2</v>
      </c>
      <c r="K12">
        <v>6</v>
      </c>
      <c r="L12">
        <v>1</v>
      </c>
      <c r="N12">
        <f t="shared" si="1"/>
        <v>55</v>
      </c>
      <c r="P12">
        <v>91</v>
      </c>
      <c r="Q12">
        <v>15</v>
      </c>
      <c r="R12">
        <v>90</v>
      </c>
      <c r="S12">
        <v>11</v>
      </c>
      <c r="U12">
        <f t="shared" si="2"/>
        <v>65</v>
      </c>
    </row>
    <row r="13" spans="1:21" x14ac:dyDescent="0.25">
      <c r="A13" t="s">
        <v>11</v>
      </c>
      <c r="B13">
        <v>10</v>
      </c>
      <c r="C13">
        <v>1</v>
      </c>
      <c r="D13">
        <v>11</v>
      </c>
      <c r="E13">
        <v>1</v>
      </c>
      <c r="G13">
        <f t="shared" si="0"/>
        <v>-5</v>
      </c>
      <c r="I13">
        <v>10</v>
      </c>
      <c r="J13">
        <v>1</v>
      </c>
      <c r="K13">
        <v>11</v>
      </c>
      <c r="L13">
        <v>1</v>
      </c>
      <c r="N13">
        <f t="shared" si="1"/>
        <v>-5</v>
      </c>
      <c r="P13">
        <v>83</v>
      </c>
      <c r="Q13">
        <v>11</v>
      </c>
      <c r="R13">
        <v>114</v>
      </c>
      <c r="S13">
        <v>9</v>
      </c>
      <c r="U13">
        <f t="shared" si="2"/>
        <v>-265</v>
      </c>
    </row>
    <row r="14" spans="1:21" x14ac:dyDescent="0.25">
      <c r="A14" t="s">
        <v>12</v>
      </c>
      <c r="B14">
        <v>15</v>
      </c>
      <c r="C14">
        <v>2</v>
      </c>
      <c r="D14">
        <v>1</v>
      </c>
      <c r="E14">
        <v>2</v>
      </c>
      <c r="G14">
        <f t="shared" si="0"/>
        <v>150</v>
      </c>
      <c r="I14">
        <v>15</v>
      </c>
      <c r="J14">
        <v>2</v>
      </c>
      <c r="K14">
        <v>1</v>
      </c>
      <c r="L14">
        <v>2</v>
      </c>
      <c r="N14">
        <f t="shared" si="1"/>
        <v>150</v>
      </c>
      <c r="P14">
        <v>145</v>
      </c>
      <c r="Q14">
        <v>14</v>
      </c>
      <c r="R14">
        <v>28</v>
      </c>
      <c r="S14">
        <v>8</v>
      </c>
      <c r="U14">
        <f t="shared" si="2"/>
        <v>1210</v>
      </c>
    </row>
    <row r="21" spans="1:14" x14ac:dyDescent="0.25">
      <c r="A21" s="1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18</v>
      </c>
      <c r="G21" s="1" t="s">
        <v>17</v>
      </c>
      <c r="I21" t="s">
        <v>13</v>
      </c>
      <c r="J21" t="s">
        <v>14</v>
      </c>
      <c r="K21" t="s">
        <v>15</v>
      </c>
      <c r="L21" t="s">
        <v>16</v>
      </c>
      <c r="N21" t="s">
        <v>17</v>
      </c>
    </row>
    <row r="22" spans="1:14" x14ac:dyDescent="0.25">
      <c r="A22" s="1" t="s">
        <v>1</v>
      </c>
      <c r="B22" s="1">
        <f>B2+I2+P2+I22</f>
        <v>57</v>
      </c>
      <c r="C22" s="1">
        <f t="shared" ref="C22:D34" si="3">C2+J2+Q2+J22</f>
        <v>11</v>
      </c>
      <c r="D22" s="1">
        <f t="shared" si="3"/>
        <v>159</v>
      </c>
      <c r="E22" s="1">
        <f>E2+L2+S2+L22</f>
        <v>8</v>
      </c>
      <c r="F22" s="1">
        <f>B22/(SUM(B22:D22))</f>
        <v>0.25110132158590309</v>
      </c>
      <c r="G22" s="1">
        <f>(B22-D22+E22/2)*10</f>
        <v>-980</v>
      </c>
      <c r="I22">
        <v>6</v>
      </c>
      <c r="J22">
        <v>1</v>
      </c>
      <c r="K22">
        <v>11</v>
      </c>
      <c r="L22">
        <v>2</v>
      </c>
      <c r="N22">
        <f>(I22-K22+L22/2)*10</f>
        <v>-40</v>
      </c>
    </row>
    <row r="23" spans="1:14" x14ac:dyDescent="0.25">
      <c r="A23" s="1" t="s">
        <v>0</v>
      </c>
      <c r="B23" s="1">
        <f t="shared" ref="B23:B34" si="4">B3+I3+P3+I23</f>
        <v>97</v>
      </c>
      <c r="C23" s="1">
        <f t="shared" si="3"/>
        <v>26</v>
      </c>
      <c r="D23" s="1">
        <f t="shared" si="3"/>
        <v>115</v>
      </c>
      <c r="E23" s="1">
        <f t="shared" ref="E23:E34" si="5">E3+L3+S3+L23</f>
        <v>8</v>
      </c>
      <c r="F23" s="1">
        <f t="shared" ref="F23:F34" si="6">B23/(SUM(B23:D23))</f>
        <v>0.40756302521008403</v>
      </c>
      <c r="G23" s="1">
        <f t="shared" ref="G23:G34" si="7">(B23-D23+E23/2)*10</f>
        <v>-140</v>
      </c>
      <c r="I23">
        <v>7</v>
      </c>
      <c r="J23">
        <v>1</v>
      </c>
      <c r="K23">
        <v>10</v>
      </c>
      <c r="L23">
        <v>1</v>
      </c>
      <c r="N23">
        <f t="shared" ref="N23:N34" si="8">(I23-K23+L23/2)*10</f>
        <v>-25</v>
      </c>
    </row>
    <row r="24" spans="1:14" x14ac:dyDescent="0.25">
      <c r="A24" s="1" t="s">
        <v>2</v>
      </c>
      <c r="B24" s="1">
        <f t="shared" si="4"/>
        <v>84</v>
      </c>
      <c r="C24" s="1">
        <f t="shared" si="3"/>
        <v>11</v>
      </c>
      <c r="D24" s="1">
        <f t="shared" si="3"/>
        <v>159</v>
      </c>
      <c r="E24" s="1">
        <f t="shared" si="5"/>
        <v>12</v>
      </c>
      <c r="F24" s="1">
        <f t="shared" si="6"/>
        <v>0.33070866141732286</v>
      </c>
      <c r="G24" s="1">
        <f t="shared" si="7"/>
        <v>-690</v>
      </c>
      <c r="I24">
        <v>6</v>
      </c>
      <c r="J24">
        <v>2</v>
      </c>
      <c r="K24">
        <v>13</v>
      </c>
      <c r="L24">
        <v>2</v>
      </c>
      <c r="N24">
        <f t="shared" si="8"/>
        <v>-60</v>
      </c>
    </row>
    <row r="25" spans="1:14" x14ac:dyDescent="0.25">
      <c r="A25" s="1" t="s">
        <v>3</v>
      </c>
      <c r="B25" s="1">
        <f t="shared" si="4"/>
        <v>63</v>
      </c>
      <c r="C25" s="1">
        <f t="shared" si="3"/>
        <v>15</v>
      </c>
      <c r="D25" s="1">
        <f t="shared" si="3"/>
        <v>172</v>
      </c>
      <c r="E25" s="1">
        <f t="shared" si="5"/>
        <v>13</v>
      </c>
      <c r="F25" s="1">
        <f t="shared" si="6"/>
        <v>0.252</v>
      </c>
      <c r="G25" s="1">
        <f t="shared" si="7"/>
        <v>-1025</v>
      </c>
      <c r="I25">
        <v>8</v>
      </c>
      <c r="J25">
        <v>1</v>
      </c>
      <c r="K25">
        <v>9</v>
      </c>
      <c r="L25">
        <v>1</v>
      </c>
      <c r="N25">
        <f t="shared" si="8"/>
        <v>-5</v>
      </c>
    </row>
    <row r="26" spans="1:14" x14ac:dyDescent="0.25">
      <c r="A26" s="1" t="s">
        <v>4</v>
      </c>
      <c r="B26" s="1">
        <f t="shared" si="4"/>
        <v>95</v>
      </c>
      <c r="C26" s="1">
        <f t="shared" si="3"/>
        <v>28</v>
      </c>
      <c r="D26" s="1">
        <f t="shared" si="3"/>
        <v>117</v>
      </c>
      <c r="E26" s="1">
        <f t="shared" si="5"/>
        <v>7</v>
      </c>
      <c r="F26" s="1">
        <f t="shared" si="6"/>
        <v>0.39583333333333331</v>
      </c>
      <c r="G26" s="1">
        <f t="shared" si="7"/>
        <v>-185</v>
      </c>
      <c r="I26">
        <v>9</v>
      </c>
      <c r="J26">
        <v>0</v>
      </c>
      <c r="K26">
        <v>9</v>
      </c>
      <c r="L26">
        <v>1</v>
      </c>
      <c r="N26">
        <f t="shared" si="8"/>
        <v>5</v>
      </c>
    </row>
    <row r="27" spans="1:14" x14ac:dyDescent="0.25">
      <c r="A27" s="1" t="s">
        <v>5</v>
      </c>
      <c r="B27" s="1">
        <f t="shared" si="4"/>
        <v>115</v>
      </c>
      <c r="C27" s="1">
        <f t="shared" si="3"/>
        <v>19</v>
      </c>
      <c r="D27" s="1">
        <f t="shared" si="3"/>
        <v>127</v>
      </c>
      <c r="E27" s="1">
        <f t="shared" si="5"/>
        <v>16</v>
      </c>
      <c r="F27" s="1">
        <f t="shared" si="6"/>
        <v>0.44061302681992337</v>
      </c>
      <c r="G27" s="1">
        <f t="shared" si="7"/>
        <v>-40</v>
      </c>
      <c r="I27">
        <v>7</v>
      </c>
      <c r="J27">
        <v>0</v>
      </c>
      <c r="K27">
        <v>13</v>
      </c>
      <c r="L27">
        <v>1</v>
      </c>
      <c r="N27">
        <f t="shared" si="8"/>
        <v>-55</v>
      </c>
    </row>
    <row r="28" spans="1:14" x14ac:dyDescent="0.25">
      <c r="A28" s="1" t="s">
        <v>6</v>
      </c>
      <c r="B28" s="1">
        <f t="shared" si="4"/>
        <v>86</v>
      </c>
      <c r="C28" s="1">
        <f t="shared" si="3"/>
        <v>15</v>
      </c>
      <c r="D28" s="1">
        <f t="shared" si="3"/>
        <v>94</v>
      </c>
      <c r="E28" s="1">
        <f t="shared" si="5"/>
        <v>11</v>
      </c>
      <c r="F28" s="1">
        <f t="shared" si="6"/>
        <v>0.44102564102564101</v>
      </c>
      <c r="G28" s="1">
        <f t="shared" si="7"/>
        <v>-25</v>
      </c>
      <c r="I28">
        <v>7</v>
      </c>
      <c r="J28">
        <v>2</v>
      </c>
      <c r="K28">
        <v>10</v>
      </c>
      <c r="L28">
        <v>0</v>
      </c>
      <c r="N28">
        <f t="shared" si="8"/>
        <v>-30</v>
      </c>
    </row>
    <row r="29" spans="1:14" x14ac:dyDescent="0.25">
      <c r="A29" s="1" t="s">
        <v>7</v>
      </c>
      <c r="B29" s="1">
        <f t="shared" si="4"/>
        <v>113</v>
      </c>
      <c r="C29" s="1">
        <f t="shared" si="3"/>
        <v>24</v>
      </c>
      <c r="D29" s="1">
        <f t="shared" si="3"/>
        <v>107</v>
      </c>
      <c r="E29" s="1">
        <f t="shared" si="5"/>
        <v>9</v>
      </c>
      <c r="F29" s="1">
        <f t="shared" si="6"/>
        <v>0.46311475409836067</v>
      </c>
      <c r="G29" s="1">
        <f t="shared" si="7"/>
        <v>105</v>
      </c>
      <c r="I29">
        <v>7</v>
      </c>
      <c r="J29">
        <v>2</v>
      </c>
      <c r="K29">
        <v>10</v>
      </c>
      <c r="L29">
        <v>0</v>
      </c>
      <c r="N29">
        <f t="shared" si="8"/>
        <v>-30</v>
      </c>
    </row>
    <row r="30" spans="1:14" x14ac:dyDescent="0.25">
      <c r="A30" s="1" t="s">
        <v>8</v>
      </c>
      <c r="B30" s="1">
        <f t="shared" si="4"/>
        <v>98</v>
      </c>
      <c r="C30" s="1">
        <f t="shared" si="3"/>
        <v>29</v>
      </c>
      <c r="D30" s="1">
        <f t="shared" si="3"/>
        <v>115</v>
      </c>
      <c r="E30" s="1">
        <f t="shared" si="5"/>
        <v>7</v>
      </c>
      <c r="F30" s="1">
        <f t="shared" si="6"/>
        <v>0.4049586776859504</v>
      </c>
      <c r="G30" s="1">
        <f t="shared" si="7"/>
        <v>-135</v>
      </c>
      <c r="I30">
        <v>9</v>
      </c>
      <c r="J30">
        <v>0</v>
      </c>
      <c r="K30">
        <v>9</v>
      </c>
      <c r="L30">
        <v>1</v>
      </c>
      <c r="N30">
        <f t="shared" si="8"/>
        <v>5</v>
      </c>
    </row>
    <row r="31" spans="1:14" x14ac:dyDescent="0.25">
      <c r="A31" s="1" t="s">
        <v>9</v>
      </c>
      <c r="B31" s="1">
        <f t="shared" si="4"/>
        <v>85</v>
      </c>
      <c r="C31" s="1">
        <f t="shared" si="3"/>
        <v>19</v>
      </c>
      <c r="D31" s="1">
        <f t="shared" si="3"/>
        <v>115</v>
      </c>
      <c r="E31" s="1">
        <f t="shared" si="5"/>
        <v>12</v>
      </c>
      <c r="F31" s="1">
        <f t="shared" si="6"/>
        <v>0.38812785388127852</v>
      </c>
      <c r="G31" s="1">
        <f t="shared" si="7"/>
        <v>-240</v>
      </c>
      <c r="I31">
        <v>7</v>
      </c>
      <c r="J31">
        <v>2</v>
      </c>
      <c r="K31">
        <v>10</v>
      </c>
      <c r="L31">
        <v>0</v>
      </c>
      <c r="N31">
        <f t="shared" si="8"/>
        <v>-30</v>
      </c>
    </row>
    <row r="32" spans="1:14" x14ac:dyDescent="0.25">
      <c r="A32" s="1" t="s">
        <v>10</v>
      </c>
      <c r="B32" s="1">
        <f t="shared" si="4"/>
        <v>122</v>
      </c>
      <c r="C32" s="1">
        <f t="shared" si="3"/>
        <v>19</v>
      </c>
      <c r="D32" s="1">
        <f t="shared" si="3"/>
        <v>112</v>
      </c>
      <c r="E32" s="1">
        <f t="shared" si="5"/>
        <v>14</v>
      </c>
      <c r="F32" s="1">
        <f t="shared" si="6"/>
        <v>0.48221343873517786</v>
      </c>
      <c r="G32" s="1">
        <f t="shared" si="7"/>
        <v>170</v>
      </c>
      <c r="I32">
        <v>9</v>
      </c>
      <c r="J32">
        <v>0</v>
      </c>
      <c r="K32">
        <v>10</v>
      </c>
      <c r="L32">
        <v>1</v>
      </c>
      <c r="N32">
        <f t="shared" si="8"/>
        <v>-5</v>
      </c>
    </row>
    <row r="33" spans="1:14" x14ac:dyDescent="0.25">
      <c r="A33" s="1" t="s">
        <v>11</v>
      </c>
      <c r="B33" s="1">
        <f t="shared" si="4"/>
        <v>109</v>
      </c>
      <c r="C33" s="1">
        <f t="shared" si="3"/>
        <v>13</v>
      </c>
      <c r="D33" s="1">
        <f t="shared" si="3"/>
        <v>152</v>
      </c>
      <c r="E33" s="1">
        <f t="shared" si="5"/>
        <v>12</v>
      </c>
      <c r="F33" s="1">
        <f t="shared" si="6"/>
        <v>0.3978102189781022</v>
      </c>
      <c r="G33" s="1">
        <f t="shared" si="7"/>
        <v>-370</v>
      </c>
      <c r="I33">
        <v>6</v>
      </c>
      <c r="J33">
        <v>0</v>
      </c>
      <c r="K33">
        <v>16</v>
      </c>
      <c r="L33">
        <v>1</v>
      </c>
      <c r="N33">
        <f t="shared" si="8"/>
        <v>-95</v>
      </c>
    </row>
    <row r="34" spans="1:14" x14ac:dyDescent="0.25">
      <c r="A34" s="1" t="s">
        <v>12</v>
      </c>
      <c r="B34" s="1">
        <f t="shared" si="4"/>
        <v>189</v>
      </c>
      <c r="C34" s="1">
        <f t="shared" si="3"/>
        <v>19</v>
      </c>
      <c r="D34" s="1">
        <f t="shared" si="3"/>
        <v>34</v>
      </c>
      <c r="E34" s="1">
        <f t="shared" si="5"/>
        <v>12</v>
      </c>
      <c r="F34" s="1">
        <f t="shared" si="6"/>
        <v>0.78099173553719003</v>
      </c>
      <c r="G34" s="1">
        <f t="shared" si="7"/>
        <v>1610</v>
      </c>
      <c r="I34">
        <v>14</v>
      </c>
      <c r="J34">
        <v>1</v>
      </c>
      <c r="K34">
        <v>4</v>
      </c>
      <c r="L34">
        <v>0</v>
      </c>
      <c r="N34">
        <f t="shared" si="8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2972-7330-4B7B-A555-957EB83058FC}">
  <dimension ref="A1:AB50"/>
  <sheetViews>
    <sheetView topLeftCell="A16" workbookViewId="0">
      <selection activeCell="I51" sqref="I51"/>
    </sheetView>
  </sheetViews>
  <sheetFormatPr defaultRowHeight="15" x14ac:dyDescent="0.25"/>
  <cols>
    <col min="1" max="1" width="18.5703125" bestFit="1" customWidth="1"/>
  </cols>
  <sheetData>
    <row r="1" spans="1:28" x14ac:dyDescent="0.25">
      <c r="B1" t="s">
        <v>13</v>
      </c>
      <c r="C1" t="s">
        <v>14</v>
      </c>
      <c r="D1" t="s">
        <v>15</v>
      </c>
      <c r="E1" t="s">
        <v>16</v>
      </c>
      <c r="G1" t="s">
        <v>17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W1" t="s">
        <v>13</v>
      </c>
      <c r="X1" t="s">
        <v>14</v>
      </c>
      <c r="Y1" t="s">
        <v>15</v>
      </c>
      <c r="Z1" t="s">
        <v>16</v>
      </c>
      <c r="AB1" t="s">
        <v>17</v>
      </c>
    </row>
    <row r="2" spans="1:28" x14ac:dyDescent="0.25">
      <c r="A2" t="s">
        <v>1</v>
      </c>
      <c r="B2">
        <v>6</v>
      </c>
      <c r="C2">
        <v>3</v>
      </c>
      <c r="D2">
        <v>19</v>
      </c>
      <c r="E2">
        <v>1</v>
      </c>
      <c r="G2">
        <f>(B2-D2+E2/2)*10</f>
        <v>-125</v>
      </c>
      <c r="I2">
        <v>12</v>
      </c>
      <c r="J2">
        <v>0</v>
      </c>
      <c r="K2">
        <v>16</v>
      </c>
      <c r="L2">
        <v>3</v>
      </c>
      <c r="N2">
        <f>(I2-K2+L2/2)*10</f>
        <v>-25</v>
      </c>
      <c r="P2">
        <v>8</v>
      </c>
      <c r="Q2">
        <v>1</v>
      </c>
      <c r="R2">
        <v>17</v>
      </c>
      <c r="S2">
        <v>0</v>
      </c>
      <c r="U2">
        <f>(P2-R2+S2/2)*10</f>
        <v>-90</v>
      </c>
      <c r="W2">
        <v>6</v>
      </c>
      <c r="X2">
        <v>1</v>
      </c>
      <c r="Y2">
        <v>20</v>
      </c>
      <c r="Z2">
        <v>2</v>
      </c>
      <c r="AB2">
        <f>(W2-Y2+Z2/2)*10</f>
        <v>-130</v>
      </c>
    </row>
    <row r="3" spans="1:28" x14ac:dyDescent="0.25">
      <c r="A3" t="s">
        <v>0</v>
      </c>
      <c r="B3">
        <v>8</v>
      </c>
      <c r="C3">
        <v>4</v>
      </c>
      <c r="D3">
        <v>17</v>
      </c>
      <c r="E3">
        <v>1</v>
      </c>
      <c r="G3">
        <f t="shared" ref="G3:G14" si="0">(B3-D3+E3/2)*10</f>
        <v>-85</v>
      </c>
      <c r="I3">
        <v>17</v>
      </c>
      <c r="J3">
        <v>1</v>
      </c>
      <c r="K3">
        <v>10</v>
      </c>
      <c r="L3">
        <v>1</v>
      </c>
      <c r="N3">
        <f t="shared" ref="N3:N14" si="1">(I3-K3+L3/2)*10</f>
        <v>75</v>
      </c>
      <c r="P3">
        <v>12</v>
      </c>
      <c r="Q3">
        <v>3</v>
      </c>
      <c r="R3">
        <v>13</v>
      </c>
      <c r="S3">
        <v>1</v>
      </c>
      <c r="U3">
        <f t="shared" ref="U3:U14" si="2">(P3-R3+S3/2)*10</f>
        <v>-5</v>
      </c>
      <c r="W3">
        <v>15</v>
      </c>
      <c r="X3">
        <v>1</v>
      </c>
      <c r="Y3">
        <v>12</v>
      </c>
      <c r="Z3">
        <v>2</v>
      </c>
      <c r="AB3">
        <f t="shared" ref="AB3:AB14" si="3">(W3-Y3+Z3/2)*10</f>
        <v>40</v>
      </c>
    </row>
    <row r="4" spans="1:28" x14ac:dyDescent="0.25">
      <c r="A4" t="s">
        <v>2</v>
      </c>
      <c r="B4">
        <v>7</v>
      </c>
      <c r="C4">
        <v>1</v>
      </c>
      <c r="D4">
        <v>22</v>
      </c>
      <c r="E4">
        <v>1</v>
      </c>
      <c r="G4">
        <f t="shared" si="0"/>
        <v>-145</v>
      </c>
      <c r="I4">
        <v>5</v>
      </c>
      <c r="J4">
        <v>2</v>
      </c>
      <c r="K4">
        <v>23</v>
      </c>
      <c r="L4">
        <v>2</v>
      </c>
      <c r="N4">
        <f t="shared" si="1"/>
        <v>-170</v>
      </c>
      <c r="P4">
        <v>7</v>
      </c>
      <c r="Q4">
        <v>0</v>
      </c>
      <c r="R4">
        <v>23</v>
      </c>
      <c r="S4">
        <v>1</v>
      </c>
      <c r="U4">
        <f t="shared" si="2"/>
        <v>-155</v>
      </c>
      <c r="W4">
        <v>8</v>
      </c>
      <c r="X4">
        <v>0</v>
      </c>
      <c r="Y4">
        <v>22</v>
      </c>
      <c r="Z4">
        <v>1</v>
      </c>
      <c r="AB4">
        <f t="shared" si="3"/>
        <v>-135</v>
      </c>
    </row>
    <row r="5" spans="1:28" x14ac:dyDescent="0.25">
      <c r="A5" t="s">
        <v>3</v>
      </c>
      <c r="B5">
        <v>10</v>
      </c>
      <c r="C5">
        <v>3</v>
      </c>
      <c r="D5">
        <v>16</v>
      </c>
      <c r="E5">
        <v>1</v>
      </c>
      <c r="G5">
        <f t="shared" si="0"/>
        <v>-55</v>
      </c>
      <c r="I5">
        <v>9</v>
      </c>
      <c r="J5">
        <v>1</v>
      </c>
      <c r="K5">
        <v>21</v>
      </c>
      <c r="L5">
        <v>3</v>
      </c>
      <c r="N5">
        <f t="shared" si="1"/>
        <v>-105</v>
      </c>
      <c r="P5">
        <v>5</v>
      </c>
      <c r="Q5">
        <v>3</v>
      </c>
      <c r="R5">
        <v>22</v>
      </c>
      <c r="S5">
        <v>1</v>
      </c>
      <c r="U5">
        <f t="shared" si="2"/>
        <v>-165</v>
      </c>
      <c r="W5">
        <v>12</v>
      </c>
      <c r="X5">
        <v>3</v>
      </c>
      <c r="Y5">
        <v>14</v>
      </c>
      <c r="Z5">
        <v>2</v>
      </c>
      <c r="AB5">
        <f t="shared" si="3"/>
        <v>-10</v>
      </c>
    </row>
    <row r="6" spans="1:28" x14ac:dyDescent="0.25">
      <c r="A6" t="s">
        <v>4</v>
      </c>
      <c r="B6">
        <v>11</v>
      </c>
      <c r="C6">
        <v>3</v>
      </c>
      <c r="D6">
        <v>14</v>
      </c>
      <c r="E6">
        <v>0</v>
      </c>
      <c r="G6">
        <f t="shared" si="0"/>
        <v>-30</v>
      </c>
      <c r="I6">
        <v>17</v>
      </c>
      <c r="J6">
        <v>1</v>
      </c>
      <c r="K6">
        <v>10</v>
      </c>
      <c r="L6">
        <v>1</v>
      </c>
      <c r="N6">
        <f t="shared" si="1"/>
        <v>75</v>
      </c>
      <c r="P6">
        <v>10</v>
      </c>
      <c r="Q6">
        <v>3</v>
      </c>
      <c r="R6">
        <v>15</v>
      </c>
      <c r="S6">
        <v>0</v>
      </c>
      <c r="U6">
        <f t="shared" si="2"/>
        <v>-50</v>
      </c>
      <c r="W6">
        <v>11</v>
      </c>
      <c r="X6">
        <v>1</v>
      </c>
      <c r="Y6">
        <v>15</v>
      </c>
      <c r="Z6">
        <v>1</v>
      </c>
      <c r="AB6">
        <f t="shared" si="3"/>
        <v>-35</v>
      </c>
    </row>
    <row r="7" spans="1:28" x14ac:dyDescent="0.25">
      <c r="A7" t="s">
        <v>5</v>
      </c>
      <c r="B7">
        <v>12</v>
      </c>
      <c r="C7">
        <v>3</v>
      </c>
      <c r="D7">
        <v>15</v>
      </c>
      <c r="E7">
        <v>1</v>
      </c>
      <c r="G7">
        <f t="shared" si="0"/>
        <v>-25</v>
      </c>
      <c r="I7">
        <v>9</v>
      </c>
      <c r="J7">
        <v>3</v>
      </c>
      <c r="K7">
        <v>20</v>
      </c>
      <c r="L7">
        <v>1</v>
      </c>
      <c r="N7">
        <f t="shared" si="1"/>
        <v>-105</v>
      </c>
      <c r="P7">
        <v>13</v>
      </c>
      <c r="Q7">
        <v>2</v>
      </c>
      <c r="R7">
        <v>16</v>
      </c>
      <c r="S7">
        <v>2</v>
      </c>
      <c r="U7">
        <f t="shared" si="2"/>
        <v>-20</v>
      </c>
      <c r="W7">
        <v>14</v>
      </c>
      <c r="X7">
        <v>1</v>
      </c>
      <c r="Y7">
        <v>15</v>
      </c>
      <c r="Z7">
        <v>2</v>
      </c>
      <c r="AB7">
        <f t="shared" si="3"/>
        <v>0</v>
      </c>
    </row>
    <row r="8" spans="1:28" x14ac:dyDescent="0.25">
      <c r="A8" t="s">
        <v>6</v>
      </c>
      <c r="B8">
        <v>10</v>
      </c>
      <c r="C8">
        <v>4</v>
      </c>
      <c r="D8">
        <v>15</v>
      </c>
      <c r="E8">
        <v>1</v>
      </c>
      <c r="G8">
        <f t="shared" si="0"/>
        <v>-45</v>
      </c>
      <c r="I8">
        <v>13</v>
      </c>
      <c r="J8">
        <v>1</v>
      </c>
      <c r="K8">
        <v>16</v>
      </c>
      <c r="L8">
        <v>0</v>
      </c>
      <c r="N8">
        <f t="shared" si="1"/>
        <v>-30</v>
      </c>
      <c r="P8">
        <v>15</v>
      </c>
      <c r="Q8">
        <v>1</v>
      </c>
      <c r="R8">
        <v>13</v>
      </c>
      <c r="S8">
        <v>1</v>
      </c>
      <c r="U8">
        <f t="shared" si="2"/>
        <v>25</v>
      </c>
      <c r="W8">
        <v>6</v>
      </c>
      <c r="X8">
        <v>0</v>
      </c>
      <c r="Y8">
        <v>1</v>
      </c>
      <c r="Z8">
        <v>1</v>
      </c>
      <c r="AB8">
        <f t="shared" si="3"/>
        <v>55</v>
      </c>
    </row>
    <row r="9" spans="1:28" x14ac:dyDescent="0.25">
      <c r="A9" t="s">
        <v>7</v>
      </c>
      <c r="B9">
        <v>10</v>
      </c>
      <c r="C9">
        <v>3</v>
      </c>
      <c r="D9">
        <v>16</v>
      </c>
      <c r="E9">
        <v>0</v>
      </c>
      <c r="G9">
        <f t="shared" si="0"/>
        <v>-60</v>
      </c>
      <c r="I9">
        <v>10</v>
      </c>
      <c r="J9">
        <v>2</v>
      </c>
      <c r="K9">
        <v>17</v>
      </c>
      <c r="L9">
        <v>1</v>
      </c>
      <c r="N9">
        <f t="shared" si="1"/>
        <v>-65</v>
      </c>
      <c r="P9">
        <v>10</v>
      </c>
      <c r="Q9">
        <v>3</v>
      </c>
      <c r="R9">
        <v>15</v>
      </c>
      <c r="S9">
        <v>1</v>
      </c>
      <c r="U9">
        <f t="shared" si="2"/>
        <v>-45</v>
      </c>
      <c r="W9">
        <v>16</v>
      </c>
      <c r="X9">
        <v>3</v>
      </c>
      <c r="Y9">
        <v>10</v>
      </c>
      <c r="Z9">
        <v>3</v>
      </c>
      <c r="AB9">
        <f t="shared" si="3"/>
        <v>75</v>
      </c>
    </row>
    <row r="10" spans="1:28" x14ac:dyDescent="0.25">
      <c r="A10" t="s">
        <v>8</v>
      </c>
      <c r="B10">
        <v>11</v>
      </c>
      <c r="C10">
        <v>3</v>
      </c>
      <c r="D10">
        <v>14</v>
      </c>
      <c r="E10">
        <v>0</v>
      </c>
      <c r="G10">
        <f t="shared" si="0"/>
        <v>-30</v>
      </c>
      <c r="I10">
        <v>17</v>
      </c>
      <c r="J10">
        <v>1</v>
      </c>
      <c r="K10">
        <v>10</v>
      </c>
      <c r="L10">
        <v>1</v>
      </c>
      <c r="N10">
        <f t="shared" si="1"/>
        <v>75</v>
      </c>
      <c r="P10">
        <v>10</v>
      </c>
      <c r="Q10">
        <v>3</v>
      </c>
      <c r="R10">
        <v>15</v>
      </c>
      <c r="S10">
        <v>0</v>
      </c>
      <c r="U10">
        <f t="shared" si="2"/>
        <v>-50</v>
      </c>
      <c r="W10">
        <v>13</v>
      </c>
      <c r="X10">
        <v>0</v>
      </c>
      <c r="Y10">
        <v>15</v>
      </c>
      <c r="Z10">
        <v>1</v>
      </c>
      <c r="AB10">
        <f t="shared" si="3"/>
        <v>-15</v>
      </c>
    </row>
    <row r="11" spans="1:28" x14ac:dyDescent="0.25">
      <c r="A11" t="s">
        <v>9</v>
      </c>
      <c r="B11">
        <v>2</v>
      </c>
      <c r="C11">
        <v>0</v>
      </c>
      <c r="D11">
        <v>7</v>
      </c>
      <c r="E11">
        <v>0</v>
      </c>
      <c r="G11">
        <f t="shared" si="0"/>
        <v>-50</v>
      </c>
      <c r="I11">
        <v>13</v>
      </c>
      <c r="J11">
        <v>0</v>
      </c>
      <c r="K11">
        <v>6</v>
      </c>
      <c r="L11">
        <v>1</v>
      </c>
      <c r="N11">
        <f t="shared" si="1"/>
        <v>75</v>
      </c>
      <c r="P11">
        <v>12</v>
      </c>
      <c r="Q11">
        <v>1</v>
      </c>
      <c r="R11">
        <v>16</v>
      </c>
      <c r="S11">
        <v>1</v>
      </c>
      <c r="U11">
        <f t="shared" si="2"/>
        <v>-35</v>
      </c>
      <c r="W11">
        <v>13</v>
      </c>
      <c r="X11">
        <v>1</v>
      </c>
      <c r="Y11">
        <v>13</v>
      </c>
      <c r="Z11">
        <v>2</v>
      </c>
      <c r="AB11">
        <f t="shared" si="3"/>
        <v>10</v>
      </c>
    </row>
    <row r="12" spans="1:28" x14ac:dyDescent="0.25">
      <c r="A12" t="s">
        <v>10</v>
      </c>
      <c r="B12">
        <v>7</v>
      </c>
      <c r="C12">
        <v>2</v>
      </c>
      <c r="D12">
        <v>20</v>
      </c>
      <c r="E12">
        <v>0</v>
      </c>
      <c r="G12">
        <f t="shared" si="0"/>
        <v>-130</v>
      </c>
      <c r="I12">
        <v>14</v>
      </c>
      <c r="J12">
        <v>0</v>
      </c>
      <c r="K12">
        <v>10</v>
      </c>
      <c r="L12">
        <v>1</v>
      </c>
      <c r="N12">
        <f t="shared" si="1"/>
        <v>45</v>
      </c>
      <c r="P12">
        <v>9</v>
      </c>
      <c r="Q12">
        <v>3</v>
      </c>
      <c r="R12">
        <v>19</v>
      </c>
      <c r="S12">
        <v>2</v>
      </c>
      <c r="U12">
        <f t="shared" si="2"/>
        <v>-90</v>
      </c>
      <c r="W12">
        <v>17</v>
      </c>
      <c r="X12">
        <v>3</v>
      </c>
      <c r="Y12">
        <v>10</v>
      </c>
      <c r="Z12">
        <v>2</v>
      </c>
      <c r="AB12">
        <f t="shared" si="3"/>
        <v>80</v>
      </c>
    </row>
    <row r="13" spans="1:28" x14ac:dyDescent="0.25">
      <c r="A13" t="s">
        <v>11</v>
      </c>
      <c r="B13">
        <v>9</v>
      </c>
      <c r="C13">
        <v>3</v>
      </c>
      <c r="D13">
        <v>20</v>
      </c>
      <c r="E13">
        <v>0</v>
      </c>
      <c r="G13">
        <f t="shared" si="0"/>
        <v>-110</v>
      </c>
      <c r="I13">
        <v>13</v>
      </c>
      <c r="J13">
        <v>1</v>
      </c>
      <c r="K13">
        <v>17</v>
      </c>
      <c r="L13">
        <v>1</v>
      </c>
      <c r="N13">
        <f t="shared" si="1"/>
        <v>-35</v>
      </c>
      <c r="P13">
        <v>11</v>
      </c>
      <c r="Q13">
        <v>2</v>
      </c>
      <c r="R13">
        <v>20</v>
      </c>
      <c r="S13">
        <v>1</v>
      </c>
      <c r="U13">
        <f t="shared" si="2"/>
        <v>-85</v>
      </c>
      <c r="W13">
        <v>14</v>
      </c>
      <c r="X13">
        <v>2</v>
      </c>
      <c r="Y13">
        <v>16</v>
      </c>
      <c r="Z13">
        <v>2</v>
      </c>
      <c r="AB13">
        <f t="shared" si="3"/>
        <v>-10</v>
      </c>
    </row>
    <row r="14" spans="1:28" x14ac:dyDescent="0.25">
      <c r="A14" t="s">
        <v>12</v>
      </c>
      <c r="B14">
        <v>19</v>
      </c>
      <c r="C14">
        <v>3</v>
      </c>
      <c r="D14">
        <v>6</v>
      </c>
      <c r="E14">
        <v>1</v>
      </c>
      <c r="G14">
        <f t="shared" si="0"/>
        <v>135</v>
      </c>
      <c r="I14">
        <v>22</v>
      </c>
      <c r="J14">
        <v>0</v>
      </c>
      <c r="K14">
        <v>5</v>
      </c>
      <c r="L14">
        <v>3</v>
      </c>
      <c r="N14">
        <f t="shared" si="1"/>
        <v>185</v>
      </c>
      <c r="P14">
        <v>24</v>
      </c>
      <c r="Q14">
        <v>0</v>
      </c>
      <c r="R14">
        <v>3</v>
      </c>
      <c r="S14">
        <v>1</v>
      </c>
      <c r="U14">
        <f t="shared" si="2"/>
        <v>215</v>
      </c>
      <c r="W14">
        <v>24</v>
      </c>
      <c r="X14">
        <v>1</v>
      </c>
      <c r="Y14">
        <v>2</v>
      </c>
      <c r="Z14">
        <v>1</v>
      </c>
      <c r="AB14">
        <f t="shared" si="3"/>
        <v>225</v>
      </c>
    </row>
    <row r="21" spans="1:28" x14ac:dyDescent="0.25">
      <c r="A21" s="1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18</v>
      </c>
      <c r="G21" s="1" t="s">
        <v>17</v>
      </c>
      <c r="I21" t="s">
        <v>13</v>
      </c>
      <c r="J21" t="s">
        <v>14</v>
      </c>
      <c r="K21" t="s">
        <v>15</v>
      </c>
      <c r="L21" t="s">
        <v>16</v>
      </c>
      <c r="N21" t="s">
        <v>17</v>
      </c>
      <c r="P21" t="s">
        <v>13</v>
      </c>
      <c r="Q21" t="s">
        <v>14</v>
      </c>
      <c r="R21" t="s">
        <v>15</v>
      </c>
      <c r="S21" t="s">
        <v>16</v>
      </c>
      <c r="U21" t="s">
        <v>17</v>
      </c>
      <c r="W21" t="s">
        <v>13</v>
      </c>
      <c r="X21" t="s">
        <v>14</v>
      </c>
      <c r="Y21" t="s">
        <v>15</v>
      </c>
      <c r="Z21" t="s">
        <v>16</v>
      </c>
      <c r="AB21" t="s">
        <v>17</v>
      </c>
    </row>
    <row r="22" spans="1:28" x14ac:dyDescent="0.25">
      <c r="A22" s="1" t="s">
        <v>1</v>
      </c>
      <c r="B22" s="1">
        <f>B2+I2+P2+I22+W2 +P22+W22+P38+I38+B38</f>
        <v>74</v>
      </c>
      <c r="C22" s="1">
        <f t="shared" ref="C22:E34" si="4">C2+J2+Q2+J22+X2 +Q22+X22+Q38+J38+C38</f>
        <v>9</v>
      </c>
      <c r="D22" s="1">
        <f t="shared" si="4"/>
        <v>163</v>
      </c>
      <c r="E22" s="1">
        <f t="shared" si="4"/>
        <v>13</v>
      </c>
      <c r="F22" s="1">
        <f>B22/(SUM(B22:D22))</f>
        <v>0.30081300813008133</v>
      </c>
      <c r="G22" s="1">
        <f>(B22-D22+E22/2)*10</f>
        <v>-825</v>
      </c>
      <c r="I22">
        <v>8</v>
      </c>
      <c r="J22">
        <v>1</v>
      </c>
      <c r="K22">
        <v>18</v>
      </c>
      <c r="L22">
        <v>2</v>
      </c>
      <c r="N22">
        <f>(I22-K22+L22/2)*10</f>
        <v>-90</v>
      </c>
      <c r="P22">
        <v>6</v>
      </c>
      <c r="Q22">
        <v>1</v>
      </c>
      <c r="R22">
        <v>21</v>
      </c>
      <c r="S22">
        <v>3</v>
      </c>
      <c r="U22">
        <f>(P22-R22+S22/2)*10</f>
        <v>-135</v>
      </c>
      <c r="W22">
        <v>9</v>
      </c>
      <c r="X22">
        <v>0</v>
      </c>
      <c r="Y22">
        <v>19</v>
      </c>
      <c r="Z22">
        <v>0</v>
      </c>
      <c r="AB22">
        <f>(W22-Y22+Z22/2)*10</f>
        <v>-100</v>
      </c>
    </row>
    <row r="23" spans="1:28" x14ac:dyDescent="0.25">
      <c r="A23" s="1" t="s">
        <v>0</v>
      </c>
      <c r="B23" s="1">
        <f t="shared" ref="B23:B34" si="5">B3+I3+P3+I23+W3 +P23+W23+P39+I39+B39</f>
        <v>118</v>
      </c>
      <c r="C23" s="1">
        <f t="shared" si="4"/>
        <v>24</v>
      </c>
      <c r="D23" s="1">
        <f t="shared" si="4"/>
        <v>112</v>
      </c>
      <c r="E23" s="1">
        <f t="shared" si="4"/>
        <v>17</v>
      </c>
      <c r="F23" s="1">
        <f t="shared" ref="F23:F34" si="6">B23/(SUM(B23:D23))</f>
        <v>0.46456692913385828</v>
      </c>
      <c r="G23" s="1">
        <f t="shared" ref="G23:G34" si="7">(B23-D23+E23/2)*10</f>
        <v>145</v>
      </c>
      <c r="I23">
        <v>11</v>
      </c>
      <c r="J23">
        <v>2</v>
      </c>
      <c r="K23">
        <v>15</v>
      </c>
      <c r="L23">
        <v>2</v>
      </c>
      <c r="N23">
        <f t="shared" ref="N23:N34" si="8">(I23-K23+L23/2)*10</f>
        <v>-30</v>
      </c>
      <c r="P23">
        <v>14</v>
      </c>
      <c r="Q23">
        <v>4</v>
      </c>
      <c r="R23">
        <v>10</v>
      </c>
      <c r="S23">
        <v>5</v>
      </c>
      <c r="U23">
        <f t="shared" ref="U23:U34" si="9">(P23-R23+S23/2)*10</f>
        <v>65</v>
      </c>
      <c r="W23">
        <v>14</v>
      </c>
      <c r="X23">
        <v>3</v>
      </c>
      <c r="Y23">
        <v>12</v>
      </c>
      <c r="Z23">
        <v>1</v>
      </c>
      <c r="AB23">
        <f t="shared" ref="AB23:AB34" si="10">(W23-Y23+Z23/2)*10</f>
        <v>25</v>
      </c>
    </row>
    <row r="24" spans="1:28" x14ac:dyDescent="0.25">
      <c r="A24" s="1" t="s">
        <v>2</v>
      </c>
      <c r="B24" s="1">
        <f t="shared" si="5"/>
        <v>75</v>
      </c>
      <c r="C24" s="1">
        <f t="shared" si="4"/>
        <v>7</v>
      </c>
      <c r="D24" s="1">
        <f t="shared" si="4"/>
        <v>186</v>
      </c>
      <c r="E24" s="1">
        <f t="shared" si="4"/>
        <v>18</v>
      </c>
      <c r="F24" s="1">
        <f t="shared" si="6"/>
        <v>0.27985074626865669</v>
      </c>
      <c r="G24" s="1">
        <f t="shared" si="7"/>
        <v>-1020</v>
      </c>
      <c r="I24">
        <v>9</v>
      </c>
      <c r="J24">
        <v>2</v>
      </c>
      <c r="K24">
        <v>18</v>
      </c>
      <c r="L24">
        <v>3</v>
      </c>
      <c r="N24">
        <f t="shared" si="8"/>
        <v>-75</v>
      </c>
      <c r="P24">
        <v>10</v>
      </c>
      <c r="Q24">
        <v>0</v>
      </c>
      <c r="R24">
        <v>19</v>
      </c>
      <c r="S24">
        <v>2</v>
      </c>
      <c r="U24">
        <f t="shared" si="9"/>
        <v>-80</v>
      </c>
      <c r="W24">
        <v>9</v>
      </c>
      <c r="X24">
        <v>0</v>
      </c>
      <c r="Y24">
        <v>21</v>
      </c>
      <c r="Z24">
        <v>2</v>
      </c>
      <c r="AB24">
        <f t="shared" si="10"/>
        <v>-110</v>
      </c>
    </row>
    <row r="25" spans="1:28" x14ac:dyDescent="0.25">
      <c r="A25" s="1" t="s">
        <v>3</v>
      </c>
      <c r="B25" s="1">
        <f t="shared" si="5"/>
        <v>94</v>
      </c>
      <c r="C25" s="1">
        <f t="shared" si="4"/>
        <v>17</v>
      </c>
      <c r="D25" s="1">
        <f t="shared" si="4"/>
        <v>156</v>
      </c>
      <c r="E25" s="1">
        <f t="shared" si="4"/>
        <v>17</v>
      </c>
      <c r="F25" s="1">
        <f t="shared" si="6"/>
        <v>0.35205992509363299</v>
      </c>
      <c r="G25" s="1">
        <f t="shared" si="7"/>
        <v>-535</v>
      </c>
      <c r="I25">
        <v>14</v>
      </c>
      <c r="J25">
        <v>2</v>
      </c>
      <c r="K25">
        <v>14</v>
      </c>
      <c r="L25">
        <v>4</v>
      </c>
      <c r="N25">
        <f t="shared" si="8"/>
        <v>20</v>
      </c>
      <c r="P25">
        <v>13</v>
      </c>
      <c r="Q25">
        <v>1</v>
      </c>
      <c r="R25">
        <v>16</v>
      </c>
      <c r="S25">
        <v>4</v>
      </c>
      <c r="U25">
        <f t="shared" si="9"/>
        <v>-10</v>
      </c>
      <c r="W25">
        <v>12</v>
      </c>
      <c r="X25">
        <v>0</v>
      </c>
      <c r="Y25">
        <v>17</v>
      </c>
      <c r="Z25">
        <v>0</v>
      </c>
      <c r="AB25">
        <f t="shared" si="10"/>
        <v>-50</v>
      </c>
    </row>
    <row r="26" spans="1:28" x14ac:dyDescent="0.25">
      <c r="A26" s="1" t="s">
        <v>4</v>
      </c>
      <c r="B26" s="1">
        <f t="shared" si="5"/>
        <v>111</v>
      </c>
      <c r="C26" s="1">
        <f t="shared" si="4"/>
        <v>25</v>
      </c>
      <c r="D26" s="1">
        <f t="shared" si="4"/>
        <v>116</v>
      </c>
      <c r="E26" s="1">
        <f t="shared" si="4"/>
        <v>13</v>
      </c>
      <c r="F26" s="1">
        <f t="shared" si="6"/>
        <v>0.44047619047619047</v>
      </c>
      <c r="G26" s="1">
        <f t="shared" si="7"/>
        <v>15</v>
      </c>
      <c r="I26">
        <v>10</v>
      </c>
      <c r="J26">
        <v>3</v>
      </c>
      <c r="K26">
        <v>14</v>
      </c>
      <c r="L26">
        <v>2</v>
      </c>
      <c r="N26">
        <f t="shared" si="8"/>
        <v>-30</v>
      </c>
      <c r="P26">
        <v>14</v>
      </c>
      <c r="Q26">
        <v>4</v>
      </c>
      <c r="R26">
        <v>11</v>
      </c>
      <c r="S26">
        <v>5</v>
      </c>
      <c r="U26">
        <f t="shared" si="9"/>
        <v>55</v>
      </c>
      <c r="W26">
        <v>11</v>
      </c>
      <c r="X26">
        <v>4</v>
      </c>
      <c r="Y26">
        <v>14</v>
      </c>
      <c r="Z26">
        <v>1</v>
      </c>
      <c r="AB26">
        <f t="shared" si="10"/>
        <v>-25</v>
      </c>
    </row>
    <row r="27" spans="1:28" x14ac:dyDescent="0.25">
      <c r="A27" s="1" t="s">
        <v>5</v>
      </c>
      <c r="B27" s="1">
        <f t="shared" si="5"/>
        <v>113</v>
      </c>
      <c r="C27" s="1">
        <f t="shared" si="4"/>
        <v>24</v>
      </c>
      <c r="D27" s="1">
        <f t="shared" si="4"/>
        <v>139</v>
      </c>
      <c r="E27" s="1">
        <f t="shared" si="4"/>
        <v>13</v>
      </c>
      <c r="F27" s="1">
        <f t="shared" si="6"/>
        <v>0.40942028985507245</v>
      </c>
      <c r="G27" s="1">
        <f t="shared" si="7"/>
        <v>-195</v>
      </c>
      <c r="I27">
        <v>12</v>
      </c>
      <c r="J27">
        <v>3</v>
      </c>
      <c r="K27">
        <v>16</v>
      </c>
      <c r="L27">
        <v>3</v>
      </c>
      <c r="N27">
        <f t="shared" si="8"/>
        <v>-25</v>
      </c>
      <c r="P27">
        <v>12</v>
      </c>
      <c r="Q27">
        <v>3</v>
      </c>
      <c r="R27">
        <v>15</v>
      </c>
      <c r="S27">
        <v>0</v>
      </c>
      <c r="U27">
        <f t="shared" si="9"/>
        <v>-30</v>
      </c>
      <c r="W27">
        <v>13</v>
      </c>
      <c r="X27">
        <v>2</v>
      </c>
      <c r="Y27">
        <v>16</v>
      </c>
      <c r="Z27">
        <v>1</v>
      </c>
      <c r="AB27">
        <f t="shared" si="10"/>
        <v>-25</v>
      </c>
    </row>
    <row r="28" spans="1:28" x14ac:dyDescent="0.25">
      <c r="A28" s="1" t="s">
        <v>6</v>
      </c>
      <c r="B28" s="1">
        <f t="shared" si="5"/>
        <v>83</v>
      </c>
      <c r="C28" s="1">
        <f t="shared" si="4"/>
        <v>11</v>
      </c>
      <c r="D28" s="1">
        <f t="shared" si="4"/>
        <v>79</v>
      </c>
      <c r="E28" s="1">
        <f t="shared" si="4"/>
        <v>10</v>
      </c>
      <c r="F28" s="1">
        <f t="shared" si="6"/>
        <v>0.47976878612716761</v>
      </c>
      <c r="G28" s="1">
        <f t="shared" si="7"/>
        <v>90</v>
      </c>
      <c r="I28">
        <v>3</v>
      </c>
      <c r="J28">
        <v>0</v>
      </c>
      <c r="K28">
        <v>0</v>
      </c>
      <c r="L28">
        <v>1</v>
      </c>
      <c r="N28">
        <f t="shared" si="8"/>
        <v>35</v>
      </c>
      <c r="P28">
        <v>3</v>
      </c>
      <c r="Q28">
        <v>0</v>
      </c>
      <c r="R28">
        <v>0</v>
      </c>
      <c r="S28">
        <v>1</v>
      </c>
      <c r="U28">
        <f t="shared" si="9"/>
        <v>35</v>
      </c>
      <c r="W28">
        <v>14</v>
      </c>
      <c r="X28">
        <v>1</v>
      </c>
      <c r="Y28">
        <v>14</v>
      </c>
      <c r="Z28">
        <v>1</v>
      </c>
      <c r="AB28">
        <f t="shared" si="10"/>
        <v>5</v>
      </c>
    </row>
    <row r="29" spans="1:28" x14ac:dyDescent="0.25">
      <c r="A29" s="1" t="s">
        <v>7</v>
      </c>
      <c r="B29" s="1">
        <f t="shared" si="5"/>
        <v>110</v>
      </c>
      <c r="C29" s="1">
        <f t="shared" si="4"/>
        <v>23</v>
      </c>
      <c r="D29" s="1">
        <f t="shared" si="4"/>
        <v>123</v>
      </c>
      <c r="E29" s="1">
        <f t="shared" si="4"/>
        <v>15</v>
      </c>
      <c r="F29" s="1">
        <f t="shared" si="6"/>
        <v>0.4296875</v>
      </c>
      <c r="G29" s="1">
        <f t="shared" si="7"/>
        <v>-55</v>
      </c>
      <c r="I29">
        <v>10</v>
      </c>
      <c r="J29">
        <v>1</v>
      </c>
      <c r="K29">
        <v>17</v>
      </c>
      <c r="L29">
        <v>3</v>
      </c>
      <c r="N29">
        <f t="shared" si="8"/>
        <v>-55</v>
      </c>
      <c r="P29">
        <v>14</v>
      </c>
      <c r="Q29">
        <v>3</v>
      </c>
      <c r="R29">
        <v>11</v>
      </c>
      <c r="S29">
        <v>3</v>
      </c>
      <c r="U29">
        <f t="shared" si="9"/>
        <v>45</v>
      </c>
      <c r="W29">
        <v>10</v>
      </c>
      <c r="X29">
        <v>3</v>
      </c>
      <c r="Y29">
        <v>16</v>
      </c>
      <c r="Z29">
        <v>1</v>
      </c>
      <c r="AB29">
        <f t="shared" si="10"/>
        <v>-55</v>
      </c>
    </row>
    <row r="30" spans="1:28" x14ac:dyDescent="0.25">
      <c r="A30" s="1" t="s">
        <v>8</v>
      </c>
      <c r="B30" s="1">
        <f t="shared" si="5"/>
        <v>110</v>
      </c>
      <c r="C30" s="1">
        <f t="shared" si="4"/>
        <v>24</v>
      </c>
      <c r="D30" s="1">
        <f t="shared" si="4"/>
        <v>120</v>
      </c>
      <c r="E30" s="1">
        <f t="shared" si="4"/>
        <v>14</v>
      </c>
      <c r="F30" s="1">
        <f t="shared" si="6"/>
        <v>0.43307086614173229</v>
      </c>
      <c r="G30" s="1">
        <f t="shared" si="7"/>
        <v>-30</v>
      </c>
      <c r="I30">
        <v>8</v>
      </c>
      <c r="J30">
        <v>4</v>
      </c>
      <c r="K30">
        <v>16</v>
      </c>
      <c r="L30">
        <v>3</v>
      </c>
      <c r="N30">
        <f t="shared" si="8"/>
        <v>-65</v>
      </c>
      <c r="P30">
        <v>14</v>
      </c>
      <c r="Q30">
        <v>4</v>
      </c>
      <c r="R30">
        <v>11</v>
      </c>
      <c r="S30">
        <v>5</v>
      </c>
      <c r="U30">
        <f t="shared" si="9"/>
        <v>55</v>
      </c>
      <c r="W30">
        <v>11</v>
      </c>
      <c r="X30">
        <v>4</v>
      </c>
      <c r="Y30">
        <v>14</v>
      </c>
      <c r="Z30">
        <v>1</v>
      </c>
      <c r="AB30">
        <f t="shared" si="10"/>
        <v>-25</v>
      </c>
    </row>
    <row r="31" spans="1:28" x14ac:dyDescent="0.25">
      <c r="A31" s="1" t="s">
        <v>9</v>
      </c>
      <c r="B31" s="1">
        <f t="shared" si="5"/>
        <v>99</v>
      </c>
      <c r="C31" s="1">
        <f t="shared" si="4"/>
        <v>16</v>
      </c>
      <c r="D31" s="1">
        <f t="shared" si="4"/>
        <v>109</v>
      </c>
      <c r="E31" s="1">
        <f t="shared" si="4"/>
        <v>15</v>
      </c>
      <c r="F31" s="1">
        <f t="shared" si="6"/>
        <v>0.4419642857142857</v>
      </c>
      <c r="G31" s="1">
        <f t="shared" si="7"/>
        <v>-25</v>
      </c>
      <c r="I31">
        <v>13</v>
      </c>
      <c r="J31">
        <v>2</v>
      </c>
      <c r="K31">
        <v>14</v>
      </c>
      <c r="L31">
        <v>2</v>
      </c>
      <c r="N31">
        <f t="shared" si="8"/>
        <v>0</v>
      </c>
      <c r="P31">
        <v>12</v>
      </c>
      <c r="Q31">
        <v>4</v>
      </c>
      <c r="R31">
        <v>11</v>
      </c>
      <c r="S31">
        <v>3</v>
      </c>
      <c r="U31">
        <f t="shared" si="9"/>
        <v>25</v>
      </c>
      <c r="W31">
        <v>11</v>
      </c>
      <c r="X31">
        <v>2</v>
      </c>
      <c r="Y31">
        <v>16</v>
      </c>
      <c r="Z31">
        <v>1</v>
      </c>
      <c r="AB31">
        <f t="shared" si="10"/>
        <v>-45</v>
      </c>
    </row>
    <row r="32" spans="1:28" x14ac:dyDescent="0.25">
      <c r="A32" s="1" t="s">
        <v>10</v>
      </c>
      <c r="B32" s="1">
        <f t="shared" si="5"/>
        <v>106</v>
      </c>
      <c r="C32" s="1">
        <f t="shared" si="4"/>
        <v>23</v>
      </c>
      <c r="D32" s="1">
        <f t="shared" si="4"/>
        <v>133</v>
      </c>
      <c r="E32" s="1">
        <f t="shared" si="4"/>
        <v>15</v>
      </c>
      <c r="F32" s="1">
        <f t="shared" si="6"/>
        <v>0.40458015267175573</v>
      </c>
      <c r="G32" s="1">
        <f t="shared" si="7"/>
        <v>-195</v>
      </c>
      <c r="I32">
        <v>12</v>
      </c>
      <c r="J32">
        <v>2</v>
      </c>
      <c r="K32">
        <v>16</v>
      </c>
      <c r="L32">
        <v>2</v>
      </c>
      <c r="N32">
        <f t="shared" si="8"/>
        <v>-30</v>
      </c>
      <c r="P32">
        <v>11</v>
      </c>
      <c r="Q32">
        <v>3</v>
      </c>
      <c r="R32">
        <v>15</v>
      </c>
      <c r="S32">
        <v>4</v>
      </c>
      <c r="U32">
        <f t="shared" si="9"/>
        <v>-20</v>
      </c>
      <c r="W32">
        <v>10</v>
      </c>
      <c r="X32">
        <v>4</v>
      </c>
      <c r="Y32">
        <v>16</v>
      </c>
      <c r="Z32">
        <v>1</v>
      </c>
      <c r="AB32">
        <f t="shared" si="10"/>
        <v>-55</v>
      </c>
    </row>
    <row r="33" spans="1:28" x14ac:dyDescent="0.25">
      <c r="A33" s="1" t="s">
        <v>11</v>
      </c>
      <c r="B33" s="1">
        <f t="shared" si="5"/>
        <v>114</v>
      </c>
      <c r="C33" s="1">
        <f t="shared" si="4"/>
        <v>18</v>
      </c>
      <c r="D33" s="1">
        <f t="shared" si="4"/>
        <v>154</v>
      </c>
      <c r="E33" s="1">
        <f t="shared" si="4"/>
        <v>11</v>
      </c>
      <c r="F33" s="1">
        <f t="shared" si="6"/>
        <v>0.39860139860139859</v>
      </c>
      <c r="G33" s="1">
        <f t="shared" si="7"/>
        <v>-345</v>
      </c>
      <c r="I33">
        <v>17</v>
      </c>
      <c r="J33">
        <v>1</v>
      </c>
      <c r="K33">
        <v>13</v>
      </c>
      <c r="L33">
        <v>2</v>
      </c>
      <c r="N33">
        <f t="shared" si="8"/>
        <v>50</v>
      </c>
      <c r="P33">
        <v>14</v>
      </c>
      <c r="Q33">
        <v>3</v>
      </c>
      <c r="R33">
        <v>15</v>
      </c>
      <c r="S33">
        <v>1</v>
      </c>
      <c r="U33">
        <f t="shared" si="9"/>
        <v>-5</v>
      </c>
      <c r="W33">
        <v>12</v>
      </c>
      <c r="X33">
        <v>1</v>
      </c>
      <c r="Y33">
        <v>19</v>
      </c>
      <c r="Z33">
        <v>2</v>
      </c>
      <c r="AB33">
        <f t="shared" si="10"/>
        <v>-60</v>
      </c>
    </row>
    <row r="34" spans="1:28" x14ac:dyDescent="0.25">
      <c r="A34" s="1" t="s">
        <v>12</v>
      </c>
      <c r="B34" s="1">
        <f t="shared" si="5"/>
        <v>208</v>
      </c>
      <c r="C34" s="1">
        <f t="shared" si="4"/>
        <v>13</v>
      </c>
      <c r="D34" s="1">
        <f t="shared" si="4"/>
        <v>32</v>
      </c>
      <c r="E34" s="1">
        <f t="shared" si="4"/>
        <v>22</v>
      </c>
      <c r="F34" s="1">
        <f t="shared" si="6"/>
        <v>0.82213438735177868</v>
      </c>
      <c r="G34" s="1">
        <f t="shared" si="7"/>
        <v>1870</v>
      </c>
      <c r="I34">
        <v>25</v>
      </c>
      <c r="J34">
        <v>2</v>
      </c>
      <c r="K34">
        <v>2</v>
      </c>
      <c r="L34">
        <v>3</v>
      </c>
      <c r="N34">
        <f t="shared" si="8"/>
        <v>245</v>
      </c>
      <c r="P34">
        <v>24</v>
      </c>
      <c r="Q34">
        <v>2</v>
      </c>
      <c r="R34">
        <v>3</v>
      </c>
      <c r="S34">
        <v>5</v>
      </c>
      <c r="U34">
        <f t="shared" si="9"/>
        <v>235</v>
      </c>
      <c r="W34">
        <v>23</v>
      </c>
      <c r="X34">
        <v>1</v>
      </c>
      <c r="Y34">
        <v>4</v>
      </c>
      <c r="Z34">
        <v>3</v>
      </c>
      <c r="AB34">
        <f t="shared" si="10"/>
        <v>205</v>
      </c>
    </row>
    <row r="37" spans="1:28" x14ac:dyDescent="0.25">
      <c r="B37" t="s">
        <v>13</v>
      </c>
      <c r="C37" t="s">
        <v>14</v>
      </c>
      <c r="D37" t="s">
        <v>15</v>
      </c>
      <c r="E37" t="s">
        <v>16</v>
      </c>
      <c r="G37" t="s">
        <v>17</v>
      </c>
      <c r="I37" t="s">
        <v>13</v>
      </c>
      <c r="J37" t="s">
        <v>14</v>
      </c>
      <c r="K37" t="s">
        <v>15</v>
      </c>
      <c r="L37" t="s">
        <v>16</v>
      </c>
      <c r="N37" t="s">
        <v>17</v>
      </c>
      <c r="P37" t="s">
        <v>13</v>
      </c>
      <c r="Q37" t="s">
        <v>14</v>
      </c>
      <c r="R37" t="s">
        <v>15</v>
      </c>
      <c r="S37" t="s">
        <v>16</v>
      </c>
      <c r="U37" t="s">
        <v>17</v>
      </c>
    </row>
    <row r="38" spans="1:28" x14ac:dyDescent="0.25">
      <c r="B38">
        <v>9</v>
      </c>
      <c r="C38">
        <v>2</v>
      </c>
      <c r="D38">
        <v>16</v>
      </c>
      <c r="E38">
        <v>1</v>
      </c>
      <c r="G38">
        <f>(B38-D38+E38/2)*10</f>
        <v>-65</v>
      </c>
      <c r="I38">
        <v>10</v>
      </c>
      <c r="J38">
        <v>0</v>
      </c>
      <c r="K38">
        <v>17</v>
      </c>
      <c r="L38">
        <v>1</v>
      </c>
      <c r="N38">
        <f>(I38-K38+L38/2)*10</f>
        <v>-65</v>
      </c>
      <c r="U38">
        <f>(P38-R38+S38/2)*10</f>
        <v>0</v>
      </c>
    </row>
    <row r="39" spans="1:28" x14ac:dyDescent="0.25">
      <c r="B39">
        <v>16</v>
      </c>
      <c r="C39">
        <v>3</v>
      </c>
      <c r="D39">
        <v>9</v>
      </c>
      <c r="E39">
        <v>2</v>
      </c>
      <c r="G39">
        <f t="shared" ref="G39:G50" si="11">(B39-D39+E39/2)*10</f>
        <v>80</v>
      </c>
      <c r="I39">
        <v>11</v>
      </c>
      <c r="J39">
        <v>3</v>
      </c>
      <c r="K39">
        <v>14</v>
      </c>
      <c r="L39">
        <v>2</v>
      </c>
      <c r="N39">
        <f t="shared" ref="N39:N50" si="12">(I39-K39+L39/2)*10</f>
        <v>-20</v>
      </c>
      <c r="U39">
        <f t="shared" ref="U39:U50" si="13">(P39-R39+S39/2)*10</f>
        <v>0</v>
      </c>
    </row>
    <row r="40" spans="1:28" x14ac:dyDescent="0.25">
      <c r="B40">
        <v>13</v>
      </c>
      <c r="C40">
        <v>2</v>
      </c>
      <c r="D40">
        <v>16</v>
      </c>
      <c r="E40">
        <v>4</v>
      </c>
      <c r="G40">
        <f t="shared" si="11"/>
        <v>-10</v>
      </c>
      <c r="I40">
        <v>7</v>
      </c>
      <c r="J40">
        <v>0</v>
      </c>
      <c r="K40">
        <v>22</v>
      </c>
      <c r="L40">
        <v>2</v>
      </c>
      <c r="N40">
        <f t="shared" si="12"/>
        <v>-140</v>
      </c>
      <c r="U40">
        <f t="shared" si="13"/>
        <v>0</v>
      </c>
    </row>
    <row r="41" spans="1:28" x14ac:dyDescent="0.25">
      <c r="B41">
        <v>12</v>
      </c>
      <c r="C41">
        <v>2</v>
      </c>
      <c r="D41">
        <v>16</v>
      </c>
      <c r="E41">
        <v>2</v>
      </c>
      <c r="G41">
        <f t="shared" si="11"/>
        <v>-30</v>
      </c>
      <c r="I41">
        <v>7</v>
      </c>
      <c r="J41">
        <v>2</v>
      </c>
      <c r="K41">
        <v>20</v>
      </c>
      <c r="L41">
        <v>0</v>
      </c>
      <c r="N41">
        <f t="shared" si="12"/>
        <v>-130</v>
      </c>
      <c r="U41">
        <f t="shared" si="13"/>
        <v>0</v>
      </c>
    </row>
    <row r="42" spans="1:28" x14ac:dyDescent="0.25">
      <c r="B42">
        <v>17</v>
      </c>
      <c r="C42">
        <v>3</v>
      </c>
      <c r="D42">
        <v>8</v>
      </c>
      <c r="E42">
        <v>2</v>
      </c>
      <c r="G42">
        <f t="shared" si="11"/>
        <v>100</v>
      </c>
      <c r="I42">
        <v>10</v>
      </c>
      <c r="J42">
        <v>3</v>
      </c>
      <c r="K42">
        <v>15</v>
      </c>
      <c r="L42">
        <v>1</v>
      </c>
      <c r="N42">
        <f t="shared" si="12"/>
        <v>-45</v>
      </c>
      <c r="U42">
        <f t="shared" si="13"/>
        <v>0</v>
      </c>
    </row>
    <row r="43" spans="1:28" x14ac:dyDescent="0.25">
      <c r="B43">
        <v>15</v>
      </c>
      <c r="C43">
        <v>4</v>
      </c>
      <c r="D43">
        <v>12</v>
      </c>
      <c r="E43">
        <v>3</v>
      </c>
      <c r="G43">
        <f t="shared" si="11"/>
        <v>45</v>
      </c>
      <c r="I43">
        <v>13</v>
      </c>
      <c r="J43">
        <v>3</v>
      </c>
      <c r="K43">
        <v>14</v>
      </c>
      <c r="L43">
        <v>0</v>
      </c>
      <c r="N43">
        <f t="shared" si="12"/>
        <v>-10</v>
      </c>
      <c r="U43">
        <f t="shared" si="13"/>
        <v>0</v>
      </c>
    </row>
    <row r="44" spans="1:28" x14ac:dyDescent="0.25">
      <c r="B44">
        <v>3</v>
      </c>
      <c r="C44">
        <v>2</v>
      </c>
      <c r="D44">
        <v>8</v>
      </c>
      <c r="E44">
        <v>1</v>
      </c>
      <c r="G44">
        <f t="shared" si="11"/>
        <v>-45</v>
      </c>
      <c r="I44">
        <v>16</v>
      </c>
      <c r="J44">
        <v>2</v>
      </c>
      <c r="K44">
        <v>12</v>
      </c>
      <c r="L44">
        <v>3</v>
      </c>
      <c r="N44">
        <f t="shared" si="12"/>
        <v>55</v>
      </c>
      <c r="U44">
        <f t="shared" si="13"/>
        <v>0</v>
      </c>
    </row>
    <row r="45" spans="1:28" x14ac:dyDescent="0.25">
      <c r="B45">
        <v>17</v>
      </c>
      <c r="C45">
        <v>3</v>
      </c>
      <c r="D45">
        <v>8</v>
      </c>
      <c r="E45">
        <v>2</v>
      </c>
      <c r="G45">
        <f t="shared" si="11"/>
        <v>100</v>
      </c>
      <c r="I45">
        <v>13</v>
      </c>
      <c r="J45">
        <v>2</v>
      </c>
      <c r="K45">
        <v>13</v>
      </c>
      <c r="L45">
        <v>1</v>
      </c>
      <c r="N45">
        <f t="shared" si="12"/>
        <v>5</v>
      </c>
      <c r="U45">
        <f t="shared" si="13"/>
        <v>0</v>
      </c>
    </row>
    <row r="46" spans="1:28" x14ac:dyDescent="0.25">
      <c r="B46">
        <v>17</v>
      </c>
      <c r="C46">
        <v>3</v>
      </c>
      <c r="D46">
        <v>8</v>
      </c>
      <c r="E46">
        <v>2</v>
      </c>
      <c r="G46">
        <f t="shared" si="11"/>
        <v>100</v>
      </c>
      <c r="I46">
        <v>9</v>
      </c>
      <c r="J46">
        <v>2</v>
      </c>
      <c r="K46">
        <v>17</v>
      </c>
      <c r="L46">
        <v>1</v>
      </c>
      <c r="N46">
        <f t="shared" si="12"/>
        <v>-75</v>
      </c>
      <c r="U46">
        <f t="shared" si="13"/>
        <v>0</v>
      </c>
    </row>
    <row r="47" spans="1:28" x14ac:dyDescent="0.25">
      <c r="B47">
        <v>12</v>
      </c>
      <c r="C47">
        <v>4</v>
      </c>
      <c r="D47">
        <v>11</v>
      </c>
      <c r="E47">
        <v>2</v>
      </c>
      <c r="G47">
        <f t="shared" si="11"/>
        <v>20</v>
      </c>
      <c r="I47">
        <v>11</v>
      </c>
      <c r="J47">
        <v>2</v>
      </c>
      <c r="K47">
        <v>15</v>
      </c>
      <c r="L47">
        <v>3</v>
      </c>
      <c r="N47">
        <f t="shared" si="12"/>
        <v>-25</v>
      </c>
      <c r="U47">
        <f t="shared" si="13"/>
        <v>0</v>
      </c>
    </row>
    <row r="48" spans="1:28" x14ac:dyDescent="0.25">
      <c r="B48">
        <v>13</v>
      </c>
      <c r="C48">
        <v>2</v>
      </c>
      <c r="D48">
        <v>14</v>
      </c>
      <c r="E48">
        <v>0</v>
      </c>
      <c r="G48">
        <f t="shared" si="11"/>
        <v>-10</v>
      </c>
      <c r="I48">
        <v>13</v>
      </c>
      <c r="J48">
        <v>4</v>
      </c>
      <c r="K48">
        <v>13</v>
      </c>
      <c r="L48">
        <v>3</v>
      </c>
      <c r="N48">
        <f t="shared" si="12"/>
        <v>15</v>
      </c>
      <c r="U48">
        <f t="shared" si="13"/>
        <v>0</v>
      </c>
    </row>
    <row r="49" spans="2:21" x14ac:dyDescent="0.25">
      <c r="B49">
        <v>8</v>
      </c>
      <c r="C49">
        <v>3</v>
      </c>
      <c r="D49">
        <v>20</v>
      </c>
      <c r="E49">
        <v>1</v>
      </c>
      <c r="G49">
        <f t="shared" si="11"/>
        <v>-115</v>
      </c>
      <c r="I49">
        <v>16</v>
      </c>
      <c r="J49">
        <v>2</v>
      </c>
      <c r="K49">
        <v>14</v>
      </c>
      <c r="L49">
        <v>1</v>
      </c>
      <c r="N49">
        <f t="shared" si="12"/>
        <v>25</v>
      </c>
      <c r="U49">
        <f t="shared" si="13"/>
        <v>0</v>
      </c>
    </row>
    <row r="50" spans="2:21" x14ac:dyDescent="0.25">
      <c r="B50">
        <v>24</v>
      </c>
      <c r="C50">
        <v>3</v>
      </c>
      <c r="D50">
        <v>2</v>
      </c>
      <c r="E50">
        <v>3</v>
      </c>
      <c r="G50">
        <f t="shared" si="11"/>
        <v>235</v>
      </c>
      <c r="I50">
        <v>23</v>
      </c>
      <c r="J50">
        <v>1</v>
      </c>
      <c r="K50">
        <v>5</v>
      </c>
      <c r="L50">
        <v>2</v>
      </c>
      <c r="N50">
        <f t="shared" si="12"/>
        <v>190</v>
      </c>
      <c r="U50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Ogólnie</vt:lpstr>
      <vt:lpstr>1 Talia</vt:lpstr>
      <vt:lpstr>2 Talie</vt:lpstr>
      <vt:lpstr>3 Talie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2018-12-30T13:46:52Z</dcterms:modified>
</cp:coreProperties>
</file>