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de34c7a8dc839f66/Documents/"/>
    </mc:Choice>
  </mc:AlternateContent>
  <xr:revisionPtr revIDLastSave="530" documentId="8_{7A6143DA-4208-400B-9EAD-A8045E03F1C7}" xr6:coauthVersionLast="47" xr6:coauthVersionMax="47" xr10:uidLastSave="{C105ECDB-C470-4132-B31B-C36998AF8AC4}"/>
  <bookViews>
    <workbookView xWindow="-108" yWindow="-108" windowWidth="23256" windowHeight="12456" activeTab="1" xr2:uid="{FA533DF1-0C01-4750-BE45-B62AECFF6D97}"/>
  </bookViews>
  <sheets>
    <sheet name="Dataset" sheetId="1" r:id="rId1"/>
    <sheet name="Pivot chart " sheetId="3" r:id="rId2"/>
    <sheet name="charts" sheetId="4" r:id="rId3"/>
  </sheets>
  <definedNames>
    <definedName name="Slicer_Education">#N/A</definedName>
    <definedName name="Slicer_martial_status">#N/A</definedName>
    <definedName name="Slicer_occupation">#N/A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D3" i="1"/>
  <c r="D11" i="1"/>
  <c r="D24" i="1"/>
  <c r="D16" i="1"/>
  <c r="D4" i="1"/>
  <c r="D13" i="1"/>
  <c r="D7" i="1"/>
  <c r="D2" i="1"/>
  <c r="D27" i="1"/>
  <c r="D26" i="1"/>
  <c r="D25" i="1"/>
  <c r="D32" i="1"/>
  <c r="D28" i="1"/>
  <c r="D29" i="1"/>
  <c r="D31" i="1"/>
  <c r="D6" i="1"/>
  <c r="D10" i="1"/>
  <c r="D18" i="1"/>
  <c r="D5" i="1"/>
  <c r="D9" i="1"/>
  <c r="D20" i="1"/>
  <c r="D21" i="1"/>
  <c r="D15" i="1"/>
  <c r="D14" i="1"/>
  <c r="D22" i="1"/>
  <c r="D17" i="1"/>
  <c r="D19" i="1"/>
  <c r="D12" i="1"/>
  <c r="D23" i="1"/>
</calcChain>
</file>

<file path=xl/sharedStrings.xml><?xml version="1.0" encoding="utf-8"?>
<sst xmlns="http://schemas.openxmlformats.org/spreadsheetml/2006/main" count="289" uniqueCount="37">
  <si>
    <t>Children</t>
  </si>
  <si>
    <t>Education</t>
  </si>
  <si>
    <t>Home Owner</t>
  </si>
  <si>
    <t>Cars</t>
  </si>
  <si>
    <t>Commute distance</t>
  </si>
  <si>
    <t>Region</t>
  </si>
  <si>
    <t>Age</t>
  </si>
  <si>
    <t>Purchased bike</t>
  </si>
  <si>
    <t>married</t>
  </si>
  <si>
    <t>single</t>
  </si>
  <si>
    <t>male</t>
  </si>
  <si>
    <t>female</t>
  </si>
  <si>
    <t>₹5000,00</t>
  </si>
  <si>
    <t>partial education</t>
  </si>
  <si>
    <t>bachrole</t>
  </si>
  <si>
    <t>high school</t>
  </si>
  <si>
    <t>yes</t>
  </si>
  <si>
    <t>no</t>
  </si>
  <si>
    <t>0-1 miles</t>
  </si>
  <si>
    <t>2-3 miles</t>
  </si>
  <si>
    <t>2-5 miles</t>
  </si>
  <si>
    <t>occupation</t>
  </si>
  <si>
    <t>worker</t>
  </si>
  <si>
    <t>manager</t>
  </si>
  <si>
    <t>ID no.</t>
  </si>
  <si>
    <t>Income</t>
  </si>
  <si>
    <t>Gender</t>
  </si>
  <si>
    <t>martial status</t>
  </si>
  <si>
    <t>India</t>
  </si>
  <si>
    <t>USA</t>
  </si>
  <si>
    <t>America</t>
  </si>
  <si>
    <t>Count of Income</t>
  </si>
  <si>
    <t>Column Labels</t>
  </si>
  <si>
    <t>Grand Total</t>
  </si>
  <si>
    <t>Row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</si>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</sst>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2" x14ac:knownFonts="1">
    <font>
      <sz val="11"/>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income </a:t>
            </a:r>
            <a:endParaRPr lang="en-US"/>
          </a:p>
        </c:rich>
      </c:tx>
      <c:layout>
        <c:manualLayout>
          <c:xMode val="edge"/>
          <c:yMode val="edge"/>
          <c:x val="0.3610901137357830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136482939632549E-2"/>
          <c:y val="0.19342373869932925"/>
          <c:w val="0.65198140857392828"/>
          <c:h val="0.65853091280256637"/>
        </c:manualLayout>
      </c:layout>
      <c:bar3DChart>
        <c:barDir val="col"/>
        <c:grouping val="standard"/>
        <c:varyColors val="0"/>
        <c:ser>
          <c:idx val="0"/>
          <c:order val="0"/>
          <c:tx>
            <c:strRef>
              <c:f>'Pivot chart '!$B$3:$B$4</c:f>
              <c:strCache>
                <c:ptCount val="1"/>
                <c:pt idx="0">
                  <c:v>no</c:v>
                </c:pt>
              </c:strCache>
            </c:strRef>
          </c:tx>
          <c:spPr>
            <a:solidFill>
              <a:schemeClr val="accent1"/>
            </a:solidFill>
            <a:ln>
              <a:noFill/>
            </a:ln>
            <a:effectLst/>
            <a:sp3d/>
          </c:spPr>
          <c:invertIfNegative val="0"/>
          <c:cat>
            <c:strRef>
              <c:f>'Pivot chart '!$A$5:$A$7</c:f>
              <c:strCache>
                <c:ptCount val="2"/>
                <c:pt idx="0">
                  <c:v>female</c:v>
                </c:pt>
                <c:pt idx="1">
                  <c:v>male</c:v>
                </c:pt>
              </c:strCache>
            </c:strRef>
          </c:cat>
          <c:val>
            <c:numRef>
              <c:f>'Pivot chart '!$B$5:$B$7</c:f>
              <c:numCache>
                <c:formatCode>General</c:formatCode>
                <c:ptCount val="2"/>
                <c:pt idx="0">
                  <c:v>6</c:v>
                </c:pt>
                <c:pt idx="1">
                  <c:v>6</c:v>
                </c:pt>
              </c:numCache>
            </c:numRef>
          </c:val>
          <c:extLst>
            <c:ext xmlns:c16="http://schemas.microsoft.com/office/drawing/2014/chart" uri="{C3380CC4-5D6E-409C-BE32-E72D297353CC}">
              <c16:uniqueId val="{00000000-E1E8-48CA-B914-F5D13AF735DF}"/>
            </c:ext>
          </c:extLst>
        </c:ser>
        <c:ser>
          <c:idx val="1"/>
          <c:order val="1"/>
          <c:tx>
            <c:strRef>
              <c:f>'Pivot chart '!$C$3:$C$4</c:f>
              <c:strCache>
                <c:ptCount val="1"/>
                <c:pt idx="0">
                  <c:v>yes</c:v>
                </c:pt>
              </c:strCache>
            </c:strRef>
          </c:tx>
          <c:spPr>
            <a:solidFill>
              <a:schemeClr val="accent2"/>
            </a:solidFill>
            <a:ln>
              <a:noFill/>
            </a:ln>
            <a:effectLst/>
            <a:sp3d/>
          </c:spPr>
          <c:invertIfNegative val="0"/>
          <c:cat>
            <c:strRef>
              <c:f>'Pivot chart '!$A$5:$A$7</c:f>
              <c:strCache>
                <c:ptCount val="2"/>
                <c:pt idx="0">
                  <c:v>female</c:v>
                </c:pt>
                <c:pt idx="1">
                  <c:v>male</c:v>
                </c:pt>
              </c:strCache>
            </c:strRef>
          </c:cat>
          <c:val>
            <c:numRef>
              <c:f>'Pivot chart '!$C$5:$C$7</c:f>
              <c:numCache>
                <c:formatCode>General</c:formatCode>
                <c:ptCount val="2"/>
                <c:pt idx="0">
                  <c:v>11</c:v>
                </c:pt>
                <c:pt idx="1">
                  <c:v>8</c:v>
                </c:pt>
              </c:numCache>
            </c:numRef>
          </c:val>
          <c:extLst>
            <c:ext xmlns:c16="http://schemas.microsoft.com/office/drawing/2014/chart" uri="{C3380CC4-5D6E-409C-BE32-E72D297353CC}">
              <c16:uniqueId val="{00000000-4F07-4411-88F1-04DC05C262E3}"/>
            </c:ext>
          </c:extLst>
        </c:ser>
        <c:dLbls>
          <c:showLegendKey val="0"/>
          <c:showVal val="0"/>
          <c:showCatName val="0"/>
          <c:showSerName val="0"/>
          <c:showPercent val="0"/>
          <c:showBubbleSize val="0"/>
        </c:dLbls>
        <c:gapWidth val="150"/>
        <c:shape val="box"/>
        <c:axId val="883647039"/>
        <c:axId val="883652799"/>
        <c:axId val="728014287"/>
      </c:bar3DChart>
      <c:catAx>
        <c:axId val="88364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52799"/>
        <c:crosses val="autoZero"/>
        <c:auto val="1"/>
        <c:lblAlgn val="ctr"/>
        <c:lblOffset val="100"/>
        <c:noMultiLvlLbl val="0"/>
      </c:catAx>
      <c:valAx>
        <c:axId val="88365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24387576552931E-2"/>
              <c:y val="0.51813903470399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47039"/>
        <c:crosses val="autoZero"/>
        <c:crossBetween val="between"/>
      </c:valAx>
      <c:serAx>
        <c:axId val="7280142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527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Coustmer</a:t>
            </a:r>
            <a:r>
              <a:rPr lang="en-US" baseline="0"/>
              <a:t> commute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'!$A$23:$A$26</c:f>
              <c:strCache>
                <c:ptCount val="3"/>
                <c:pt idx="0">
                  <c:v>0-1 miles</c:v>
                </c:pt>
                <c:pt idx="1">
                  <c:v>2-3 miles</c:v>
                </c:pt>
                <c:pt idx="2">
                  <c:v>2-5 miles</c:v>
                </c:pt>
              </c:strCache>
            </c:strRef>
          </c:cat>
          <c:val>
            <c:numRef>
              <c:f>'Pivot chart '!$B$23:$B$26</c:f>
              <c:numCache>
                <c:formatCode>General</c:formatCode>
                <c:ptCount val="3"/>
                <c:pt idx="0">
                  <c:v>8</c:v>
                </c:pt>
                <c:pt idx="1">
                  <c:v>2</c:v>
                </c:pt>
                <c:pt idx="2">
                  <c:v>2</c:v>
                </c:pt>
              </c:numCache>
            </c:numRef>
          </c:val>
          <c:smooth val="0"/>
          <c:extLst>
            <c:ext xmlns:c16="http://schemas.microsoft.com/office/drawing/2014/chart" uri="{C3380CC4-5D6E-409C-BE32-E72D297353CC}">
              <c16:uniqueId val="{00000000-AD04-4533-9DC5-87B54F262C81}"/>
            </c:ext>
          </c:extLst>
        </c:ser>
        <c:ser>
          <c:idx val="1"/>
          <c:order val="1"/>
          <c:tx>
            <c:strRef>
              <c:f>'Pivot chart '!$C$21:$C$22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'!$A$23:$A$26</c:f>
              <c:strCache>
                <c:ptCount val="3"/>
                <c:pt idx="0">
                  <c:v>0-1 miles</c:v>
                </c:pt>
                <c:pt idx="1">
                  <c:v>2-3 miles</c:v>
                </c:pt>
                <c:pt idx="2">
                  <c:v>2-5 miles</c:v>
                </c:pt>
              </c:strCache>
            </c:strRef>
          </c:cat>
          <c:val>
            <c:numRef>
              <c:f>'Pivot chart '!$C$23:$C$26</c:f>
              <c:numCache>
                <c:formatCode>General</c:formatCode>
                <c:ptCount val="3"/>
                <c:pt idx="0">
                  <c:v>5</c:v>
                </c:pt>
                <c:pt idx="1">
                  <c:v>10</c:v>
                </c:pt>
                <c:pt idx="2">
                  <c:v>4</c:v>
                </c:pt>
              </c:numCache>
            </c:numRef>
          </c:val>
          <c:smooth val="0"/>
          <c:extLst>
            <c:ext xmlns:c16="http://schemas.microsoft.com/office/drawing/2014/chart" uri="{C3380CC4-5D6E-409C-BE32-E72D297353CC}">
              <c16:uniqueId val="{00000001-AD04-4533-9DC5-87B54F262C81}"/>
            </c:ext>
          </c:extLst>
        </c:ser>
        <c:dLbls>
          <c:showLegendKey val="0"/>
          <c:showVal val="0"/>
          <c:showCatName val="0"/>
          <c:showSerName val="0"/>
          <c:showPercent val="0"/>
          <c:showBubbleSize val="0"/>
        </c:dLbls>
        <c:marker val="1"/>
        <c:smooth val="0"/>
        <c:axId val="1351814431"/>
        <c:axId val="1351805311"/>
      </c:lineChart>
      <c:catAx>
        <c:axId val="135181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05311"/>
        <c:crosses val="autoZero"/>
        <c:auto val="1"/>
        <c:lblAlgn val="ctr"/>
        <c:lblOffset val="100"/>
        <c:noMultiLvlLbl val="0"/>
      </c:catAx>
      <c:valAx>
        <c:axId val="135180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charts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chart '!$B$38:$B$39</c:f>
              <c:strCache>
                <c:ptCount val="1"/>
                <c:pt idx="0">
                  <c:v>no</c:v>
                </c:pt>
              </c:strCache>
            </c:strRef>
          </c:tx>
          <c:spPr>
            <a:solidFill>
              <a:schemeClr val="accent1"/>
            </a:solidFill>
            <a:ln>
              <a:noFill/>
            </a:ln>
            <a:effectLst/>
          </c:spPr>
          <c:cat>
            <c:strRef>
              <c:f>'Pivot chart '!$A$40:$A$48</c:f>
              <c:strCache>
                <c:ptCount val="8"/>
                <c:pt idx="0">
                  <c:v>23</c:v>
                </c:pt>
                <c:pt idx="1">
                  <c:v>30</c:v>
                </c:pt>
                <c:pt idx="2">
                  <c:v>34</c:v>
                </c:pt>
                <c:pt idx="3">
                  <c:v>35</c:v>
                </c:pt>
                <c:pt idx="4">
                  <c:v>45</c:v>
                </c:pt>
                <c:pt idx="5">
                  <c:v>46</c:v>
                </c:pt>
                <c:pt idx="6">
                  <c:v>56</c:v>
                </c:pt>
                <c:pt idx="7">
                  <c:v>67</c:v>
                </c:pt>
              </c:strCache>
            </c:strRef>
          </c:cat>
          <c:val>
            <c:numRef>
              <c:f>'Pivot chart '!$B$40:$B$48</c:f>
              <c:numCache>
                <c:formatCode>General</c:formatCode>
                <c:ptCount val="8"/>
                <c:pt idx="0">
                  <c:v>4</c:v>
                </c:pt>
                <c:pt idx="1">
                  <c:v>2</c:v>
                </c:pt>
                <c:pt idx="2">
                  <c:v>1</c:v>
                </c:pt>
                <c:pt idx="4">
                  <c:v>1</c:v>
                </c:pt>
                <c:pt idx="6">
                  <c:v>3</c:v>
                </c:pt>
                <c:pt idx="7">
                  <c:v>1</c:v>
                </c:pt>
              </c:numCache>
            </c:numRef>
          </c:val>
          <c:extLst>
            <c:ext xmlns:c16="http://schemas.microsoft.com/office/drawing/2014/chart" uri="{C3380CC4-5D6E-409C-BE32-E72D297353CC}">
              <c16:uniqueId val="{00000000-958B-4921-869C-6A9F7D47F6E2}"/>
            </c:ext>
          </c:extLst>
        </c:ser>
        <c:ser>
          <c:idx val="1"/>
          <c:order val="1"/>
          <c:tx>
            <c:strRef>
              <c:f>'Pivot chart '!$C$38:$C$39</c:f>
              <c:strCache>
                <c:ptCount val="1"/>
                <c:pt idx="0">
                  <c:v>yes</c:v>
                </c:pt>
              </c:strCache>
            </c:strRef>
          </c:tx>
          <c:spPr>
            <a:solidFill>
              <a:schemeClr val="accent2"/>
            </a:solidFill>
            <a:ln w="25400">
              <a:noFill/>
            </a:ln>
            <a:effectLst/>
          </c:spPr>
          <c:cat>
            <c:strRef>
              <c:f>'Pivot chart '!$A$40:$A$48</c:f>
              <c:strCache>
                <c:ptCount val="8"/>
                <c:pt idx="0">
                  <c:v>23</c:v>
                </c:pt>
                <c:pt idx="1">
                  <c:v>30</c:v>
                </c:pt>
                <c:pt idx="2">
                  <c:v>34</c:v>
                </c:pt>
                <c:pt idx="3">
                  <c:v>35</c:v>
                </c:pt>
                <c:pt idx="4">
                  <c:v>45</c:v>
                </c:pt>
                <c:pt idx="5">
                  <c:v>46</c:v>
                </c:pt>
                <c:pt idx="6">
                  <c:v>56</c:v>
                </c:pt>
                <c:pt idx="7">
                  <c:v>67</c:v>
                </c:pt>
              </c:strCache>
            </c:strRef>
          </c:cat>
          <c:val>
            <c:numRef>
              <c:f>'Pivot chart '!$C$40:$C$48</c:f>
              <c:numCache>
                <c:formatCode>General</c:formatCode>
                <c:ptCount val="8"/>
                <c:pt idx="0">
                  <c:v>3</c:v>
                </c:pt>
                <c:pt idx="1">
                  <c:v>2</c:v>
                </c:pt>
                <c:pt idx="2">
                  <c:v>5</c:v>
                </c:pt>
                <c:pt idx="3">
                  <c:v>3</c:v>
                </c:pt>
                <c:pt idx="4">
                  <c:v>3</c:v>
                </c:pt>
                <c:pt idx="5">
                  <c:v>1</c:v>
                </c:pt>
                <c:pt idx="6">
                  <c:v>2</c:v>
                </c:pt>
              </c:numCache>
            </c:numRef>
          </c:val>
          <c:extLst>
            <c:ext xmlns:c16="http://schemas.microsoft.com/office/drawing/2014/chart" uri="{C3380CC4-5D6E-409C-BE32-E72D297353CC}">
              <c16:uniqueId val="{00000000-7797-445E-AEDF-8DFFE197CDB8}"/>
            </c:ext>
          </c:extLst>
        </c:ser>
        <c:dLbls>
          <c:showLegendKey val="0"/>
          <c:showVal val="0"/>
          <c:showCatName val="0"/>
          <c:showSerName val="0"/>
          <c:showPercent val="0"/>
          <c:showBubbleSize val="0"/>
        </c:dLbls>
        <c:axId val="1351825471"/>
        <c:axId val="1351804351"/>
      </c:areaChart>
      <c:catAx>
        <c:axId val="13518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04351"/>
        <c:crosses val="autoZero"/>
        <c:auto val="1"/>
        <c:lblAlgn val="ctr"/>
        <c:lblOffset val="100"/>
        <c:noMultiLvlLbl val="0"/>
      </c:catAx>
      <c:valAx>
        <c:axId val="135180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income </a:t>
            </a:r>
            <a:endParaRPr lang="en-US"/>
          </a:p>
        </c:rich>
      </c:tx>
      <c:layout>
        <c:manualLayout>
          <c:xMode val="edge"/>
          <c:yMode val="edge"/>
          <c:x val="0.3610901137357830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136482939632549E-2"/>
          <c:y val="0.19342373869932925"/>
          <c:w val="0.65198140857392828"/>
          <c:h val="0.65853091280256637"/>
        </c:manualLayout>
      </c:layout>
      <c:bar3DChart>
        <c:barDir val="col"/>
        <c:grouping val="standard"/>
        <c:varyColors val="0"/>
        <c:ser>
          <c:idx val="0"/>
          <c:order val="0"/>
          <c:tx>
            <c:strRef>
              <c:f>'Pivot chart '!$B$3:$B$4</c:f>
              <c:strCache>
                <c:ptCount val="1"/>
                <c:pt idx="0">
                  <c:v>no</c:v>
                </c:pt>
              </c:strCache>
            </c:strRef>
          </c:tx>
          <c:spPr>
            <a:solidFill>
              <a:schemeClr val="accent1"/>
            </a:solidFill>
            <a:ln>
              <a:noFill/>
            </a:ln>
            <a:effectLst/>
            <a:sp3d/>
          </c:spPr>
          <c:invertIfNegative val="0"/>
          <c:cat>
            <c:strRef>
              <c:f>'Pivot chart '!$A$5:$A$7</c:f>
              <c:strCache>
                <c:ptCount val="2"/>
                <c:pt idx="0">
                  <c:v>female</c:v>
                </c:pt>
                <c:pt idx="1">
                  <c:v>male</c:v>
                </c:pt>
              </c:strCache>
            </c:strRef>
          </c:cat>
          <c:val>
            <c:numRef>
              <c:f>'Pivot chart '!$B$5:$B$7</c:f>
              <c:numCache>
                <c:formatCode>General</c:formatCode>
                <c:ptCount val="2"/>
                <c:pt idx="0">
                  <c:v>6</c:v>
                </c:pt>
                <c:pt idx="1">
                  <c:v>6</c:v>
                </c:pt>
              </c:numCache>
            </c:numRef>
          </c:val>
          <c:extLst>
            <c:ext xmlns:c16="http://schemas.microsoft.com/office/drawing/2014/chart" uri="{C3380CC4-5D6E-409C-BE32-E72D297353CC}">
              <c16:uniqueId val="{00000000-E6B5-491C-BB2E-F6DF756FD172}"/>
            </c:ext>
          </c:extLst>
        </c:ser>
        <c:ser>
          <c:idx val="1"/>
          <c:order val="1"/>
          <c:tx>
            <c:strRef>
              <c:f>'Pivot chart '!$C$3:$C$4</c:f>
              <c:strCache>
                <c:ptCount val="1"/>
                <c:pt idx="0">
                  <c:v>yes</c:v>
                </c:pt>
              </c:strCache>
            </c:strRef>
          </c:tx>
          <c:spPr>
            <a:solidFill>
              <a:schemeClr val="accent2"/>
            </a:solidFill>
            <a:ln>
              <a:noFill/>
            </a:ln>
            <a:effectLst/>
            <a:sp3d/>
          </c:spPr>
          <c:invertIfNegative val="0"/>
          <c:cat>
            <c:strRef>
              <c:f>'Pivot chart '!$A$5:$A$7</c:f>
              <c:strCache>
                <c:ptCount val="2"/>
                <c:pt idx="0">
                  <c:v>female</c:v>
                </c:pt>
                <c:pt idx="1">
                  <c:v>male</c:v>
                </c:pt>
              </c:strCache>
            </c:strRef>
          </c:cat>
          <c:val>
            <c:numRef>
              <c:f>'Pivot chart '!$C$5:$C$7</c:f>
              <c:numCache>
                <c:formatCode>General</c:formatCode>
                <c:ptCount val="2"/>
                <c:pt idx="0">
                  <c:v>11</c:v>
                </c:pt>
                <c:pt idx="1">
                  <c:v>8</c:v>
                </c:pt>
              </c:numCache>
            </c:numRef>
          </c:val>
          <c:extLst>
            <c:ext xmlns:c16="http://schemas.microsoft.com/office/drawing/2014/chart" uri="{C3380CC4-5D6E-409C-BE32-E72D297353CC}">
              <c16:uniqueId val="{00000001-C841-4998-A571-68A4BB3DE93F}"/>
            </c:ext>
          </c:extLst>
        </c:ser>
        <c:dLbls>
          <c:showLegendKey val="0"/>
          <c:showVal val="0"/>
          <c:showCatName val="0"/>
          <c:showSerName val="0"/>
          <c:showPercent val="0"/>
          <c:showBubbleSize val="0"/>
        </c:dLbls>
        <c:gapWidth val="150"/>
        <c:shape val="box"/>
        <c:axId val="883647039"/>
        <c:axId val="883652799"/>
        <c:axId val="728014287"/>
      </c:bar3DChart>
      <c:catAx>
        <c:axId val="88364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52799"/>
        <c:crosses val="autoZero"/>
        <c:auto val="1"/>
        <c:lblAlgn val="ctr"/>
        <c:lblOffset val="100"/>
        <c:noMultiLvlLbl val="0"/>
      </c:catAx>
      <c:valAx>
        <c:axId val="88365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24387576552931E-2"/>
              <c:y val="0.51813903470399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47039"/>
        <c:crosses val="autoZero"/>
        <c:crossBetween val="between"/>
      </c:valAx>
      <c:serAx>
        <c:axId val="7280142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6527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Coustmer</a:t>
            </a:r>
            <a:r>
              <a:rPr lang="en-US" baseline="0"/>
              <a:t> commute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'!$A$23:$A$26</c:f>
              <c:strCache>
                <c:ptCount val="3"/>
                <c:pt idx="0">
                  <c:v>0-1 miles</c:v>
                </c:pt>
                <c:pt idx="1">
                  <c:v>2-3 miles</c:v>
                </c:pt>
                <c:pt idx="2">
                  <c:v>2-5 miles</c:v>
                </c:pt>
              </c:strCache>
            </c:strRef>
          </c:cat>
          <c:val>
            <c:numRef>
              <c:f>'Pivot chart '!$B$23:$B$26</c:f>
              <c:numCache>
                <c:formatCode>General</c:formatCode>
                <c:ptCount val="3"/>
                <c:pt idx="0">
                  <c:v>8</c:v>
                </c:pt>
                <c:pt idx="1">
                  <c:v>2</c:v>
                </c:pt>
                <c:pt idx="2">
                  <c:v>2</c:v>
                </c:pt>
              </c:numCache>
            </c:numRef>
          </c:val>
          <c:smooth val="0"/>
          <c:extLst>
            <c:ext xmlns:c16="http://schemas.microsoft.com/office/drawing/2014/chart" uri="{C3380CC4-5D6E-409C-BE32-E72D297353CC}">
              <c16:uniqueId val="{00000000-4FC0-4A3E-B06E-60FABD7339C5}"/>
            </c:ext>
          </c:extLst>
        </c:ser>
        <c:ser>
          <c:idx val="1"/>
          <c:order val="1"/>
          <c:tx>
            <c:strRef>
              <c:f>'Pivot chart '!$C$21:$C$22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'!$A$23:$A$26</c:f>
              <c:strCache>
                <c:ptCount val="3"/>
                <c:pt idx="0">
                  <c:v>0-1 miles</c:v>
                </c:pt>
                <c:pt idx="1">
                  <c:v>2-3 miles</c:v>
                </c:pt>
                <c:pt idx="2">
                  <c:v>2-5 miles</c:v>
                </c:pt>
              </c:strCache>
            </c:strRef>
          </c:cat>
          <c:val>
            <c:numRef>
              <c:f>'Pivot chart '!$C$23:$C$26</c:f>
              <c:numCache>
                <c:formatCode>General</c:formatCode>
                <c:ptCount val="3"/>
                <c:pt idx="0">
                  <c:v>5</c:v>
                </c:pt>
                <c:pt idx="1">
                  <c:v>10</c:v>
                </c:pt>
                <c:pt idx="2">
                  <c:v>4</c:v>
                </c:pt>
              </c:numCache>
            </c:numRef>
          </c:val>
          <c:smooth val="0"/>
          <c:extLst>
            <c:ext xmlns:c16="http://schemas.microsoft.com/office/drawing/2014/chart" uri="{C3380CC4-5D6E-409C-BE32-E72D297353CC}">
              <c16:uniqueId val="{00000001-4FC0-4A3E-B06E-60FABD7339C5}"/>
            </c:ext>
          </c:extLst>
        </c:ser>
        <c:dLbls>
          <c:showLegendKey val="0"/>
          <c:showVal val="0"/>
          <c:showCatName val="0"/>
          <c:showSerName val="0"/>
          <c:showPercent val="0"/>
          <c:showBubbleSize val="0"/>
        </c:dLbls>
        <c:marker val="1"/>
        <c:smooth val="0"/>
        <c:axId val="1351814431"/>
        <c:axId val="1351805311"/>
      </c:lineChart>
      <c:catAx>
        <c:axId val="135181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05311"/>
        <c:crosses val="autoZero"/>
        <c:auto val="1"/>
        <c:lblAlgn val="ctr"/>
        <c:lblOffset val="100"/>
        <c:noMultiLvlLbl val="0"/>
      </c:catAx>
      <c:valAx>
        <c:axId val="135180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chart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charts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chart '!$B$38:$B$39</c:f>
              <c:strCache>
                <c:ptCount val="1"/>
                <c:pt idx="0">
                  <c:v>no</c:v>
                </c:pt>
              </c:strCache>
            </c:strRef>
          </c:tx>
          <c:spPr>
            <a:solidFill>
              <a:schemeClr val="accent1"/>
            </a:solidFill>
            <a:ln>
              <a:noFill/>
            </a:ln>
            <a:effectLst/>
          </c:spPr>
          <c:cat>
            <c:strRef>
              <c:f>'Pivot chart '!$A$40:$A$48</c:f>
              <c:strCache>
                <c:ptCount val="8"/>
                <c:pt idx="0">
                  <c:v>23</c:v>
                </c:pt>
                <c:pt idx="1">
                  <c:v>30</c:v>
                </c:pt>
                <c:pt idx="2">
                  <c:v>34</c:v>
                </c:pt>
                <c:pt idx="3">
                  <c:v>35</c:v>
                </c:pt>
                <c:pt idx="4">
                  <c:v>45</c:v>
                </c:pt>
                <c:pt idx="5">
                  <c:v>46</c:v>
                </c:pt>
                <c:pt idx="6">
                  <c:v>56</c:v>
                </c:pt>
                <c:pt idx="7">
                  <c:v>67</c:v>
                </c:pt>
              </c:strCache>
            </c:strRef>
          </c:cat>
          <c:val>
            <c:numRef>
              <c:f>'Pivot chart '!$B$40:$B$48</c:f>
              <c:numCache>
                <c:formatCode>General</c:formatCode>
                <c:ptCount val="8"/>
                <c:pt idx="0">
                  <c:v>4</c:v>
                </c:pt>
                <c:pt idx="1">
                  <c:v>2</c:v>
                </c:pt>
                <c:pt idx="2">
                  <c:v>1</c:v>
                </c:pt>
                <c:pt idx="4">
                  <c:v>1</c:v>
                </c:pt>
                <c:pt idx="6">
                  <c:v>3</c:v>
                </c:pt>
                <c:pt idx="7">
                  <c:v>1</c:v>
                </c:pt>
              </c:numCache>
            </c:numRef>
          </c:val>
          <c:extLst>
            <c:ext xmlns:c16="http://schemas.microsoft.com/office/drawing/2014/chart" uri="{C3380CC4-5D6E-409C-BE32-E72D297353CC}">
              <c16:uniqueId val="{00000000-3A2E-47C2-83A4-123CC1506829}"/>
            </c:ext>
          </c:extLst>
        </c:ser>
        <c:ser>
          <c:idx val="1"/>
          <c:order val="1"/>
          <c:tx>
            <c:strRef>
              <c:f>'Pivot chart '!$C$38:$C$39</c:f>
              <c:strCache>
                <c:ptCount val="1"/>
                <c:pt idx="0">
                  <c:v>yes</c:v>
                </c:pt>
              </c:strCache>
            </c:strRef>
          </c:tx>
          <c:spPr>
            <a:solidFill>
              <a:schemeClr val="accent2"/>
            </a:solidFill>
            <a:ln w="25400">
              <a:noFill/>
            </a:ln>
            <a:effectLst/>
          </c:spPr>
          <c:cat>
            <c:strRef>
              <c:f>'Pivot chart '!$A$40:$A$48</c:f>
              <c:strCache>
                <c:ptCount val="8"/>
                <c:pt idx="0">
                  <c:v>23</c:v>
                </c:pt>
                <c:pt idx="1">
                  <c:v>30</c:v>
                </c:pt>
                <c:pt idx="2">
                  <c:v>34</c:v>
                </c:pt>
                <c:pt idx="3">
                  <c:v>35</c:v>
                </c:pt>
                <c:pt idx="4">
                  <c:v>45</c:v>
                </c:pt>
                <c:pt idx="5">
                  <c:v>46</c:v>
                </c:pt>
                <c:pt idx="6">
                  <c:v>56</c:v>
                </c:pt>
                <c:pt idx="7">
                  <c:v>67</c:v>
                </c:pt>
              </c:strCache>
            </c:strRef>
          </c:cat>
          <c:val>
            <c:numRef>
              <c:f>'Pivot chart '!$C$40:$C$48</c:f>
              <c:numCache>
                <c:formatCode>General</c:formatCode>
                <c:ptCount val="8"/>
                <c:pt idx="0">
                  <c:v>3</c:v>
                </c:pt>
                <c:pt idx="1">
                  <c:v>2</c:v>
                </c:pt>
                <c:pt idx="2">
                  <c:v>5</c:v>
                </c:pt>
                <c:pt idx="3">
                  <c:v>3</c:v>
                </c:pt>
                <c:pt idx="4">
                  <c:v>3</c:v>
                </c:pt>
                <c:pt idx="5">
                  <c:v>1</c:v>
                </c:pt>
                <c:pt idx="6">
                  <c:v>2</c:v>
                </c:pt>
              </c:numCache>
            </c:numRef>
          </c:val>
          <c:extLst>
            <c:ext xmlns:c16="http://schemas.microsoft.com/office/drawing/2014/chart" uri="{C3380CC4-5D6E-409C-BE32-E72D297353CC}">
              <c16:uniqueId val="{00000001-A837-4380-B4EE-B86FE535140C}"/>
            </c:ext>
          </c:extLst>
        </c:ser>
        <c:dLbls>
          <c:showLegendKey val="0"/>
          <c:showVal val="0"/>
          <c:showCatName val="0"/>
          <c:showSerName val="0"/>
          <c:showPercent val="0"/>
          <c:showBubbleSize val="0"/>
        </c:dLbls>
        <c:axId val="1351825471"/>
        <c:axId val="1351804351"/>
      </c:areaChart>
      <c:catAx>
        <c:axId val="13518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04351"/>
        <c:crosses val="autoZero"/>
        <c:auto val="1"/>
        <c:lblAlgn val="ctr"/>
        <c:lblOffset val="100"/>
        <c:noMultiLvlLbl val="0"/>
      </c:catAx>
      <c:valAx>
        <c:axId val="135180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179070</xdr:rowOff>
    </xdr:from>
    <xdr:to>
      <xdr:col>12</xdr:col>
      <xdr:colOff>0</xdr:colOff>
      <xdr:row>16</xdr:row>
      <xdr:rowOff>179070</xdr:rowOff>
    </xdr:to>
    <xdr:graphicFrame macro="">
      <xdr:nvGraphicFramePr>
        <xdr:cNvPr id="2" name="Chart 1">
          <a:extLst>
            <a:ext uri="{FF2B5EF4-FFF2-40B4-BE49-F238E27FC236}">
              <a16:creationId xmlns:a16="http://schemas.microsoft.com/office/drawing/2014/main" id="{78B2A306-6C1F-3B67-1415-CDE142ED5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20</xdr:row>
      <xdr:rowOff>11430</xdr:rowOff>
    </xdr:from>
    <xdr:to>
      <xdr:col>11</xdr:col>
      <xdr:colOff>518160</xdr:colOff>
      <xdr:row>35</xdr:row>
      <xdr:rowOff>11430</xdr:rowOff>
    </xdr:to>
    <xdr:graphicFrame macro="">
      <xdr:nvGraphicFramePr>
        <xdr:cNvPr id="3" name="Chart 2">
          <a:extLst>
            <a:ext uri="{FF2B5EF4-FFF2-40B4-BE49-F238E27FC236}">
              <a16:creationId xmlns:a16="http://schemas.microsoft.com/office/drawing/2014/main" id="{5A28BC21-7C2E-F26E-B585-FBAEF46ED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36</xdr:row>
      <xdr:rowOff>163830</xdr:rowOff>
    </xdr:from>
    <xdr:to>
      <xdr:col>11</xdr:col>
      <xdr:colOff>518160</xdr:colOff>
      <xdr:row>51</xdr:row>
      <xdr:rowOff>163830</xdr:rowOff>
    </xdr:to>
    <xdr:graphicFrame macro="">
      <xdr:nvGraphicFramePr>
        <xdr:cNvPr id="4" name="Chart 3">
          <a:extLst>
            <a:ext uri="{FF2B5EF4-FFF2-40B4-BE49-F238E27FC236}">
              <a16:creationId xmlns:a16="http://schemas.microsoft.com/office/drawing/2014/main" id="{9CC2BAC1-FB1B-C6E2-05F6-2EBC84B7D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5</xdr:row>
      <xdr:rowOff>7620</xdr:rowOff>
    </xdr:from>
    <xdr:to>
      <xdr:col>8</xdr:col>
      <xdr:colOff>472440</xdr:colOff>
      <xdr:row>18</xdr:row>
      <xdr:rowOff>53340</xdr:rowOff>
    </xdr:to>
    <xdr:graphicFrame macro="">
      <xdr:nvGraphicFramePr>
        <xdr:cNvPr id="2" name="Chart 1">
          <a:extLst>
            <a:ext uri="{FF2B5EF4-FFF2-40B4-BE49-F238E27FC236}">
              <a16:creationId xmlns:a16="http://schemas.microsoft.com/office/drawing/2014/main" id="{A56EBEFB-E56F-4D4F-8A16-BC48E47B0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4</xdr:row>
      <xdr:rowOff>175260</xdr:rowOff>
    </xdr:from>
    <xdr:to>
      <xdr:col>14</xdr:col>
      <xdr:colOff>601980</xdr:colOff>
      <xdr:row>18</xdr:row>
      <xdr:rowOff>60960</xdr:rowOff>
    </xdr:to>
    <xdr:graphicFrame macro="">
      <xdr:nvGraphicFramePr>
        <xdr:cNvPr id="4" name="Chart 3">
          <a:extLst>
            <a:ext uri="{FF2B5EF4-FFF2-40B4-BE49-F238E27FC236}">
              <a16:creationId xmlns:a16="http://schemas.microsoft.com/office/drawing/2014/main" id="{DAFE4102-60E4-4D14-87FA-20EA26517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358140</xdr:colOff>
      <xdr:row>18</xdr:row>
      <xdr:rowOff>60960</xdr:rowOff>
    </xdr:from>
    <xdr:to>
      <xdr:col>14</xdr:col>
      <xdr:colOff>594360</xdr:colOff>
      <xdr:row>35</xdr:row>
      <xdr:rowOff>30480</xdr:rowOff>
    </xdr:to>
    <xdr:graphicFrame macro="">
      <xdr:nvGraphicFramePr>
        <xdr:cNvPr id="6" name="Chart 5">
          <a:extLst>
            <a:ext uri="{FF2B5EF4-FFF2-40B4-BE49-F238E27FC236}">
              <a16:creationId xmlns:a16="http://schemas.microsoft.com/office/drawing/2014/main" id="{821F9FF9-F652-47EC-8BD0-7D10F8AEA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15240</xdr:rowOff>
    </xdr:from>
    <xdr:to>
      <xdr:col>2</xdr:col>
      <xdr:colOff>365760</xdr:colOff>
      <xdr:row>12</xdr:row>
      <xdr:rowOff>99060</xdr:rowOff>
    </xdr:to>
    <mc:AlternateContent xmlns:mc="http://schemas.openxmlformats.org/markup-compatibility/2006" xmlns:a14="http://schemas.microsoft.com/office/drawing/2010/main">
      <mc:Choice Requires="a14">
        <xdr:graphicFrame macro="">
          <xdr:nvGraphicFramePr>
            <xdr:cNvPr id="8" name="martial status">
              <a:extLst>
                <a:ext uri="{FF2B5EF4-FFF2-40B4-BE49-F238E27FC236}">
                  <a16:creationId xmlns:a16="http://schemas.microsoft.com/office/drawing/2014/main" id="{528E7492-962C-ADED-354A-A2BA32D7A04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508760"/>
              <a:ext cx="1584960" cy="1165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137160</xdr:rowOff>
    </xdr:from>
    <xdr:to>
      <xdr:col>2</xdr:col>
      <xdr:colOff>358140</xdr:colOff>
      <xdr:row>19</xdr:row>
      <xdr:rowOff>167639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61B950B-E23F-1337-61B5-53CDE7F152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26080"/>
              <a:ext cx="157734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22861</xdr:rowOff>
    </xdr:from>
    <xdr:to>
      <xdr:col>2</xdr:col>
      <xdr:colOff>358140</xdr:colOff>
      <xdr:row>27</xdr:row>
      <xdr:rowOff>144780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5CDA34A-01EA-E2EC-5D66-D752FCDA49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74821"/>
              <a:ext cx="157734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2</xdr:col>
      <xdr:colOff>358140</xdr:colOff>
      <xdr:row>35</xdr:row>
      <xdr:rowOff>30479</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39E5DD80-8884-0B9F-895D-5DCD842A33E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715000"/>
              <a:ext cx="157734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refreshedDate="45560.229747106481" createdVersion="8" refreshedVersion="8" minRefreshableVersion="3" recordCount="31" xr:uid="{407419C2-AE15-43E4-AD4D-8543E7922061}">
  <cacheSource type="worksheet">
    <worksheetSource ref="A1:M32" sheet="Dataset"/>
  </cacheSource>
  <cacheFields count="13">
    <cacheField name="ID no." numFmtId="0">
      <sharedItems containsSemiMixedTypes="0" containsString="0" containsNumber="1" containsInteger="1" minValue="12001" maxValue="12789"/>
    </cacheField>
    <cacheField name="martial status" numFmtId="0">
      <sharedItems count="3">
        <s v="single"/>
        <s v="married"/>
        <s v="sinogle" u="1"/>
      </sharedItems>
    </cacheField>
    <cacheField name="Gender" numFmtId="0">
      <sharedItems count="2">
        <s v="male"/>
        <s v="female"/>
      </sharedItems>
    </cacheField>
    <cacheField name="Income" numFmtId="0">
      <sharedItems/>
    </cacheField>
    <cacheField name="Children" numFmtId="0">
      <sharedItems containsSemiMixedTypes="0" containsString="0" containsNumber="1" containsInteger="1" minValue="1" maxValue="6"/>
    </cacheField>
    <cacheField name="Education" numFmtId="0">
      <sharedItems count="3">
        <s v="high school"/>
        <s v="bachrole"/>
        <s v="partial education"/>
      </sharedItems>
    </cacheField>
    <cacheField name="occupation" numFmtId="0">
      <sharedItems count="2">
        <s v="manager"/>
        <s v="worker"/>
      </sharedItems>
    </cacheField>
    <cacheField name="Home Owner" numFmtId="0">
      <sharedItems/>
    </cacheField>
    <cacheField name="Cars" numFmtId="0">
      <sharedItems containsSemiMixedTypes="0" containsString="0" containsNumber="1" containsInteger="1" minValue="0" maxValue="3"/>
    </cacheField>
    <cacheField name="Commute distance" numFmtId="0">
      <sharedItems count="3">
        <s v="0-1 miles"/>
        <s v="2-5 miles"/>
        <s v="2-3 miles"/>
      </sharedItems>
    </cacheField>
    <cacheField name="Region" numFmtId="0">
      <sharedItems count="3">
        <s v="India"/>
        <s v="USA"/>
        <s v="America"/>
      </sharedItems>
    </cacheField>
    <cacheField name="Age" numFmtId="0">
      <sharedItems containsSemiMixedTypes="0" containsString="0" containsNumber="1" containsInteger="1" minValue="23" maxValue="67" count="8">
        <n v="23"/>
        <n v="45"/>
        <n v="34"/>
        <n v="46"/>
        <n v="35"/>
        <n v="30"/>
        <n v="56"/>
        <n v="67"/>
      </sharedItems>
    </cacheField>
    <cacheField name="Purchased bike" numFmtId="0">
      <sharedItems count="2">
        <s v="no"/>
        <s v="yes"/>
      </sharedItems>
    </cacheField>
  </cacheFields>
  <extLst>
    <ext xmlns:x14="http://schemas.microsoft.com/office/spreadsheetml/2009/9/main" uri="{725AE2AE-9491-48be-B2B4-4EB974FC3084}">
      <x14:pivotCacheDefinition pivotCacheId="1602760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12001"/>
    <x v="0"/>
    <x v="0"/>
    <s v="₹7000,00"/>
    <n v="1"/>
    <x v="0"/>
    <x v="0"/>
    <s v="yes"/>
    <n v="0"/>
    <x v="0"/>
    <x v="0"/>
    <x v="0"/>
    <x v="0"/>
  </r>
  <r>
    <n v="12111"/>
    <x v="1"/>
    <x v="0"/>
    <s v="₹7800,00"/>
    <n v="1"/>
    <x v="1"/>
    <x v="0"/>
    <s v="no"/>
    <n v="2"/>
    <x v="1"/>
    <x v="1"/>
    <x v="1"/>
    <x v="0"/>
  </r>
  <r>
    <n v="12211"/>
    <x v="1"/>
    <x v="1"/>
    <s v="₹7000,00"/>
    <n v="5"/>
    <x v="1"/>
    <x v="0"/>
    <s v="no"/>
    <n v="2"/>
    <x v="2"/>
    <x v="2"/>
    <x v="0"/>
    <x v="1"/>
  </r>
  <r>
    <n v="12212"/>
    <x v="0"/>
    <x v="1"/>
    <s v="₹7000,00"/>
    <n v="2"/>
    <x v="2"/>
    <x v="0"/>
    <s v="yes"/>
    <n v="3"/>
    <x v="1"/>
    <x v="2"/>
    <x v="2"/>
    <x v="1"/>
  </r>
  <r>
    <n v="12221"/>
    <x v="1"/>
    <x v="0"/>
    <s v="₹7000,00"/>
    <n v="2"/>
    <x v="1"/>
    <x v="0"/>
    <s v="yes"/>
    <n v="2"/>
    <x v="0"/>
    <x v="2"/>
    <x v="1"/>
    <x v="1"/>
  </r>
  <r>
    <n v="12223"/>
    <x v="1"/>
    <x v="0"/>
    <s v="₹7000,00"/>
    <n v="2"/>
    <x v="0"/>
    <x v="0"/>
    <s v="yes"/>
    <n v="2"/>
    <x v="1"/>
    <x v="2"/>
    <x v="0"/>
    <x v="0"/>
  </r>
  <r>
    <n v="12234"/>
    <x v="0"/>
    <x v="0"/>
    <s v="₹5600,00"/>
    <n v="2"/>
    <x v="0"/>
    <x v="1"/>
    <s v="yes"/>
    <n v="1"/>
    <x v="2"/>
    <x v="0"/>
    <x v="3"/>
    <x v="1"/>
  </r>
  <r>
    <n v="12245"/>
    <x v="0"/>
    <x v="1"/>
    <s v="₹7000,00"/>
    <n v="1"/>
    <x v="2"/>
    <x v="0"/>
    <s v="yes"/>
    <n v="0"/>
    <x v="0"/>
    <x v="0"/>
    <x v="0"/>
    <x v="0"/>
  </r>
  <r>
    <n v="12321"/>
    <x v="1"/>
    <x v="1"/>
    <s v="₹7000,00"/>
    <n v="2"/>
    <x v="1"/>
    <x v="0"/>
    <s v="no"/>
    <n v="2"/>
    <x v="0"/>
    <x v="0"/>
    <x v="1"/>
    <x v="1"/>
  </r>
  <r>
    <n v="12342"/>
    <x v="1"/>
    <x v="1"/>
    <s v="₹76000,00"/>
    <n v="2"/>
    <x v="0"/>
    <x v="0"/>
    <s v="no"/>
    <n v="2"/>
    <x v="2"/>
    <x v="0"/>
    <x v="4"/>
    <x v="1"/>
  </r>
  <r>
    <n v="12343"/>
    <x v="0"/>
    <x v="0"/>
    <s v="₹7000,00"/>
    <n v="3"/>
    <x v="1"/>
    <x v="0"/>
    <s v="yes"/>
    <n v="0"/>
    <x v="1"/>
    <x v="0"/>
    <x v="1"/>
    <x v="1"/>
  </r>
  <r>
    <n v="12345"/>
    <x v="0"/>
    <x v="1"/>
    <s v="₹7000,00"/>
    <n v="4"/>
    <x v="1"/>
    <x v="0"/>
    <s v="no"/>
    <n v="3"/>
    <x v="2"/>
    <x v="0"/>
    <x v="0"/>
    <x v="1"/>
  </r>
  <r>
    <n v="12411"/>
    <x v="1"/>
    <x v="1"/>
    <s v="₹9000,00"/>
    <n v="1"/>
    <x v="1"/>
    <x v="1"/>
    <s v="no"/>
    <n v="1"/>
    <x v="1"/>
    <x v="0"/>
    <x v="5"/>
    <x v="1"/>
  </r>
  <r>
    <n v="12413"/>
    <x v="1"/>
    <x v="1"/>
    <s v="₹7000,00"/>
    <n v="3"/>
    <x v="1"/>
    <x v="0"/>
    <s v="no"/>
    <n v="2"/>
    <x v="2"/>
    <x v="0"/>
    <x v="5"/>
    <x v="1"/>
  </r>
  <r>
    <n v="12452"/>
    <x v="1"/>
    <x v="1"/>
    <s v="₹7000,00"/>
    <n v="1"/>
    <x v="1"/>
    <x v="1"/>
    <s v="no"/>
    <n v="0"/>
    <x v="0"/>
    <x v="0"/>
    <x v="6"/>
    <x v="0"/>
  </r>
  <r>
    <n v="12454"/>
    <x v="1"/>
    <x v="1"/>
    <s v="₹7000,00"/>
    <n v="1"/>
    <x v="0"/>
    <x v="1"/>
    <s v="yes"/>
    <n v="0"/>
    <x v="0"/>
    <x v="0"/>
    <x v="5"/>
    <x v="0"/>
  </r>
  <r>
    <n v="12455"/>
    <x v="0"/>
    <x v="1"/>
    <s v="₹7000,00"/>
    <n v="2"/>
    <x v="0"/>
    <x v="0"/>
    <s v="yes"/>
    <n v="2"/>
    <x v="2"/>
    <x v="2"/>
    <x v="2"/>
    <x v="1"/>
  </r>
  <r>
    <n v="12456"/>
    <x v="0"/>
    <x v="0"/>
    <s v="₹7000,00"/>
    <n v="1"/>
    <x v="0"/>
    <x v="1"/>
    <s v="yes"/>
    <n v="1"/>
    <x v="2"/>
    <x v="2"/>
    <x v="4"/>
    <x v="1"/>
  </r>
  <r>
    <n v="12458"/>
    <x v="1"/>
    <x v="0"/>
    <s v="₹7000,00"/>
    <n v="1"/>
    <x v="2"/>
    <x v="0"/>
    <s v="no"/>
    <n v="0"/>
    <x v="0"/>
    <x v="2"/>
    <x v="0"/>
    <x v="0"/>
  </r>
  <r>
    <n v="12459"/>
    <x v="1"/>
    <x v="0"/>
    <s v="₹6000,00"/>
    <n v="2"/>
    <x v="1"/>
    <x v="0"/>
    <s v="no"/>
    <n v="3"/>
    <x v="2"/>
    <x v="1"/>
    <x v="0"/>
    <x v="1"/>
  </r>
  <r>
    <n v="12461"/>
    <x v="1"/>
    <x v="1"/>
    <s v="₹7000,00"/>
    <n v="2"/>
    <x v="1"/>
    <x v="1"/>
    <s v="yes"/>
    <n v="1"/>
    <x v="0"/>
    <x v="1"/>
    <x v="5"/>
    <x v="0"/>
  </r>
  <r>
    <n v="12462"/>
    <x v="1"/>
    <x v="0"/>
    <s v="₹7000,00"/>
    <n v="1"/>
    <x v="2"/>
    <x v="1"/>
    <s v="yes"/>
    <n v="0"/>
    <x v="0"/>
    <x v="1"/>
    <x v="6"/>
    <x v="1"/>
  </r>
  <r>
    <n v="12467"/>
    <x v="0"/>
    <x v="0"/>
    <s v="₹4000,00"/>
    <n v="3"/>
    <x v="1"/>
    <x v="1"/>
    <s v="no"/>
    <n v="0"/>
    <x v="0"/>
    <x v="1"/>
    <x v="6"/>
    <x v="0"/>
  </r>
  <r>
    <n v="12567"/>
    <x v="1"/>
    <x v="0"/>
    <s v="₹4000,00"/>
    <n v="2"/>
    <x v="2"/>
    <x v="1"/>
    <s v="yes"/>
    <n v="0"/>
    <x v="2"/>
    <x v="1"/>
    <x v="2"/>
    <x v="1"/>
  </r>
  <r>
    <n v="12578"/>
    <x v="0"/>
    <x v="0"/>
    <s v="₹4000,00"/>
    <n v="2"/>
    <x v="0"/>
    <x v="1"/>
    <s v="yes"/>
    <n v="1"/>
    <x v="2"/>
    <x v="0"/>
    <x v="2"/>
    <x v="1"/>
  </r>
  <r>
    <n v="12666"/>
    <x v="1"/>
    <x v="0"/>
    <s v="₹4000,00"/>
    <n v="2"/>
    <x v="0"/>
    <x v="1"/>
    <s v="yes"/>
    <n v="0"/>
    <x v="0"/>
    <x v="0"/>
    <x v="2"/>
    <x v="0"/>
  </r>
  <r>
    <n v="12678"/>
    <x v="1"/>
    <x v="1"/>
    <s v="₹4000,00"/>
    <n v="4"/>
    <x v="2"/>
    <x v="1"/>
    <s v="no"/>
    <n v="0"/>
    <x v="0"/>
    <x v="0"/>
    <x v="4"/>
    <x v="1"/>
  </r>
  <r>
    <n v="12768"/>
    <x v="1"/>
    <x v="1"/>
    <s v="₹4000,00"/>
    <n v="4"/>
    <x v="1"/>
    <x v="1"/>
    <s v="no"/>
    <n v="1"/>
    <x v="0"/>
    <x v="1"/>
    <x v="2"/>
    <x v="1"/>
  </r>
  <r>
    <n v="12769"/>
    <x v="1"/>
    <x v="1"/>
    <s v="₹5000,00"/>
    <n v="6"/>
    <x v="1"/>
    <x v="0"/>
    <s v="no"/>
    <n v="1"/>
    <x v="2"/>
    <x v="1"/>
    <x v="7"/>
    <x v="0"/>
  </r>
  <r>
    <n v="12780"/>
    <x v="1"/>
    <x v="1"/>
    <s v="₹3000,00"/>
    <n v="1"/>
    <x v="1"/>
    <x v="0"/>
    <s v="no"/>
    <n v="0"/>
    <x v="2"/>
    <x v="1"/>
    <x v="6"/>
    <x v="0"/>
  </r>
  <r>
    <n v="12789"/>
    <x v="1"/>
    <x v="1"/>
    <s v="₹4000,00"/>
    <n v="3"/>
    <x v="2"/>
    <x v="1"/>
    <s v="yes"/>
    <n v="1"/>
    <x v="1"/>
    <x v="1"/>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0E485E-86E4-427B-B9CE-9E67B69DB15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8" firstHeaderRow="1" firstDataRow="2" firstDataCol="1"/>
  <pivotFields count="13">
    <pivotField showAll="0"/>
    <pivotField showAll="0"/>
    <pivotField showAll="0"/>
    <pivotField showAll="0"/>
    <pivotField showAll="0"/>
    <pivotField showAll="0">
      <items count="4">
        <item x="1"/>
        <item x="0"/>
        <item x="2"/>
        <item t="default"/>
      </items>
    </pivotField>
    <pivotField showAll="0">
      <items count="3">
        <item x="0"/>
        <item x="1"/>
        <item t="default"/>
      </items>
    </pivotField>
    <pivotField showAll="0"/>
    <pivotField showAll="0"/>
    <pivotField showAll="0"/>
    <pivotField showAll="0"/>
    <pivotField axis="axisRow" showAll="0">
      <items count="9">
        <item x="0"/>
        <item x="5"/>
        <item x="2"/>
        <item x="4"/>
        <item x="1"/>
        <item x="3"/>
        <item x="6"/>
        <item x="7"/>
        <item t="default"/>
      </items>
    </pivotField>
    <pivotField axis="axisCol" dataField="1" showAll="0">
      <items count="3">
        <item x="0"/>
        <item x="1"/>
        <item t="default"/>
      </items>
    </pivotField>
  </pivotFields>
  <rowFields count="1">
    <field x="11"/>
  </rowFields>
  <rowItems count="9">
    <i>
      <x/>
    </i>
    <i>
      <x v="1"/>
    </i>
    <i>
      <x v="2"/>
    </i>
    <i>
      <x v="3"/>
    </i>
    <i>
      <x v="4"/>
    </i>
    <i>
      <x v="5"/>
    </i>
    <i>
      <x v="6"/>
    </i>
    <i>
      <x v="7"/>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A19E2-B983-48BC-8C86-CC530DB8869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6"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axis="axisCol" dataField="1" showAll="0">
      <items count="3">
        <item x="0"/>
        <item x="1"/>
        <item t="default"/>
      </items>
    </pivotField>
  </pivotFields>
  <rowFields count="1">
    <field x="9"/>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13159-919C-4630-90E5-6B36055B95C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4">
        <item x="1"/>
        <item x="0"/>
        <item m="1" x="2"/>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Income" fld="3" subtotal="count" baseField="2"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0C12881-B15A-40FE-84E0-469756A2E667}" sourceName="martial status">
  <pivotTables>
    <pivotTable tabId="3" name="PivotTable1"/>
  </pivotTables>
  <data>
    <tabular pivotCacheId="1602760338">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8C3994-014D-42B9-8EA2-DE68090D29CA}" sourceName="Region">
  <pivotTables>
    <pivotTable tabId="3" name="PivotTable2"/>
  </pivotTables>
  <data>
    <tabular pivotCacheId="160276033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C7BB3F-0949-4F1B-A9AC-17D3D871F8DE}" sourceName="Education">
  <pivotTables>
    <pivotTable tabId="3" name="PivotTable3"/>
  </pivotTables>
  <data>
    <tabular pivotCacheId="1602760338">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99CCE6C-7F34-4781-9B93-683B83AC48E3}" sourceName="occupation">
  <pivotTables>
    <pivotTable tabId="3" name="PivotTable3"/>
  </pivotTables>
  <data>
    <tabular pivotCacheId="16027603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D70EDDC-523F-4B30-930D-ED0C37403A28}" cache="Slicer_martial_status" caption="martial status" rowHeight="234950"/>
  <slicer name="Region" xr10:uid="{8CAA7D1A-2A70-4C9E-9C9F-B19ABD2E8537}" cache="Slicer_Region" caption="Region" rowHeight="234950"/>
  <slicer name="Education" xr10:uid="{A835E17D-5CD7-4FB8-A1DB-E0839F6F79A2}" cache="Slicer_Education" caption="Education" rowHeight="234950"/>
  <slicer name="occupation" xr10:uid="{F29F48EB-87ED-4BE7-9451-F442D862C16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F0AD-A97E-44A5-9A51-187F1CD8F558}">
  <dimension ref="A1:M32"/>
  <sheetViews>
    <sheetView workbookViewId="0">
      <selection activeCell="C1" sqref="C1"/>
    </sheetView>
  </sheetViews>
  <sheetFormatPr defaultRowHeight="14.4" x14ac:dyDescent="0.3"/>
  <cols>
    <col min="2" max="2" width="12.77734375" customWidth="1"/>
    <col min="4" max="4" width="9.33203125" bestFit="1" customWidth="1"/>
    <col min="6" max="6" width="16.6640625" customWidth="1"/>
    <col min="7" max="7" width="11.109375" customWidth="1"/>
    <col min="8" max="8" width="11.6640625" customWidth="1"/>
    <col min="10" max="10" width="17.5546875" customWidth="1"/>
    <col min="13" max="13" width="12.77734375" customWidth="1"/>
  </cols>
  <sheetData>
    <row r="1" spans="1:13" x14ac:dyDescent="0.3">
      <c r="A1" t="s">
        <v>24</v>
      </c>
      <c r="B1" t="s">
        <v>27</v>
      </c>
      <c r="C1" t="s">
        <v>26</v>
      </c>
      <c r="D1" t="s">
        <v>25</v>
      </c>
      <c r="E1" t="s">
        <v>0</v>
      </c>
      <c r="F1" t="s">
        <v>1</v>
      </c>
      <c r="G1" t="s">
        <v>21</v>
      </c>
      <c r="H1" t="s">
        <v>2</v>
      </c>
      <c r="I1" t="s">
        <v>3</v>
      </c>
      <c r="J1" t="s">
        <v>4</v>
      </c>
      <c r="K1" t="s">
        <v>5</v>
      </c>
      <c r="L1" t="s">
        <v>6</v>
      </c>
      <c r="M1" t="s">
        <v>7</v>
      </c>
    </row>
    <row r="2" spans="1:13" x14ac:dyDescent="0.3">
      <c r="A2">
        <v>12001</v>
      </c>
      <c r="B2" t="s">
        <v>9</v>
      </c>
      <c r="C2" t="s">
        <v>10</v>
      </c>
      <c r="D2" t="str">
        <f>IF(A2&gt;12462,"₹4000,00","₹7000,00")</f>
        <v>₹7000,00</v>
      </c>
      <c r="E2">
        <v>1</v>
      </c>
      <c r="F2" t="s">
        <v>15</v>
      </c>
      <c r="G2" t="s">
        <v>23</v>
      </c>
      <c r="H2" t="s">
        <v>16</v>
      </c>
      <c r="I2">
        <v>0</v>
      </c>
      <c r="J2" t="s">
        <v>18</v>
      </c>
      <c r="K2" t="s">
        <v>28</v>
      </c>
      <c r="L2">
        <v>23</v>
      </c>
      <c r="M2" t="s">
        <v>17</v>
      </c>
    </row>
    <row r="3" spans="1:13" x14ac:dyDescent="0.3">
      <c r="A3">
        <v>12111</v>
      </c>
      <c r="B3" t="s">
        <v>8</v>
      </c>
      <c r="C3" t="s">
        <v>10</v>
      </c>
      <c r="D3" t="str">
        <f>IF(A3&gt;12462,"₹4000,00","₹7800,00")</f>
        <v>₹7800,00</v>
      </c>
      <c r="E3">
        <v>1</v>
      </c>
      <c r="F3" t="s">
        <v>14</v>
      </c>
      <c r="G3" t="s">
        <v>23</v>
      </c>
      <c r="H3" t="s">
        <v>17</v>
      </c>
      <c r="I3">
        <v>2</v>
      </c>
      <c r="J3" t="s">
        <v>20</v>
      </c>
      <c r="K3" t="s">
        <v>29</v>
      </c>
      <c r="L3">
        <v>45</v>
      </c>
      <c r="M3" t="s">
        <v>17</v>
      </c>
    </row>
    <row r="4" spans="1:13" x14ac:dyDescent="0.3">
      <c r="A4">
        <v>12211</v>
      </c>
      <c r="B4" t="s">
        <v>8</v>
      </c>
      <c r="C4" t="s">
        <v>11</v>
      </c>
      <c r="D4" t="str">
        <f>IF(A4&gt;12462,"₹4000,00","₹7000,00")</f>
        <v>₹7000,00</v>
      </c>
      <c r="E4">
        <v>5</v>
      </c>
      <c r="F4" t="s">
        <v>14</v>
      </c>
      <c r="G4" t="s">
        <v>23</v>
      </c>
      <c r="H4" t="s">
        <v>17</v>
      </c>
      <c r="I4">
        <v>2</v>
      </c>
      <c r="J4" t="s">
        <v>19</v>
      </c>
      <c r="K4" t="s">
        <v>30</v>
      </c>
      <c r="L4">
        <v>23</v>
      </c>
      <c r="M4" t="s">
        <v>16</v>
      </c>
    </row>
    <row r="5" spans="1:13" x14ac:dyDescent="0.3">
      <c r="A5">
        <v>12212</v>
      </c>
      <c r="B5" t="s">
        <v>9</v>
      </c>
      <c r="C5" t="s">
        <v>11</v>
      </c>
      <c r="D5" t="str">
        <f>IF(A5&gt;12462,"₹4000,00","₹7000,00")</f>
        <v>₹7000,00</v>
      </c>
      <c r="E5">
        <v>2</v>
      </c>
      <c r="F5" t="s">
        <v>13</v>
      </c>
      <c r="G5" t="s">
        <v>23</v>
      </c>
      <c r="H5" t="s">
        <v>16</v>
      </c>
      <c r="I5">
        <v>3</v>
      </c>
      <c r="J5" t="s">
        <v>20</v>
      </c>
      <c r="K5" t="s">
        <v>30</v>
      </c>
      <c r="L5">
        <v>34</v>
      </c>
      <c r="M5" t="s">
        <v>16</v>
      </c>
    </row>
    <row r="6" spans="1:13" x14ac:dyDescent="0.3">
      <c r="A6">
        <v>12221</v>
      </c>
      <c r="B6" t="s">
        <v>8</v>
      </c>
      <c r="C6" t="s">
        <v>10</v>
      </c>
      <c r="D6" t="str">
        <f>IF(A6&gt;12462,"₹4000,00","₹7000,00")</f>
        <v>₹7000,00</v>
      </c>
      <c r="E6">
        <v>2</v>
      </c>
      <c r="F6" t="s">
        <v>14</v>
      </c>
      <c r="G6" t="s">
        <v>23</v>
      </c>
      <c r="H6" t="s">
        <v>16</v>
      </c>
      <c r="I6">
        <v>2</v>
      </c>
      <c r="J6" t="s">
        <v>18</v>
      </c>
      <c r="K6" t="s">
        <v>30</v>
      </c>
      <c r="L6">
        <v>45</v>
      </c>
      <c r="M6" t="s">
        <v>16</v>
      </c>
    </row>
    <row r="7" spans="1:13" x14ac:dyDescent="0.3">
      <c r="A7">
        <v>12223</v>
      </c>
      <c r="B7" t="s">
        <v>8</v>
      </c>
      <c r="C7" t="s">
        <v>10</v>
      </c>
      <c r="D7" t="str">
        <f>IF(A7&gt;12462,"₹4000,00","₹7000,00")</f>
        <v>₹7000,00</v>
      </c>
      <c r="E7">
        <v>2</v>
      </c>
      <c r="F7" t="s">
        <v>15</v>
      </c>
      <c r="G7" t="s">
        <v>23</v>
      </c>
      <c r="H7" t="s">
        <v>16</v>
      </c>
      <c r="I7">
        <v>2</v>
      </c>
      <c r="J7" t="s">
        <v>20</v>
      </c>
      <c r="K7" t="s">
        <v>30</v>
      </c>
      <c r="L7">
        <v>23</v>
      </c>
      <c r="M7" t="s">
        <v>17</v>
      </c>
    </row>
    <row r="8" spans="1:13" x14ac:dyDescent="0.3">
      <c r="A8">
        <v>12234</v>
      </c>
      <c r="B8" t="s">
        <v>9</v>
      </c>
      <c r="C8" t="s">
        <v>10</v>
      </c>
      <c r="D8" t="str">
        <f>IF(A8&gt;12462,"₹4000,00","₹5600,00")</f>
        <v>₹5600,00</v>
      </c>
      <c r="E8">
        <v>2</v>
      </c>
      <c r="F8" t="s">
        <v>15</v>
      </c>
      <c r="G8" t="s">
        <v>22</v>
      </c>
      <c r="H8" t="s">
        <v>16</v>
      </c>
      <c r="I8">
        <v>1</v>
      </c>
      <c r="J8" t="s">
        <v>19</v>
      </c>
      <c r="K8" t="s">
        <v>28</v>
      </c>
      <c r="L8">
        <v>46</v>
      </c>
      <c r="M8" t="s">
        <v>16</v>
      </c>
    </row>
    <row r="9" spans="1:13" x14ac:dyDescent="0.3">
      <c r="A9">
        <v>12245</v>
      </c>
      <c r="B9" t="s">
        <v>9</v>
      </c>
      <c r="C9" t="s">
        <v>11</v>
      </c>
      <c r="D9" t="str">
        <f>IF(A9&gt;12462,"₹4000,00","₹7000,00")</f>
        <v>₹7000,00</v>
      </c>
      <c r="E9">
        <v>1</v>
      </c>
      <c r="F9" t="s">
        <v>13</v>
      </c>
      <c r="G9" t="s">
        <v>23</v>
      </c>
      <c r="H9" t="s">
        <v>16</v>
      </c>
      <c r="I9">
        <v>0</v>
      </c>
      <c r="J9" t="s">
        <v>18</v>
      </c>
      <c r="K9" t="s">
        <v>28</v>
      </c>
      <c r="L9">
        <v>23</v>
      </c>
      <c r="M9" t="s">
        <v>17</v>
      </c>
    </row>
    <row r="10" spans="1:13" x14ac:dyDescent="0.3">
      <c r="A10">
        <v>12321</v>
      </c>
      <c r="B10" t="s">
        <v>8</v>
      </c>
      <c r="C10" t="s">
        <v>11</v>
      </c>
      <c r="D10" t="str">
        <f>IF(A10&gt;12462,"₹4000,00","₹7000,00")</f>
        <v>₹7000,00</v>
      </c>
      <c r="E10">
        <v>2</v>
      </c>
      <c r="F10" t="s">
        <v>14</v>
      </c>
      <c r="G10" t="s">
        <v>23</v>
      </c>
      <c r="H10" t="s">
        <v>17</v>
      </c>
      <c r="I10">
        <v>2</v>
      </c>
      <c r="J10" t="s">
        <v>18</v>
      </c>
      <c r="K10" t="s">
        <v>28</v>
      </c>
      <c r="L10">
        <v>45</v>
      </c>
      <c r="M10" t="s">
        <v>16</v>
      </c>
    </row>
    <row r="11" spans="1:13" x14ac:dyDescent="0.3">
      <c r="A11">
        <v>12342</v>
      </c>
      <c r="B11" t="s">
        <v>8</v>
      </c>
      <c r="C11" t="s">
        <v>11</v>
      </c>
      <c r="D11" t="str">
        <f>IF(A11&gt;12462,"₹4000,00","₹76000,00")</f>
        <v>₹76000,00</v>
      </c>
      <c r="E11">
        <v>2</v>
      </c>
      <c r="F11" t="s">
        <v>15</v>
      </c>
      <c r="G11" t="s">
        <v>23</v>
      </c>
      <c r="H11" t="s">
        <v>17</v>
      </c>
      <c r="I11">
        <v>2</v>
      </c>
      <c r="J11" t="s">
        <v>19</v>
      </c>
      <c r="K11" t="s">
        <v>28</v>
      </c>
      <c r="L11">
        <v>35</v>
      </c>
      <c r="M11" t="s">
        <v>16</v>
      </c>
    </row>
    <row r="12" spans="1:13" x14ac:dyDescent="0.3">
      <c r="A12">
        <v>12343</v>
      </c>
      <c r="B12" t="s">
        <v>9</v>
      </c>
      <c r="C12" t="s">
        <v>10</v>
      </c>
      <c r="D12" t="str">
        <f>IF(A12&gt;12462,"₹4000,00","₹7000,00")</f>
        <v>₹7000,00</v>
      </c>
      <c r="E12">
        <v>3</v>
      </c>
      <c r="F12" t="s">
        <v>14</v>
      </c>
      <c r="G12" t="s">
        <v>23</v>
      </c>
      <c r="H12" t="s">
        <v>16</v>
      </c>
      <c r="I12">
        <v>0</v>
      </c>
      <c r="J12" t="s">
        <v>20</v>
      </c>
      <c r="K12" t="s">
        <v>28</v>
      </c>
      <c r="L12">
        <v>45</v>
      </c>
      <c r="M12" t="s">
        <v>16</v>
      </c>
    </row>
    <row r="13" spans="1:13" x14ac:dyDescent="0.3">
      <c r="A13">
        <v>12345</v>
      </c>
      <c r="B13" t="s">
        <v>9</v>
      </c>
      <c r="C13" t="s">
        <v>11</v>
      </c>
      <c r="D13" t="str">
        <f>IF(A13&gt;12462,"₹4000,00","₹7000,00")</f>
        <v>₹7000,00</v>
      </c>
      <c r="E13">
        <v>4</v>
      </c>
      <c r="F13" t="s">
        <v>14</v>
      </c>
      <c r="G13" t="s">
        <v>23</v>
      </c>
      <c r="H13" t="s">
        <v>17</v>
      </c>
      <c r="I13">
        <v>3</v>
      </c>
      <c r="J13" t="s">
        <v>19</v>
      </c>
      <c r="K13" t="s">
        <v>28</v>
      </c>
      <c r="L13">
        <v>23</v>
      </c>
      <c r="M13" t="s">
        <v>16</v>
      </c>
    </row>
    <row r="14" spans="1:13" x14ac:dyDescent="0.3">
      <c r="A14">
        <v>12411</v>
      </c>
      <c r="B14" t="s">
        <v>8</v>
      </c>
      <c r="C14" t="s">
        <v>11</v>
      </c>
      <c r="D14" t="str">
        <f>IF(A14&gt;12462,"₹4000,00","₹9000,00")</f>
        <v>₹9000,00</v>
      </c>
      <c r="E14">
        <v>1</v>
      </c>
      <c r="F14" t="s">
        <v>14</v>
      </c>
      <c r="G14" t="s">
        <v>22</v>
      </c>
      <c r="H14" t="s">
        <v>17</v>
      </c>
      <c r="I14">
        <v>1</v>
      </c>
      <c r="J14" t="s">
        <v>20</v>
      </c>
      <c r="K14" t="s">
        <v>28</v>
      </c>
      <c r="L14">
        <v>30</v>
      </c>
      <c r="M14" t="s">
        <v>16</v>
      </c>
    </row>
    <row r="15" spans="1:13" x14ac:dyDescent="0.3">
      <c r="A15">
        <v>12413</v>
      </c>
      <c r="B15" t="s">
        <v>8</v>
      </c>
      <c r="C15" t="s">
        <v>11</v>
      </c>
      <c r="D15" t="str">
        <f t="shared" ref="D15:D20" si="0">IF(A15&gt;12462,"₹4000,00","₹7000,00")</f>
        <v>₹7000,00</v>
      </c>
      <c r="E15">
        <v>3</v>
      </c>
      <c r="F15" t="s">
        <v>14</v>
      </c>
      <c r="G15" t="s">
        <v>23</v>
      </c>
      <c r="H15" t="s">
        <v>17</v>
      </c>
      <c r="I15">
        <v>2</v>
      </c>
      <c r="J15" t="s">
        <v>19</v>
      </c>
      <c r="K15" t="s">
        <v>28</v>
      </c>
      <c r="L15">
        <v>30</v>
      </c>
      <c r="M15" t="s">
        <v>16</v>
      </c>
    </row>
    <row r="16" spans="1:13" x14ac:dyDescent="0.3">
      <c r="A16">
        <v>12452</v>
      </c>
      <c r="B16" t="s">
        <v>8</v>
      </c>
      <c r="C16" t="s">
        <v>11</v>
      </c>
      <c r="D16" t="str">
        <f t="shared" si="0"/>
        <v>₹7000,00</v>
      </c>
      <c r="E16">
        <v>1</v>
      </c>
      <c r="F16" t="s">
        <v>14</v>
      </c>
      <c r="G16" t="s">
        <v>22</v>
      </c>
      <c r="H16" t="s">
        <v>17</v>
      </c>
      <c r="I16">
        <v>0</v>
      </c>
      <c r="J16" t="s">
        <v>18</v>
      </c>
      <c r="K16" t="s">
        <v>28</v>
      </c>
      <c r="L16">
        <v>56</v>
      </c>
      <c r="M16" t="s">
        <v>17</v>
      </c>
    </row>
    <row r="17" spans="1:13" x14ac:dyDescent="0.3">
      <c r="A17">
        <v>12454</v>
      </c>
      <c r="B17" t="s">
        <v>8</v>
      </c>
      <c r="C17" t="s">
        <v>11</v>
      </c>
      <c r="D17" t="str">
        <f t="shared" si="0"/>
        <v>₹7000,00</v>
      </c>
      <c r="E17">
        <v>1</v>
      </c>
      <c r="F17" t="s">
        <v>15</v>
      </c>
      <c r="G17" t="s">
        <v>22</v>
      </c>
      <c r="H17" t="s">
        <v>16</v>
      </c>
      <c r="I17">
        <v>0</v>
      </c>
      <c r="J17" t="s">
        <v>18</v>
      </c>
      <c r="K17" t="s">
        <v>28</v>
      </c>
      <c r="L17">
        <v>30</v>
      </c>
      <c r="M17" t="s">
        <v>17</v>
      </c>
    </row>
    <row r="18" spans="1:13" x14ac:dyDescent="0.3">
      <c r="A18">
        <v>12455</v>
      </c>
      <c r="B18" t="s">
        <v>9</v>
      </c>
      <c r="C18" t="s">
        <v>11</v>
      </c>
      <c r="D18" t="str">
        <f t="shared" si="0"/>
        <v>₹7000,00</v>
      </c>
      <c r="E18">
        <v>2</v>
      </c>
      <c r="F18" t="s">
        <v>15</v>
      </c>
      <c r="G18" t="s">
        <v>23</v>
      </c>
      <c r="H18" t="s">
        <v>16</v>
      </c>
      <c r="I18">
        <v>2</v>
      </c>
      <c r="J18" t="s">
        <v>19</v>
      </c>
      <c r="K18" t="s">
        <v>30</v>
      </c>
      <c r="L18">
        <v>34</v>
      </c>
      <c r="M18" t="s">
        <v>16</v>
      </c>
    </row>
    <row r="19" spans="1:13" x14ac:dyDescent="0.3">
      <c r="A19">
        <v>12456</v>
      </c>
      <c r="B19" t="s">
        <v>9</v>
      </c>
      <c r="C19" t="s">
        <v>10</v>
      </c>
      <c r="D19" t="str">
        <f t="shared" si="0"/>
        <v>₹7000,00</v>
      </c>
      <c r="E19">
        <v>1</v>
      </c>
      <c r="F19" t="s">
        <v>15</v>
      </c>
      <c r="G19" t="s">
        <v>22</v>
      </c>
      <c r="H19" t="s">
        <v>16</v>
      </c>
      <c r="I19">
        <v>1</v>
      </c>
      <c r="J19" t="s">
        <v>19</v>
      </c>
      <c r="K19" t="s">
        <v>30</v>
      </c>
      <c r="L19">
        <v>35</v>
      </c>
      <c r="M19" t="s">
        <v>16</v>
      </c>
    </row>
    <row r="20" spans="1:13" x14ac:dyDescent="0.3">
      <c r="A20">
        <v>12458</v>
      </c>
      <c r="B20" t="s">
        <v>8</v>
      </c>
      <c r="C20" t="s">
        <v>10</v>
      </c>
      <c r="D20" t="str">
        <f t="shared" si="0"/>
        <v>₹7000,00</v>
      </c>
      <c r="E20">
        <v>1</v>
      </c>
      <c r="F20" t="s">
        <v>13</v>
      </c>
      <c r="G20" t="s">
        <v>23</v>
      </c>
      <c r="H20" t="s">
        <v>17</v>
      </c>
      <c r="I20">
        <v>0</v>
      </c>
      <c r="J20" t="s">
        <v>18</v>
      </c>
      <c r="K20" t="s">
        <v>30</v>
      </c>
      <c r="L20">
        <v>23</v>
      </c>
      <c r="M20" t="s">
        <v>17</v>
      </c>
    </row>
    <row r="21" spans="1:13" x14ac:dyDescent="0.3">
      <c r="A21">
        <v>12459</v>
      </c>
      <c r="B21" t="s">
        <v>8</v>
      </c>
      <c r="C21" t="s">
        <v>10</v>
      </c>
      <c r="D21" s="1" t="str">
        <f>IF(A21&gt;12462,"₹4000,00","₹6000,00")</f>
        <v>₹6000,00</v>
      </c>
      <c r="E21">
        <v>2</v>
      </c>
      <c r="F21" t="s">
        <v>14</v>
      </c>
      <c r="G21" t="s">
        <v>23</v>
      </c>
      <c r="H21" t="s">
        <v>17</v>
      </c>
      <c r="I21">
        <v>3</v>
      </c>
      <c r="J21" t="s">
        <v>19</v>
      </c>
      <c r="K21" t="s">
        <v>29</v>
      </c>
      <c r="L21">
        <v>23</v>
      </c>
      <c r="M21" t="s">
        <v>16</v>
      </c>
    </row>
    <row r="22" spans="1:13" x14ac:dyDescent="0.3">
      <c r="A22">
        <v>12461</v>
      </c>
      <c r="B22" t="s">
        <v>8</v>
      </c>
      <c r="C22" t="s">
        <v>11</v>
      </c>
      <c r="D22" t="str">
        <f t="shared" ref="D22:D29" si="1">IF(A22&gt;12462,"₹4000,00","₹7000,00")</f>
        <v>₹7000,00</v>
      </c>
      <c r="E22">
        <v>2</v>
      </c>
      <c r="F22" t="s">
        <v>14</v>
      </c>
      <c r="G22" t="s">
        <v>22</v>
      </c>
      <c r="H22" t="s">
        <v>16</v>
      </c>
      <c r="I22">
        <v>1</v>
      </c>
      <c r="J22" t="s">
        <v>18</v>
      </c>
      <c r="K22" t="s">
        <v>29</v>
      </c>
      <c r="L22">
        <v>30</v>
      </c>
      <c r="M22" t="s">
        <v>17</v>
      </c>
    </row>
    <row r="23" spans="1:13" x14ac:dyDescent="0.3">
      <c r="A23">
        <v>12462</v>
      </c>
      <c r="B23" t="s">
        <v>8</v>
      </c>
      <c r="C23" t="s">
        <v>10</v>
      </c>
      <c r="D23" t="str">
        <f t="shared" si="1"/>
        <v>₹7000,00</v>
      </c>
      <c r="E23">
        <v>1</v>
      </c>
      <c r="F23" t="s">
        <v>13</v>
      </c>
      <c r="G23" t="s">
        <v>22</v>
      </c>
      <c r="H23" t="s">
        <v>16</v>
      </c>
      <c r="I23">
        <v>0</v>
      </c>
      <c r="J23" t="s">
        <v>18</v>
      </c>
      <c r="K23" t="s">
        <v>29</v>
      </c>
      <c r="L23">
        <v>56</v>
      </c>
      <c r="M23" t="s">
        <v>16</v>
      </c>
    </row>
    <row r="24" spans="1:13" x14ac:dyDescent="0.3">
      <c r="A24">
        <v>12467</v>
      </c>
      <c r="B24" t="s">
        <v>9</v>
      </c>
      <c r="C24" t="s">
        <v>10</v>
      </c>
      <c r="D24" t="str">
        <f t="shared" si="1"/>
        <v>₹4000,00</v>
      </c>
      <c r="E24">
        <v>3</v>
      </c>
      <c r="F24" t="s">
        <v>14</v>
      </c>
      <c r="G24" t="s">
        <v>22</v>
      </c>
      <c r="H24" t="s">
        <v>17</v>
      </c>
      <c r="I24">
        <v>0</v>
      </c>
      <c r="J24" t="s">
        <v>18</v>
      </c>
      <c r="K24" t="s">
        <v>29</v>
      </c>
      <c r="L24">
        <v>56</v>
      </c>
      <c r="M24" t="s">
        <v>17</v>
      </c>
    </row>
    <row r="25" spans="1:13" x14ac:dyDescent="0.3">
      <c r="A25">
        <v>12567</v>
      </c>
      <c r="B25" t="s">
        <v>8</v>
      </c>
      <c r="C25" t="s">
        <v>10</v>
      </c>
      <c r="D25" t="str">
        <f t="shared" si="1"/>
        <v>₹4000,00</v>
      </c>
      <c r="E25">
        <v>2</v>
      </c>
      <c r="F25" t="s">
        <v>13</v>
      </c>
      <c r="G25" t="s">
        <v>22</v>
      </c>
      <c r="H25" t="s">
        <v>16</v>
      </c>
      <c r="I25">
        <v>0</v>
      </c>
      <c r="J25" t="s">
        <v>19</v>
      </c>
      <c r="K25" t="s">
        <v>29</v>
      </c>
      <c r="L25">
        <v>34</v>
      </c>
      <c r="M25" t="s">
        <v>16</v>
      </c>
    </row>
    <row r="26" spans="1:13" x14ac:dyDescent="0.3">
      <c r="A26">
        <v>12578</v>
      </c>
      <c r="B26" t="s">
        <v>9</v>
      </c>
      <c r="C26" t="s">
        <v>10</v>
      </c>
      <c r="D26" t="str">
        <f t="shared" si="1"/>
        <v>₹4000,00</v>
      </c>
      <c r="E26">
        <v>2</v>
      </c>
      <c r="F26" t="s">
        <v>15</v>
      </c>
      <c r="G26" t="s">
        <v>22</v>
      </c>
      <c r="H26" t="s">
        <v>16</v>
      </c>
      <c r="I26">
        <v>1</v>
      </c>
      <c r="J26" t="s">
        <v>19</v>
      </c>
      <c r="K26" t="s">
        <v>28</v>
      </c>
      <c r="L26">
        <v>34</v>
      </c>
      <c r="M26" t="s">
        <v>16</v>
      </c>
    </row>
    <row r="27" spans="1:13" x14ac:dyDescent="0.3">
      <c r="A27">
        <v>12666</v>
      </c>
      <c r="B27" t="s">
        <v>8</v>
      </c>
      <c r="C27" t="s">
        <v>10</v>
      </c>
      <c r="D27" t="str">
        <f t="shared" si="1"/>
        <v>₹4000,00</v>
      </c>
      <c r="E27">
        <v>2</v>
      </c>
      <c r="F27" t="s">
        <v>15</v>
      </c>
      <c r="G27" t="s">
        <v>22</v>
      </c>
      <c r="H27" t="s">
        <v>16</v>
      </c>
      <c r="I27">
        <v>0</v>
      </c>
      <c r="J27" t="s">
        <v>18</v>
      </c>
      <c r="K27" t="s">
        <v>28</v>
      </c>
      <c r="L27">
        <v>34</v>
      </c>
      <c r="M27" t="s">
        <v>17</v>
      </c>
    </row>
    <row r="28" spans="1:13" x14ac:dyDescent="0.3">
      <c r="A28">
        <v>12678</v>
      </c>
      <c r="B28" t="s">
        <v>8</v>
      </c>
      <c r="C28" t="s">
        <v>11</v>
      </c>
      <c r="D28" t="str">
        <f t="shared" si="1"/>
        <v>₹4000,00</v>
      </c>
      <c r="E28">
        <v>4</v>
      </c>
      <c r="F28" t="s">
        <v>13</v>
      </c>
      <c r="G28" t="s">
        <v>22</v>
      </c>
      <c r="H28" t="s">
        <v>17</v>
      </c>
      <c r="I28">
        <v>0</v>
      </c>
      <c r="J28" t="s">
        <v>18</v>
      </c>
      <c r="K28" t="s">
        <v>28</v>
      </c>
      <c r="L28">
        <v>35</v>
      </c>
      <c r="M28" t="s">
        <v>16</v>
      </c>
    </row>
    <row r="29" spans="1:13" x14ac:dyDescent="0.3">
      <c r="A29">
        <v>12768</v>
      </c>
      <c r="B29" t="s">
        <v>8</v>
      </c>
      <c r="C29" t="s">
        <v>11</v>
      </c>
      <c r="D29" t="str">
        <f t="shared" si="1"/>
        <v>₹4000,00</v>
      </c>
      <c r="E29">
        <v>4</v>
      </c>
      <c r="F29" t="s">
        <v>14</v>
      </c>
      <c r="G29" t="s">
        <v>22</v>
      </c>
      <c r="H29" t="s">
        <v>17</v>
      </c>
      <c r="I29">
        <v>1</v>
      </c>
      <c r="J29" t="s">
        <v>18</v>
      </c>
      <c r="K29" t="s">
        <v>29</v>
      </c>
      <c r="L29">
        <v>34</v>
      </c>
      <c r="M29" t="s">
        <v>16</v>
      </c>
    </row>
    <row r="30" spans="1:13" x14ac:dyDescent="0.3">
      <c r="A30">
        <v>12769</v>
      </c>
      <c r="B30" t="s">
        <v>8</v>
      </c>
      <c r="C30" t="s">
        <v>11</v>
      </c>
      <c r="D30" s="1" t="s">
        <v>12</v>
      </c>
      <c r="E30">
        <v>6</v>
      </c>
      <c r="F30" t="s">
        <v>14</v>
      </c>
      <c r="G30" t="s">
        <v>23</v>
      </c>
      <c r="H30" t="s">
        <v>17</v>
      </c>
      <c r="I30">
        <v>1</v>
      </c>
      <c r="J30" t="s">
        <v>19</v>
      </c>
      <c r="K30" t="s">
        <v>29</v>
      </c>
      <c r="L30">
        <v>67</v>
      </c>
      <c r="M30" t="s">
        <v>17</v>
      </c>
    </row>
    <row r="31" spans="1:13" x14ac:dyDescent="0.3">
      <c r="A31">
        <v>12780</v>
      </c>
      <c r="B31" t="s">
        <v>8</v>
      </c>
      <c r="C31" t="s">
        <v>11</v>
      </c>
      <c r="D31" t="str">
        <f>IF(A31&gt;12462,"₹3000,00","₹7000,00")</f>
        <v>₹3000,00</v>
      </c>
      <c r="E31">
        <v>1</v>
      </c>
      <c r="F31" t="s">
        <v>14</v>
      </c>
      <c r="G31" t="s">
        <v>23</v>
      </c>
      <c r="H31" t="s">
        <v>17</v>
      </c>
      <c r="I31">
        <v>0</v>
      </c>
      <c r="J31" t="s">
        <v>19</v>
      </c>
      <c r="K31" t="s">
        <v>29</v>
      </c>
      <c r="L31">
        <v>56</v>
      </c>
      <c r="M31" t="s">
        <v>17</v>
      </c>
    </row>
    <row r="32" spans="1:13" x14ac:dyDescent="0.3">
      <c r="A32">
        <v>12789</v>
      </c>
      <c r="B32" t="s">
        <v>8</v>
      </c>
      <c r="C32" t="s">
        <v>11</v>
      </c>
      <c r="D32" t="str">
        <f>IF(A32&gt;12462,"₹4000,00","₹7000,00")</f>
        <v>₹4000,00</v>
      </c>
      <c r="E32">
        <v>3</v>
      </c>
      <c r="F32" t="s">
        <v>13</v>
      </c>
      <c r="G32" t="s">
        <v>22</v>
      </c>
      <c r="H32" t="s">
        <v>16</v>
      </c>
      <c r="I32">
        <v>1</v>
      </c>
      <c r="J32" t="s">
        <v>20</v>
      </c>
      <c r="K32" t="s">
        <v>29</v>
      </c>
      <c r="L32">
        <v>56</v>
      </c>
      <c r="M32" t="s">
        <v>16</v>
      </c>
    </row>
  </sheetData>
  <sortState xmlns:xlrd2="http://schemas.microsoft.com/office/spreadsheetml/2017/richdata2" ref="A2:M32">
    <sortCondition ref="A1:A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3BE25-7986-4C82-AB93-6D59344A7A9F}">
  <dimension ref="A3:D48"/>
  <sheetViews>
    <sheetView tabSelected="1" workbookViewId="0">
      <selection activeCell="N50" sqref="N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2" t="s">
        <v>31</v>
      </c>
      <c r="B3" s="2" t="s">
        <v>32</v>
      </c>
    </row>
    <row r="4" spans="1:4" x14ac:dyDescent="0.3">
      <c r="A4" s="2" t="s">
        <v>34</v>
      </c>
      <c r="B4" t="s">
        <v>17</v>
      </c>
      <c r="C4" t="s">
        <v>16</v>
      </c>
      <c r="D4" t="s">
        <v>33</v>
      </c>
    </row>
    <row r="5" spans="1:4" x14ac:dyDescent="0.3">
      <c r="A5" s="3" t="s">
        <v>11</v>
      </c>
      <c r="B5" s="6">
        <v>6</v>
      </c>
      <c r="C5" s="6">
        <v>11</v>
      </c>
      <c r="D5" s="6">
        <v>17</v>
      </c>
    </row>
    <row r="6" spans="1:4" x14ac:dyDescent="0.3">
      <c r="A6" s="3" t="s">
        <v>10</v>
      </c>
      <c r="B6" s="6">
        <v>6</v>
      </c>
      <c r="C6" s="6">
        <v>8</v>
      </c>
      <c r="D6" s="6">
        <v>14</v>
      </c>
    </row>
    <row r="7" spans="1:4" x14ac:dyDescent="0.3">
      <c r="A7" s="3" t="s">
        <v>33</v>
      </c>
      <c r="B7" s="6">
        <v>12</v>
      </c>
      <c r="C7" s="6">
        <v>19</v>
      </c>
      <c r="D7" s="6">
        <v>31</v>
      </c>
    </row>
    <row r="21" spans="1:4" x14ac:dyDescent="0.3">
      <c r="A21" s="2" t="s">
        <v>35</v>
      </c>
      <c r="B21" s="2" t="s">
        <v>32</v>
      </c>
    </row>
    <row r="22" spans="1:4" x14ac:dyDescent="0.3">
      <c r="A22" s="2" t="s">
        <v>34</v>
      </c>
      <c r="B22" t="s">
        <v>17</v>
      </c>
      <c r="C22" t="s">
        <v>16</v>
      </c>
      <c r="D22" t="s">
        <v>33</v>
      </c>
    </row>
    <row r="23" spans="1:4" x14ac:dyDescent="0.3">
      <c r="A23" s="3" t="s">
        <v>18</v>
      </c>
      <c r="B23" s="6">
        <v>8</v>
      </c>
      <c r="C23" s="6">
        <v>5</v>
      </c>
      <c r="D23" s="6">
        <v>13</v>
      </c>
    </row>
    <row r="24" spans="1:4" x14ac:dyDescent="0.3">
      <c r="A24" s="3" t="s">
        <v>19</v>
      </c>
      <c r="B24" s="6">
        <v>2</v>
      </c>
      <c r="C24" s="6">
        <v>10</v>
      </c>
      <c r="D24" s="6">
        <v>12</v>
      </c>
    </row>
    <row r="25" spans="1:4" x14ac:dyDescent="0.3">
      <c r="A25" s="3" t="s">
        <v>20</v>
      </c>
      <c r="B25" s="6">
        <v>2</v>
      </c>
      <c r="C25" s="6">
        <v>4</v>
      </c>
      <c r="D25" s="6">
        <v>6</v>
      </c>
    </row>
    <row r="26" spans="1:4" x14ac:dyDescent="0.3">
      <c r="A26" s="3" t="s">
        <v>33</v>
      </c>
      <c r="B26" s="6">
        <v>12</v>
      </c>
      <c r="C26" s="6">
        <v>19</v>
      </c>
      <c r="D26" s="6">
        <v>31</v>
      </c>
    </row>
    <row r="38" spans="1:4" x14ac:dyDescent="0.3">
      <c r="A38" s="2" t="s">
        <v>35</v>
      </c>
      <c r="B38" s="2" t="s">
        <v>32</v>
      </c>
    </row>
    <row r="39" spans="1:4" x14ac:dyDescent="0.3">
      <c r="A39" s="2" t="s">
        <v>34</v>
      </c>
      <c r="B39" t="s">
        <v>17</v>
      </c>
      <c r="C39" t="s">
        <v>16</v>
      </c>
      <c r="D39" t="s">
        <v>33</v>
      </c>
    </row>
    <row r="40" spans="1:4" x14ac:dyDescent="0.3">
      <c r="A40" s="3">
        <v>23</v>
      </c>
      <c r="B40" s="6">
        <v>4</v>
      </c>
      <c r="C40" s="6">
        <v>3</v>
      </c>
      <c r="D40" s="6">
        <v>7</v>
      </c>
    </row>
    <row r="41" spans="1:4" x14ac:dyDescent="0.3">
      <c r="A41" s="3">
        <v>30</v>
      </c>
      <c r="B41" s="6">
        <v>2</v>
      </c>
      <c r="C41" s="6">
        <v>2</v>
      </c>
      <c r="D41" s="6">
        <v>4</v>
      </c>
    </row>
    <row r="42" spans="1:4" x14ac:dyDescent="0.3">
      <c r="A42" s="3">
        <v>34</v>
      </c>
      <c r="B42" s="6">
        <v>1</v>
      </c>
      <c r="C42" s="6">
        <v>5</v>
      </c>
      <c r="D42" s="6">
        <v>6</v>
      </c>
    </row>
    <row r="43" spans="1:4" x14ac:dyDescent="0.3">
      <c r="A43" s="3">
        <v>35</v>
      </c>
      <c r="B43" s="6"/>
      <c r="C43" s="6">
        <v>3</v>
      </c>
      <c r="D43" s="6">
        <v>3</v>
      </c>
    </row>
    <row r="44" spans="1:4" x14ac:dyDescent="0.3">
      <c r="A44" s="3">
        <v>45</v>
      </c>
      <c r="B44" s="6">
        <v>1</v>
      </c>
      <c r="C44" s="6">
        <v>3</v>
      </c>
      <c r="D44" s="6">
        <v>4</v>
      </c>
    </row>
    <row r="45" spans="1:4" x14ac:dyDescent="0.3">
      <c r="A45" s="3">
        <v>46</v>
      </c>
      <c r="B45" s="6"/>
      <c r="C45" s="6">
        <v>1</v>
      </c>
      <c r="D45" s="6">
        <v>1</v>
      </c>
    </row>
    <row r="46" spans="1:4" x14ac:dyDescent="0.3">
      <c r="A46" s="3">
        <v>56</v>
      </c>
      <c r="B46" s="6">
        <v>3</v>
      </c>
      <c r="C46" s="6">
        <v>2</v>
      </c>
      <c r="D46" s="6">
        <v>5</v>
      </c>
    </row>
    <row r="47" spans="1:4" x14ac:dyDescent="0.3">
      <c r="A47" s="3">
        <v>67</v>
      </c>
      <c r="B47" s="6">
        <v>1</v>
      </c>
      <c r="C47" s="6"/>
      <c r="D47" s="6">
        <v>1</v>
      </c>
    </row>
    <row r="48" spans="1:4" x14ac:dyDescent="0.3">
      <c r="A48" s="3" t="s">
        <v>33</v>
      </c>
      <c r="B48" s="6">
        <v>12</v>
      </c>
      <c r="C48" s="6">
        <v>19</v>
      </c>
      <c r="D48" s="6">
        <v>31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D5D8C-73C3-4E39-BD1D-288B2A67444A}">
  <dimension ref="A1:O5"/>
  <sheetViews>
    <sheetView showGridLines="0" workbookViewId="0">
      <selection activeCell="R9" sqref="R9"/>
    </sheetView>
  </sheetViews>
  <sheetFormatPr defaultRowHeight="14.4" x14ac:dyDescent="0.3"/>
  <sheetData>
    <row r="1" spans="1:15" x14ac:dyDescent="0.3">
      <c r="A1" s="4"/>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ht="61.2" x14ac:dyDescent="1.1000000000000001">
      <c r="A3" s="4"/>
      <c r="B3" s="4"/>
      <c r="C3" s="5" t="s">
        <v>36</v>
      </c>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chart </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Pardhi</dc:creator>
  <cp:lastModifiedBy>Monika Pardhi</cp:lastModifiedBy>
  <dcterms:created xsi:type="dcterms:W3CDTF">2024-09-25T02:46:35Z</dcterms:created>
  <dcterms:modified xsi:type="dcterms:W3CDTF">2025-01-05T05:11:09Z</dcterms:modified>
</cp:coreProperties>
</file>